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lies4fishing\Excel Order Forms\"/>
    </mc:Choice>
  </mc:AlternateContent>
  <xr:revisionPtr revIDLastSave="0" documentId="13_ncr:1_{61D2176D-1D41-4349-9E23-03BA722D4C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lack Friday Special" sheetId="2" r:id="rId1"/>
  </sheets>
  <definedNames>
    <definedName name="Account_Summary">'Black Friday Special'!$A$22</definedName>
    <definedName name="Additional">#REF!</definedName>
    <definedName name="ADDITIONAL_FLIES">#REF!</definedName>
    <definedName name="Addresss_Sheet">#REF!</definedName>
    <definedName name="Anglers_Choice">#REF!</definedName>
    <definedName name="Anglers_Choice_Salmon_Flies">'Black Friday Special'!#REF!</definedName>
    <definedName name="Ants">'Black Friday Special'!#REF!</definedName>
    <definedName name="Baitfish_Flies">#REF!</definedName>
    <definedName name="BAITFISH_IMITATION_FLIES">#REF!</definedName>
    <definedName name="Bead_Head_Nymphs">#REF!</definedName>
    <definedName name="Beadhead_Eggs">#REF!</definedName>
    <definedName name="Beetles">#REF!</definedName>
    <definedName name="BLOOD_WORMS">#REF!</definedName>
    <definedName name="Bombers">#REF!</definedName>
    <definedName name="Buck_Bugs">#REF!</definedName>
    <definedName name="Bugs">#REF!</definedName>
    <definedName name="Bugs___Double_Hook">#REF!</definedName>
    <definedName name="Bumble_Bee_Bombers">#REF!</definedName>
    <definedName name="Butterflies___Dry_Collar_Hackle">#REF!</definedName>
    <definedName name="Butterflies___Wet">#REF!</definedName>
    <definedName name="Butterflies_Dry___No_Collar_Hackle">#REF!</definedName>
    <definedName name="C___FLIES">#REF!</definedName>
    <definedName name="CADDIS_FLIES">#REF!</definedName>
    <definedName name="Caddis_Papa">#REF!</definedName>
    <definedName name="CBC_Flies___Wet">#REF!</definedName>
    <definedName name="CBC_Wet">#REF!</definedName>
    <definedName name="CHIRONOMIDS">#REF!</definedName>
    <definedName name="COMMUNITY_FLIES">#REF!</definedName>
    <definedName name="Cossebooms">#REF!</definedName>
    <definedName name="CRUNCHERS">#REF!</definedName>
    <definedName name="Crystal_Eggs">#REF!</definedName>
    <definedName name="Customer_Name">'Black Friday Special'!$A$24</definedName>
    <definedName name="Damsel_Flies">'Black Friday Special'!#REF!</definedName>
    <definedName name="Dark_Water_Flies">#REF!</definedName>
    <definedName name="Deer_Hair_Frogs">#REF!</definedName>
    <definedName name="Double_Bunny">#REF!</definedName>
    <definedName name="Drifter_Flies">#REF!</definedName>
    <definedName name="Egg_Sucking_Leeches">#REF!</definedName>
    <definedName name="Emerging_Bead_Head_Nymphs">#REF!</definedName>
    <definedName name="Epoxy_Minnows___Weighted">#REF!</definedName>
    <definedName name="Extended_Body_Mayflies">#REF!</definedName>
    <definedName name="Flash_Bombers">#REF!</definedName>
    <definedName name="Flies_with_Eyes">#REF!</definedName>
    <definedName name="Foam_Bombers">#REF!</definedName>
    <definedName name="Foam_Bugs">#REF!</definedName>
    <definedName name="Glitter_Bugs">#REF!</definedName>
    <definedName name="Glo_Flies">#REF!</definedName>
    <definedName name="Gold___Silver_Series">#REF!</definedName>
    <definedName name="Grizzly_Bugs">#REF!</definedName>
    <definedName name="Grizzly_Bugs___Double">#REF!</definedName>
    <definedName name="Grouse_Flies">#REF!</definedName>
    <definedName name="Hot_Heads">#REF!</definedName>
    <definedName name="Humber_River_Series">#REF!</definedName>
    <definedName name="Humpies">#REF!</definedName>
    <definedName name="Krystal_Bugs">#REF!</definedName>
    <definedName name="Long_Tail_Glitter_Bugs">#REF!</definedName>
    <definedName name="Long_Tail_Glitter_Bugs___Wet">'Black Friday Special'!#REF!</definedName>
    <definedName name="MacIntoish___Dry_Flies">#REF!</definedName>
    <definedName name="MACKEREL_BITES">#REF!</definedName>
    <definedName name="Mackerel_Flies___Regular_Lacguered">#REF!</definedName>
    <definedName name="Marabou_Muddlers">#REF!</definedName>
    <definedName name="Matuka">#REF!</definedName>
    <definedName name="Mice">#REF!</definedName>
    <definedName name="MINI_BITES">#REF!</definedName>
    <definedName name="Minnows">#REF!</definedName>
    <definedName name="Muddler_Minnows">#REF!</definedName>
    <definedName name="New_Flies_for_2017">#REF!</definedName>
    <definedName name="Nu_Floatable_Bombers">#REF!</definedName>
    <definedName name="Order_Form">'Black Friday Special'!#REF!</definedName>
    <definedName name="Paddy_Francis">#REF!</definedName>
    <definedName name="Polar_Baits">#REF!</definedName>
    <definedName name="R.A.T._Series">#REF!</definedName>
    <definedName name="Regular_Dry_Flies">#REF!</definedName>
    <definedName name="Salmon_Flies___Double_Hook_JC">#REF!</definedName>
    <definedName name="Salmon_Flies___Doubles">#REF!</definedName>
    <definedName name="SALMON_FLIES___WET">#REF!</definedName>
    <definedName name="Salmon_Flies___Wet_JC">#REF!</definedName>
    <definedName name="Salmon_Flies_Wet___Single_Hook">#REF!</definedName>
    <definedName name="Salmon_Flies_Wet___Single_Hook_JC">#REF!</definedName>
    <definedName name="Salmon_Wet_JC">#REF!</definedName>
    <definedName name="Saltwater_Baitfish_Flies">#REF!</definedName>
    <definedName name="Saltwater_Flies">#REF!</definedName>
    <definedName name="Sea_Trout_Shrimp">#REF!</definedName>
    <definedName name="SHAGGY_BOMBERS">#REF!</definedName>
    <definedName name="Sheppard_s_Bombers___Fl._Chenille_Tip">#REF!</definedName>
    <definedName name="Sheppard_s_Buck_Bugs">#REF!</definedName>
    <definedName name="Sheppard_s_Bugs___Fl._Chenille_Tip">#REF!</definedName>
    <definedName name="Sheppards_Bugs">#REF!</definedName>
    <definedName name="Slinkies">#REF!</definedName>
    <definedName name="SMELT_BITES___WEIGHTED">#REF!</definedName>
    <definedName name="Sparkle_Duns">#REF!</definedName>
    <definedName name="Special_Ties">#REF!</definedName>
    <definedName name="Split_wing_Bombers">#REF!</definedName>
    <definedName name="Steelhead_Flies">#REF!</definedName>
    <definedName name="Stimulator_Flies">#REF!</definedName>
    <definedName name="Stoneflies">#REF!</definedName>
    <definedName name="Streamers___Regular_Hook">#REF!</definedName>
    <definedName name="Streamers___Stainless_Hook">#REF!</definedName>
    <definedName name="Streamers_Regular">#REF!</definedName>
    <definedName name="SUB_BUGS">#REF!</definedName>
    <definedName name="SURF_CANDY">#REF!</definedName>
    <definedName name="Table_of_Contents">#REF!</definedName>
    <definedName name="This_is_It_Flies">#REF!</definedName>
    <definedName name="Today_s_Special">#REF!</definedName>
    <definedName name="Todays_Fly_Special">#REF!</definedName>
    <definedName name="Todays_Special">'Black Friday Special'!#REF!</definedName>
    <definedName name="TOP_10_SALMON_WET_FLIES_FOR_NEWFOUNDLAND">#REF!</definedName>
    <definedName name="Top_10_Trout_Flies">#REF!</definedName>
    <definedName name="TOP_10_TROUT_FLIES_FOR_NEWFOUNDLAND">#REF!</definedName>
    <definedName name="Total_Glow_Flies">#REF!</definedName>
    <definedName name="Trout_Flies">#REF!</definedName>
    <definedName name="Trout_Fly_Nymphs">#REF!</definedName>
    <definedName name="Tube_Flies">#REF!</definedName>
    <definedName name="Whiskers">#REF!</definedName>
    <definedName name="Wigglers">#REF!</definedName>
    <definedName name="Woolly_Buggers">#REF!</definedName>
    <definedName name="Wooly_Worms_Regular">#REF!</definedName>
    <definedName name="Wooly_Worms_Weighted">#REF!</definedName>
    <definedName name="Wulff_Bombers">#REF!</definedName>
    <definedName name="Zonkers___Regular">#REF!</definedName>
    <definedName name="Zonkers___Weight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4" i="2" l="1"/>
  <c r="J46" i="2"/>
  <c r="J45" i="2"/>
  <c r="J48" i="2"/>
  <c r="I29" i="2"/>
  <c r="J47" i="2"/>
  <c r="F47" i="2"/>
  <c r="D47" i="2"/>
  <c r="C47" i="2"/>
  <c r="B47" i="2"/>
  <c r="C9" i="2"/>
  <c r="I35" i="2"/>
  <c r="C15" i="2"/>
  <c r="C14" i="2"/>
  <c r="C12" i="2"/>
  <c r="C13" i="2"/>
  <c r="A5" i="2"/>
  <c r="H28" i="2" l="1"/>
  <c r="I30" i="2" s="1"/>
  <c r="F12" i="2"/>
  <c r="F14" i="2"/>
  <c r="C10" i="2"/>
  <c r="C11" i="2"/>
  <c r="F9" i="2"/>
  <c r="F10" i="2"/>
  <c r="F11" i="2"/>
  <c r="F13" i="2"/>
  <c r="J15" i="2" l="1"/>
  <c r="J16" i="2" s="1"/>
  <c r="I31" i="2"/>
  <c r="I32" i="2" s="1"/>
  <c r="H31" i="2"/>
</calcChain>
</file>

<file path=xl/sharedStrings.xml><?xml version="1.0" encoding="utf-8"?>
<sst xmlns="http://schemas.openxmlformats.org/spreadsheetml/2006/main" count="90" uniqueCount="69">
  <si>
    <t xml:space="preserve"> </t>
  </si>
  <si>
    <t>Save and email the order as an attachment.</t>
  </si>
  <si>
    <t>Email</t>
  </si>
  <si>
    <t>Fax</t>
  </si>
  <si>
    <t>Total</t>
  </si>
  <si>
    <t>Cell</t>
  </si>
  <si>
    <t>Subtotal</t>
  </si>
  <si>
    <t>HST/GST</t>
  </si>
  <si>
    <t>Net</t>
  </si>
  <si>
    <t>Note:</t>
  </si>
  <si>
    <t>Payment Information</t>
  </si>
  <si>
    <t>Customer Name</t>
  </si>
  <si>
    <t>Address</t>
  </si>
  <si>
    <t>City, Province, State</t>
  </si>
  <si>
    <t>Zip Code or Postal Code</t>
  </si>
  <si>
    <t>Telephone</t>
  </si>
  <si>
    <t>Today's Date</t>
  </si>
  <si>
    <t>Canada</t>
  </si>
  <si>
    <t>International</t>
  </si>
  <si>
    <t>Alberta</t>
  </si>
  <si>
    <t>Nova Scotia</t>
  </si>
  <si>
    <t>When you put a lowercase x in front of the Province or Territory the tax percentage will appear to the shaded area to the right.</t>
  </si>
  <si>
    <t>British Columbia</t>
  </si>
  <si>
    <t>Nunavut</t>
  </si>
  <si>
    <t>Manitoba</t>
  </si>
  <si>
    <t>Ontario</t>
  </si>
  <si>
    <t>New Brunswick</t>
  </si>
  <si>
    <t>Prince Edward Island</t>
  </si>
  <si>
    <t>Newfoundland and Ladrador</t>
  </si>
  <si>
    <t>Quebec</t>
  </si>
  <si>
    <t>Northwest Territories</t>
  </si>
  <si>
    <t>Saskatchewan</t>
  </si>
  <si>
    <t>Yukon</t>
  </si>
  <si>
    <t>Save and email as an attachment</t>
  </si>
  <si>
    <t>Account Summary</t>
  </si>
  <si>
    <t>Reset by entering the 0 digit in the cell</t>
  </si>
  <si>
    <r>
      <t xml:space="preserve">1 </t>
    </r>
    <r>
      <rPr>
        <b/>
        <sz val="24"/>
        <color indexed="10"/>
        <rFont val="Arial"/>
      </rPr>
      <t>↓</t>
    </r>
  </si>
  <si>
    <r>
      <t xml:space="preserve">3 </t>
    </r>
    <r>
      <rPr>
        <b/>
        <sz val="24"/>
        <color indexed="10"/>
        <rFont val="Arial"/>
      </rPr>
      <t>↓</t>
    </r>
  </si>
  <si>
    <r>
      <t xml:space="preserve">For tax purposes put a lowercase x in the cell next to your country. </t>
    </r>
    <r>
      <rPr>
        <b/>
        <sz val="16"/>
        <color indexed="10"/>
        <rFont val="Arial"/>
        <family val="2"/>
      </rPr>
      <t>Reset by entering the digit 0 (zero).</t>
    </r>
  </si>
  <si>
    <r>
      <t xml:space="preserve">Canadian Customers must also put a lowercase x in the cell front of their province or territory. </t>
    </r>
    <r>
      <rPr>
        <b/>
        <sz val="18"/>
        <color indexed="10"/>
        <rFont val="Arial"/>
        <family val="2"/>
      </rPr>
      <t>Reset by entering the digit 0 (zero)</t>
    </r>
    <r>
      <rPr>
        <sz val="18"/>
        <rFont val="Arial"/>
        <family val="2"/>
      </rPr>
      <t>.</t>
    </r>
  </si>
  <si>
    <t>STRAIGHT LINE SPORTS</t>
  </si>
  <si>
    <t>Specify Delivery Date →</t>
  </si>
  <si>
    <t>For pickup put a lowercase x in the cell to the right →</t>
  </si>
  <si>
    <t>Totals</t>
  </si>
  <si>
    <t>Enter website</t>
  </si>
  <si>
    <t>Pre-booking discount may apply. Email for details.</t>
  </si>
  <si>
    <t>4 →</t>
  </si>
  <si>
    <t>5 →</t>
  </si>
  <si>
    <t>2 →</t>
  </si>
  <si>
    <t>Price Quote Only. Put a lowercase x in the cell to the right. →</t>
  </si>
  <si>
    <t>x</t>
  </si>
  <si>
    <t>Reset cells by entering the digit 0 (zero) or pressing the space bar.</t>
  </si>
  <si>
    <t>Canadian Customers must also put a lowercase x in the cell front of their province or territory or it will override to</t>
  </si>
  <si>
    <t>Qty</t>
  </si>
  <si>
    <t>Amount</t>
  </si>
  <si>
    <t>Items</t>
  </si>
  <si>
    <t>Orders are filled in piority as received. Price increases are showing up on new arrivals and restock. Consider our volume discount program to lock in at current pricing.</t>
  </si>
  <si>
    <t>Country</t>
  </si>
  <si>
    <t>Postage</t>
  </si>
  <si>
    <t>Canadian Province tax</t>
  </si>
  <si>
    <t>Special Price</t>
  </si>
  <si>
    <t>Regular  Price</t>
  </si>
  <si>
    <t xml:space="preserve">Ordering of specials are filled in order of priority as received.  We will confirm availability and adjust your order if necessay to include postage costs.  </t>
  </si>
  <si>
    <t>Price List</t>
  </si>
  <si>
    <t>Black Friday Special</t>
  </si>
  <si>
    <t>Excel Order Form Black Friday Special</t>
  </si>
  <si>
    <t>Color</t>
  </si>
  <si>
    <t>Postage will be added on mailout</t>
  </si>
  <si>
    <t>Maribou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</si>
</sst>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[$-F800]dddd\,\ mmmm\ dd\,\ yyyy"/>
    <numFmt numFmtId="166" formatCode="&quot;$&quot;#,##0.00"/>
    <numFmt numFmtId="167" formatCode="mmmm\ d\,\ yyyy"/>
    <numFmt numFmtId="168" formatCode="0.000%"/>
    <numFmt numFmtId="169" formatCode="&quot;$&quot;#,##0.00;[Red]&quot;$&quot;#,##0.00"/>
  </numFmts>
  <fonts count="30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</font>
    <font>
      <u/>
      <sz val="18"/>
      <color indexed="12"/>
      <name val="Arial"/>
    </font>
    <font>
      <b/>
      <sz val="14"/>
      <color indexed="12"/>
      <name val="Arial"/>
      <family val="2"/>
    </font>
    <font>
      <sz val="16"/>
      <name val="Arial"/>
      <family val="2"/>
    </font>
    <font>
      <sz val="18"/>
      <color indexed="12"/>
      <name val="Arial"/>
    </font>
    <font>
      <b/>
      <sz val="24"/>
      <color indexed="10"/>
      <name val="Arial"/>
      <family val="2"/>
    </font>
    <font>
      <sz val="18"/>
      <name val="Arial"/>
      <family val="2"/>
    </font>
    <font>
      <b/>
      <sz val="18"/>
      <color indexed="10"/>
      <name val="Arial"/>
      <family val="2"/>
    </font>
    <font>
      <u/>
      <sz val="18"/>
      <color indexed="12"/>
      <name val="Arial"/>
      <family val="2"/>
    </font>
    <font>
      <b/>
      <sz val="24"/>
      <color indexed="10"/>
      <name val="Arial"/>
    </font>
    <font>
      <sz val="18"/>
      <name val="Arial"/>
    </font>
    <font>
      <b/>
      <sz val="18"/>
      <color indexed="12"/>
      <name val="Arial"/>
      <family val="2"/>
    </font>
    <font>
      <b/>
      <sz val="18"/>
      <color indexed="8"/>
      <name val="Arial"/>
      <family val="2"/>
    </font>
    <font>
      <b/>
      <sz val="16"/>
      <color indexed="10"/>
      <name val="Arial"/>
      <family val="2"/>
    </font>
    <font>
      <b/>
      <sz val="16"/>
      <name val="Arial"/>
      <family val="2"/>
    </font>
    <font>
      <u/>
      <sz val="24"/>
      <color indexed="12"/>
      <name val="Arial"/>
    </font>
    <font>
      <sz val="24"/>
      <color theme="1"/>
      <name val="Arial"/>
      <family val="2"/>
    </font>
    <font>
      <sz val="36"/>
      <name val="Arial"/>
      <family val="2"/>
    </font>
    <font>
      <strike/>
      <sz val="10"/>
      <name val="Arial"/>
      <family val="2"/>
    </font>
    <font>
      <sz val="18"/>
      <name val="Cambria"/>
      <family val="1"/>
    </font>
    <font>
      <sz val="10"/>
      <name val="Cambria"/>
      <family val="1"/>
    </font>
    <font>
      <sz val="18"/>
      <color theme="1"/>
      <name val="Arial"/>
      <family val="2"/>
    </font>
    <font>
      <u/>
      <sz val="18"/>
      <color theme="1"/>
      <name val="Arial"/>
      <family val="2"/>
    </font>
    <font>
      <b/>
      <sz val="18"/>
      <name val="Arial"/>
      <family val="2"/>
    </font>
    <font>
      <b/>
      <u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0" fillId="0" borderId="0" xfId="0" applyProtection="1">
      <protection locked="0"/>
    </xf>
    <xf numFmtId="0" fontId="10" fillId="4" borderId="1" xfId="2" applyNumberFormat="1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 hidden="1"/>
    </xf>
    <xf numFmtId="0" fontId="11" fillId="3" borderId="1" xfId="0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166" fontId="11" fillId="0" borderId="1" xfId="0" applyNumberFormat="1" applyFont="1" applyBorder="1" applyAlignment="1" applyProtection="1">
      <alignment horizontal="right" vertical="center"/>
      <protection hidden="1"/>
    </xf>
    <xf numFmtId="164" fontId="11" fillId="0" borderId="1" xfId="0" applyNumberFormat="1" applyFont="1" applyBorder="1" applyAlignment="1" applyProtection="1">
      <alignment horizontal="right" vertical="center"/>
      <protection hidden="1"/>
    </xf>
    <xf numFmtId="0" fontId="15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11" fillId="0" borderId="0" xfId="0" applyFont="1" applyProtection="1">
      <protection locked="0"/>
    </xf>
    <xf numFmtId="165" fontId="8" fillId="3" borderId="1" xfId="0" applyNumberFormat="1" applyFont="1" applyFill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left"/>
      <protection locked="0"/>
    </xf>
    <xf numFmtId="0" fontId="10" fillId="4" borderId="1" xfId="0" applyFont="1" applyFill="1" applyBorder="1" applyAlignment="1" applyProtection="1">
      <alignment horizontal="left"/>
      <protection locked="0"/>
    </xf>
    <xf numFmtId="0" fontId="12" fillId="4" borderId="1" xfId="0" applyFont="1" applyFill="1" applyBorder="1" applyAlignment="1" applyProtection="1">
      <alignment horizontal="left"/>
      <protection locked="0"/>
    </xf>
    <xf numFmtId="38" fontId="11" fillId="3" borderId="1" xfId="0" applyNumberFormat="1" applyFont="1" applyFill="1" applyBorder="1" applyAlignment="1" applyProtection="1">
      <alignment horizontal="center" vertical="center"/>
      <protection locked="0"/>
    </xf>
    <xf numFmtId="9" fontId="11" fillId="0" borderId="1" xfId="0" applyNumberFormat="1" applyFont="1" applyBorder="1" applyAlignment="1" applyProtection="1">
      <alignment horizontal="right" vertical="center"/>
      <protection hidden="1"/>
    </xf>
    <xf numFmtId="0" fontId="23" fillId="0" borderId="0" xfId="0" applyFont="1" applyProtection="1">
      <protection locked="0"/>
    </xf>
    <xf numFmtId="9" fontId="3" fillId="2" borderId="1" xfId="0" applyNumberFormat="1" applyFont="1" applyFill="1" applyBorder="1" applyAlignment="1" applyProtection="1">
      <alignment horizontal="center"/>
      <protection locked="0"/>
    </xf>
    <xf numFmtId="9" fontId="11" fillId="2" borderId="1" xfId="0" applyNumberFormat="1" applyFont="1" applyFill="1" applyBorder="1" applyAlignment="1" applyProtection="1">
      <alignment horizontal="center"/>
      <protection locked="0"/>
    </xf>
    <xf numFmtId="9" fontId="3" fillId="2" borderId="1" xfId="0" applyNumberFormat="1" applyFont="1" applyFill="1" applyBorder="1" applyAlignment="1">
      <alignment horizontal="center"/>
    </xf>
    <xf numFmtId="168" fontId="3" fillId="2" borderId="1" xfId="0" applyNumberFormat="1" applyFont="1" applyFill="1" applyBorder="1" applyAlignment="1">
      <alignment horizontal="center"/>
    </xf>
    <xf numFmtId="9" fontId="11" fillId="0" borderId="1" xfId="0" applyNumberFormat="1" applyFont="1" applyBorder="1" applyAlignment="1">
      <alignment horizontal="right"/>
    </xf>
    <xf numFmtId="0" fontId="24" fillId="0" borderId="0" xfId="0" applyFont="1" applyProtection="1"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66" fontId="11" fillId="0" borderId="1" xfId="0" applyNumberFormat="1" applyFont="1" applyBorder="1" applyAlignment="1" applyProtection="1">
      <alignment horizontal="center" vertical="center"/>
      <protection locked="0"/>
    </xf>
    <xf numFmtId="8" fontId="11" fillId="0" borderId="1" xfId="0" applyNumberFormat="1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9" fontId="24" fillId="0" borderId="1" xfId="0" applyNumberFormat="1" applyFont="1" applyBorder="1" applyAlignment="1" applyProtection="1">
      <alignment vertical="center"/>
      <protection locked="0"/>
    </xf>
    <xf numFmtId="0" fontId="28" fillId="3" borderId="1" xfId="0" applyFont="1" applyFill="1" applyBorder="1" applyAlignment="1" applyProtection="1">
      <alignment vertical="center"/>
      <protection locked="0"/>
    </xf>
    <xf numFmtId="0" fontId="11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26" fillId="0" borderId="0" xfId="0" applyFont="1" applyAlignment="1" applyProtection="1">
      <alignment vertical="center"/>
      <protection locked="0"/>
    </xf>
    <xf numFmtId="0" fontId="27" fillId="0" borderId="1" xfId="2" applyFont="1" applyFill="1" applyBorder="1" applyAlignment="1" applyProtection="1">
      <alignment vertical="center"/>
    </xf>
    <xf numFmtId="3" fontId="26" fillId="0" borderId="1" xfId="0" applyNumberFormat="1" applyFont="1" applyBorder="1" applyAlignment="1">
      <alignment horizontal="center" vertical="center"/>
    </xf>
    <xf numFmtId="8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/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8" fillId="0" borderId="0" xfId="0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166" fontId="26" fillId="0" borderId="6" xfId="0" applyNumberFormat="1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166" fontId="11" fillId="0" borderId="6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2" fillId="6" borderId="6" xfId="0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166" fontId="11" fillId="0" borderId="6" xfId="0" applyNumberFormat="1" applyFont="1" applyBorder="1" applyAlignment="1" applyProtection="1">
      <alignment horizontal="right" vertical="center"/>
      <protection locked="0"/>
    </xf>
    <xf numFmtId="166" fontId="11" fillId="0" borderId="5" xfId="0" applyNumberFormat="1" applyFont="1" applyBorder="1" applyAlignment="1" applyProtection="1">
      <alignment horizontal="right" vertical="center"/>
      <protection locked="0"/>
    </xf>
    <xf numFmtId="49" fontId="11" fillId="0" borderId="6" xfId="0" applyNumberFormat="1" applyFont="1" applyBorder="1" applyAlignment="1" applyProtection="1">
      <alignment horizontal="left" vertical="center"/>
      <protection locked="0"/>
    </xf>
    <xf numFmtId="49" fontId="11" fillId="0" borderId="4" xfId="0" applyNumberFormat="1" applyFont="1" applyBorder="1" applyAlignment="1" applyProtection="1">
      <alignment horizontal="left" vertical="center"/>
      <protection locked="0"/>
    </xf>
    <xf numFmtId="49" fontId="11" fillId="0" borderId="5" xfId="0" applyNumberFormat="1" applyFont="1" applyBorder="1" applyAlignment="1" applyProtection="1">
      <alignment horizontal="left" vertical="center"/>
      <protection locked="0"/>
    </xf>
    <xf numFmtId="166" fontId="11" fillId="0" borderId="6" xfId="0" applyNumberFormat="1" applyFont="1" applyBorder="1" applyAlignment="1" applyProtection="1">
      <alignment horizontal="right" vertical="center"/>
      <protection hidden="1"/>
    </xf>
    <xf numFmtId="166" fontId="11" fillId="0" borderId="5" xfId="0" applyNumberFormat="1" applyFont="1" applyBorder="1" applyAlignment="1" applyProtection="1">
      <alignment horizontal="right" vertical="center"/>
      <protection hidden="1"/>
    </xf>
    <xf numFmtId="1" fontId="11" fillId="0" borderId="6" xfId="0" applyNumberFormat="1" applyFont="1" applyBorder="1" applyAlignment="1" applyProtection="1">
      <alignment horizontal="center" vertical="center"/>
      <protection locked="0"/>
    </xf>
    <xf numFmtId="1" fontId="11" fillId="0" borderId="4" xfId="0" applyNumberFormat="1" applyFont="1" applyBorder="1" applyAlignment="1" applyProtection="1">
      <alignment horizontal="center" vertical="center"/>
      <protection locked="0"/>
    </xf>
    <xf numFmtId="1" fontId="11" fillId="0" borderId="5" xfId="0" applyNumberFormat="1" applyFont="1" applyBorder="1" applyAlignment="1" applyProtection="1">
      <alignment horizontal="center" vertical="center"/>
      <protection locked="0"/>
    </xf>
    <xf numFmtId="49" fontId="11" fillId="0" borderId="6" xfId="1" applyNumberFormat="1" applyFont="1" applyBorder="1" applyAlignment="1" applyProtection="1">
      <alignment horizontal="left" vertical="center"/>
      <protection locked="0"/>
    </xf>
    <xf numFmtId="49" fontId="11" fillId="0" borderId="4" xfId="1" applyNumberFormat="1" applyFont="1" applyBorder="1" applyAlignment="1" applyProtection="1">
      <alignment horizontal="left" vertical="center"/>
      <protection locked="0"/>
    </xf>
    <xf numFmtId="49" fontId="11" fillId="0" borderId="5" xfId="1" applyNumberFormat="1" applyFont="1" applyBorder="1" applyAlignment="1" applyProtection="1">
      <alignment horizontal="left" vertical="center"/>
      <protection locked="0"/>
    </xf>
    <xf numFmtId="165" fontId="7" fillId="0" borderId="4" xfId="2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165" fontId="8" fillId="0" borderId="0" xfId="0" applyNumberFormat="1" applyFont="1" applyAlignment="1" applyProtection="1">
      <alignment horizontal="right"/>
      <protection locked="0"/>
    </xf>
    <xf numFmtId="165" fontId="8" fillId="3" borderId="6" xfId="0" applyNumberFormat="1" applyFont="1" applyFill="1" applyBorder="1" applyAlignment="1" applyProtection="1">
      <alignment vertical="center" wrapText="1"/>
      <protection locked="0"/>
    </xf>
    <xf numFmtId="165" fontId="8" fillId="3" borderId="4" xfId="0" applyNumberFormat="1" applyFont="1" applyFill="1" applyBorder="1" applyAlignment="1" applyProtection="1">
      <alignment vertical="center" wrapText="1"/>
      <protection locked="0"/>
    </xf>
    <xf numFmtId="165" fontId="8" fillId="3" borderId="5" xfId="0" applyNumberFormat="1" applyFont="1" applyFill="1" applyBorder="1" applyAlignment="1" applyProtection="1">
      <alignment vertical="center" wrapText="1"/>
      <protection locked="0"/>
    </xf>
    <xf numFmtId="165" fontId="9" fillId="0" borderId="9" xfId="2" applyNumberFormat="1" applyFont="1" applyBorder="1" applyAlignment="1" applyProtection="1">
      <alignment horizontal="left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165" fontId="11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11" fillId="3" borderId="0" xfId="0" applyNumberFormat="1" applyFont="1" applyFill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165" fontId="8" fillId="0" borderId="6" xfId="0" applyNumberFormat="1" applyFont="1" applyBorder="1" applyAlignment="1" applyProtection="1">
      <alignment horizontal="right"/>
      <protection locked="0"/>
    </xf>
    <xf numFmtId="165" fontId="8" fillId="0" borderId="4" xfId="0" applyNumberFormat="1" applyFont="1" applyBorder="1" applyAlignment="1" applyProtection="1">
      <alignment horizontal="right"/>
      <protection locked="0"/>
    </xf>
    <xf numFmtId="165" fontId="8" fillId="0" borderId="5" xfId="0" applyNumberFormat="1" applyFont="1" applyBorder="1" applyAlignment="1" applyProtection="1">
      <alignment horizontal="right"/>
      <protection locked="0"/>
    </xf>
    <xf numFmtId="165" fontId="11" fillId="0" borderId="0" xfId="0" applyNumberFormat="1" applyFont="1" applyAlignment="1" applyProtection="1">
      <alignment horizontal="center"/>
      <protection locked="0"/>
    </xf>
    <xf numFmtId="165" fontId="8" fillId="3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5" fontId="2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1" xfId="0" applyFont="1" applyBorder="1" applyAlignment="1" applyProtection="1">
      <alignment horizontal="right" vertical="center" wrapText="1"/>
      <protection locked="0"/>
    </xf>
    <xf numFmtId="165" fontId="12" fillId="0" borderId="10" xfId="0" applyNumberFormat="1" applyFont="1" applyBorder="1" applyAlignment="1" applyProtection="1">
      <alignment horizontal="center" vertical="center" wrapText="1"/>
      <protection locked="0"/>
    </xf>
    <xf numFmtId="165" fontId="12" fillId="0" borderId="0" xfId="0" applyNumberFormat="1" applyFont="1" applyAlignment="1" applyProtection="1">
      <alignment horizontal="center" vertical="center" wrapText="1"/>
      <protection locked="0"/>
    </xf>
    <xf numFmtId="165" fontId="12" fillId="0" borderId="11" xfId="0" applyNumberFormat="1" applyFont="1" applyBorder="1" applyAlignment="1" applyProtection="1">
      <alignment horizontal="center"/>
      <protection locked="0"/>
    </xf>
    <xf numFmtId="165" fontId="12" fillId="0" borderId="7" xfId="0" applyNumberFormat="1" applyFont="1" applyBorder="1" applyAlignment="1" applyProtection="1">
      <alignment horizontal="center"/>
      <protection locked="0"/>
    </xf>
    <xf numFmtId="165" fontId="16" fillId="0" borderId="8" xfId="2" applyNumberFormat="1" applyFont="1" applyBorder="1" applyAlignment="1" applyProtection="1">
      <alignment horizontal="right" vertical="center"/>
      <protection locked="0"/>
    </xf>
    <xf numFmtId="165" fontId="16" fillId="0" borderId="9" xfId="2" applyNumberFormat="1" applyFont="1" applyBorder="1" applyAlignment="1" applyProtection="1">
      <alignment horizontal="right" vertical="center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horizontal="left" vertical="center"/>
      <protection locked="0"/>
    </xf>
    <xf numFmtId="0" fontId="13" fillId="0" borderId="0" xfId="2" applyFont="1" applyBorder="1" applyAlignment="1" applyProtection="1">
      <alignment horizontal="right" vertical="center"/>
      <protection locked="0"/>
    </xf>
    <xf numFmtId="0" fontId="6" fillId="0" borderId="0" xfId="2" applyFont="1" applyBorder="1" applyAlignment="1" applyProtection="1">
      <alignment horizontal="right" vertical="center"/>
      <protection locked="0"/>
    </xf>
    <xf numFmtId="169" fontId="26" fillId="0" borderId="6" xfId="0" applyNumberFormat="1" applyFont="1" applyBorder="1" applyAlignment="1" applyProtection="1">
      <alignment horizontal="right" vertical="center"/>
      <protection locked="0"/>
    </xf>
    <xf numFmtId="169" fontId="26" fillId="0" borderId="5" xfId="0" applyNumberFormat="1" applyFont="1" applyBorder="1" applyAlignment="1" applyProtection="1">
      <alignment horizontal="right" vertical="center"/>
      <protection locked="0"/>
    </xf>
    <xf numFmtId="8" fontId="11" fillId="0" borderId="6" xfId="0" applyNumberFormat="1" applyFont="1" applyBorder="1" applyAlignment="1" applyProtection="1">
      <alignment horizontal="right" vertical="center"/>
      <protection hidden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69" fontId="11" fillId="0" borderId="6" xfId="0" quotePrefix="1" applyNumberFormat="1" applyFont="1" applyBorder="1" applyAlignment="1" applyProtection="1">
      <alignment horizontal="right" vertical="center"/>
      <protection locked="0"/>
    </xf>
    <xf numFmtId="169" fontId="11" fillId="0" borderId="5" xfId="0" quotePrefix="1" applyNumberFormat="1" applyFont="1" applyBorder="1" applyAlignment="1" applyProtection="1">
      <alignment horizontal="right" vertical="center"/>
      <protection locked="0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horizontal="left" vertical="center" wrapText="1"/>
      <protection locked="0"/>
    </xf>
    <xf numFmtId="167" fontId="11" fillId="0" borderId="1" xfId="0" applyNumberFormat="1" applyFont="1" applyBorder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right" vertical="center"/>
      <protection locked="0"/>
    </xf>
    <xf numFmtId="0" fontId="13" fillId="0" borderId="0" xfId="2" applyFont="1" applyFill="1" applyBorder="1" applyAlignment="1" applyProtection="1">
      <alignment horizontal="left" vertical="center"/>
      <protection locked="0"/>
    </xf>
    <xf numFmtId="0" fontId="29" fillId="0" borderId="1" xfId="2" applyFont="1" applyFill="1" applyBorder="1" applyAlignment="1" applyProtection="1">
      <alignment horizontal="center" vertical="center"/>
      <protection locked="0"/>
    </xf>
    <xf numFmtId="167" fontId="11" fillId="0" borderId="1" xfId="0" applyNumberFormat="1" applyFont="1" applyBorder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27" fillId="0" borderId="6" xfId="2" applyFont="1" applyBorder="1" applyAlignment="1" applyProtection="1">
      <alignment horizontal="left" vertical="center"/>
      <protection locked="0"/>
    </xf>
    <xf numFmtId="0" fontId="27" fillId="0" borderId="4" xfId="2" applyFont="1" applyBorder="1" applyAlignment="1" applyProtection="1">
      <alignment horizontal="left" vertical="center"/>
      <protection locked="0"/>
    </xf>
    <xf numFmtId="0" fontId="27" fillId="0" borderId="5" xfId="2" applyFont="1" applyBorder="1" applyAlignment="1" applyProtection="1">
      <alignment horizontal="left" vertical="center"/>
      <protection locked="0"/>
    </xf>
    <xf numFmtId="0" fontId="13" fillId="0" borderId="0" xfId="2" applyFont="1" applyFill="1" applyAlignment="1" applyProtection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ndex.ht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flies4fishing.com/" TargetMode="External"/><Relationship Id="rId1" Type="http://schemas.openxmlformats.org/officeDocument/2006/relationships/hyperlink" Target="http://www.flies4fishing.com/Main/Payment%20and%20shipping.htm" TargetMode="External"/><Relationship Id="rId6" Type="http://schemas.openxmlformats.org/officeDocument/2006/relationships/hyperlink" Target="http://www.flies4fishing.com/Product%20Sheets/Marabou.pdf" TargetMode="External"/><Relationship Id="rId5" Type="http://schemas.openxmlformats.org/officeDocument/2006/relationships/hyperlink" Target="http://www.flies4fishing.com/Price%20Lists/Retail/Fly%20Tying%20Materials/Price%20List%20Fly%20Tying%20Materials.htm" TargetMode="External"/><Relationship Id="rId4" Type="http://schemas.openxmlformats.org/officeDocument/2006/relationships/hyperlink" Target="http://www.flies4fishing.commain/Payme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J51"/>
  <sheetViews>
    <sheetView showZeros="0" tabSelected="1" topLeftCell="A28" zoomScale="63" zoomScaleNormal="63" workbookViewId="0">
      <selection activeCell="B45" sqref="B45"/>
    </sheetView>
  </sheetViews>
  <sheetFormatPr defaultRowHeight="12.75" x14ac:dyDescent="0.2"/>
  <cols>
    <col min="1" max="1" width="61.85546875" style="1" customWidth="1"/>
    <col min="2" max="2" width="44.42578125" style="1" customWidth="1"/>
    <col min="3" max="3" width="26.7109375" style="1" customWidth="1"/>
    <col min="4" max="4" width="9.140625" style="1"/>
    <col min="5" max="5" width="32" style="1" customWidth="1"/>
    <col min="6" max="6" width="13.7109375" style="1" customWidth="1"/>
    <col min="7" max="7" width="34.7109375" style="1" customWidth="1"/>
    <col min="8" max="8" width="13.85546875" style="1" customWidth="1"/>
    <col min="9" max="9" width="21.85546875" style="1" customWidth="1"/>
    <col min="10" max="10" width="27" style="1" customWidth="1"/>
    <col min="11" max="16384" width="9.140625" style="1"/>
  </cols>
  <sheetData>
    <row r="1" spans="1:10" ht="39.950000000000003" customHeight="1" x14ac:dyDescent="0.2">
      <c r="A1" s="118" t="s">
        <v>40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s="4" customFormat="1" ht="35.1" customHeight="1" x14ac:dyDescent="0.2">
      <c r="A2" s="119" t="s">
        <v>64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s="12" customFormat="1" ht="23.25" customHeight="1" x14ac:dyDescent="0.2">
      <c r="A3" s="121" t="s">
        <v>44</v>
      </c>
      <c r="B3" s="121"/>
      <c r="C3" s="121"/>
      <c r="D3" s="122" t="s">
        <v>2</v>
      </c>
      <c r="E3" s="123"/>
      <c r="F3" s="123"/>
      <c r="G3" s="123"/>
      <c r="H3" s="123"/>
      <c r="I3" s="123"/>
      <c r="J3" s="123"/>
    </row>
    <row r="4" spans="1:10" s="14" customFormat="1" ht="23.25" x14ac:dyDescent="0.35">
      <c r="A4" s="54" t="s">
        <v>35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s="13" customFormat="1" ht="20.25" x14ac:dyDescent="0.3">
      <c r="A5" s="92">
        <f ca="1">TODAY()</f>
        <v>46167</v>
      </c>
      <c r="B5" s="92"/>
      <c r="C5" s="92"/>
      <c r="D5" s="92"/>
      <c r="E5" s="92"/>
      <c r="F5" s="92"/>
      <c r="G5" s="92"/>
      <c r="H5" s="92"/>
      <c r="I5" s="92"/>
      <c r="J5" s="92"/>
    </row>
    <row r="6" spans="1:10" ht="30" x14ac:dyDescent="0.2">
      <c r="A6" s="2" t="s">
        <v>36</v>
      </c>
      <c r="B6" s="96"/>
      <c r="C6" s="96"/>
      <c r="D6" s="96"/>
      <c r="E6" s="96"/>
      <c r="F6" s="96"/>
      <c r="G6" s="96"/>
      <c r="H6" s="96"/>
      <c r="I6" s="96"/>
      <c r="J6" s="96"/>
    </row>
    <row r="7" spans="1:10" s="13" customFormat="1" ht="60" customHeight="1" x14ac:dyDescent="0.3">
      <c r="A7" s="93" t="s">
        <v>38</v>
      </c>
      <c r="B7" s="94"/>
      <c r="C7" s="95"/>
      <c r="D7" s="8" t="s">
        <v>50</v>
      </c>
      <c r="E7" s="15" t="s">
        <v>17</v>
      </c>
      <c r="F7" s="9" t="s">
        <v>0</v>
      </c>
      <c r="G7" s="106" t="s">
        <v>18</v>
      </c>
      <c r="H7" s="107"/>
      <c r="I7" s="107"/>
      <c r="J7" s="108"/>
    </row>
    <row r="8" spans="1:10" s="14" customFormat="1" ht="24.95" customHeight="1" x14ac:dyDescent="0.35">
      <c r="A8" s="99" t="s">
        <v>39</v>
      </c>
      <c r="B8" s="100"/>
      <c r="C8" s="100"/>
      <c r="D8" s="100"/>
      <c r="E8" s="100"/>
      <c r="F8" s="100"/>
      <c r="G8" s="100"/>
      <c r="H8" s="100"/>
      <c r="I8" s="100"/>
      <c r="J8" s="100"/>
    </row>
    <row r="9" spans="1:10" ht="18" customHeight="1" x14ac:dyDescent="0.25">
      <c r="A9" s="28">
        <v>0</v>
      </c>
      <c r="B9" s="16" t="s">
        <v>19</v>
      </c>
      <c r="C9" s="22">
        <f>IF(A9="x",0.05,0)</f>
        <v>0</v>
      </c>
      <c r="D9" s="29">
        <v>0</v>
      </c>
      <c r="E9" s="16" t="s">
        <v>20</v>
      </c>
      <c r="F9" s="24">
        <f>IF(D9="x",0.15,0)</f>
        <v>0</v>
      </c>
      <c r="G9" s="101" t="s">
        <v>21</v>
      </c>
      <c r="H9" s="101"/>
      <c r="I9" s="101"/>
      <c r="J9" s="101"/>
    </row>
    <row r="10" spans="1:10" ht="18" x14ac:dyDescent="0.25">
      <c r="A10" s="30">
        <v>0</v>
      </c>
      <c r="B10" s="16" t="s">
        <v>22</v>
      </c>
      <c r="C10" s="22">
        <f>IF(A10="x",0.12,0)</f>
        <v>0</v>
      </c>
      <c r="D10" s="29">
        <v>0</v>
      </c>
      <c r="E10" s="16" t="s">
        <v>23</v>
      </c>
      <c r="F10" s="24">
        <f>IF(D10="x",0.05,0)</f>
        <v>0</v>
      </c>
      <c r="G10" s="101"/>
      <c r="H10" s="101"/>
      <c r="I10" s="101"/>
      <c r="J10" s="101"/>
    </row>
    <row r="11" spans="1:10" ht="18" x14ac:dyDescent="0.25">
      <c r="A11" s="30">
        <v>0</v>
      </c>
      <c r="B11" s="16" t="s">
        <v>24</v>
      </c>
      <c r="C11" s="22">
        <f>IF(A11="x",0.13,0)</f>
        <v>0</v>
      </c>
      <c r="D11" s="29" t="s">
        <v>0</v>
      </c>
      <c r="E11" s="16" t="s">
        <v>25</v>
      </c>
      <c r="F11" s="24">
        <f>IF(D11="x",0.13,0)</f>
        <v>0</v>
      </c>
      <c r="G11" s="101"/>
      <c r="H11" s="101"/>
      <c r="I11" s="101"/>
      <c r="J11" s="101"/>
    </row>
    <row r="12" spans="1:10" ht="18" x14ac:dyDescent="0.25">
      <c r="A12" s="30">
        <v>0</v>
      </c>
      <c r="B12" s="16" t="s">
        <v>26</v>
      </c>
      <c r="C12" s="22">
        <f>IF(A12="x",0.15,0)</f>
        <v>0</v>
      </c>
      <c r="D12" s="29" t="s">
        <v>0</v>
      </c>
      <c r="E12" s="16" t="s">
        <v>27</v>
      </c>
      <c r="F12" s="24">
        <f>IF(D12="x",0.15,0)</f>
        <v>0</v>
      </c>
      <c r="G12" s="101"/>
      <c r="H12" s="101"/>
      <c r="I12" s="101"/>
      <c r="J12" s="101"/>
    </row>
    <row r="13" spans="1:10" ht="18" x14ac:dyDescent="0.25">
      <c r="A13" s="30">
        <v>0</v>
      </c>
      <c r="B13" s="16" t="s">
        <v>28</v>
      </c>
      <c r="C13" s="22">
        <f>IF(A13="x",0.15,0)</f>
        <v>0</v>
      </c>
      <c r="D13" s="29">
        <v>0</v>
      </c>
      <c r="E13" s="16" t="s">
        <v>29</v>
      </c>
      <c r="F13" s="25">
        <f>IF(D13="x",0.14975,0)</f>
        <v>0</v>
      </c>
      <c r="G13" s="101"/>
      <c r="H13" s="101"/>
      <c r="I13" s="101"/>
      <c r="J13" s="101"/>
    </row>
    <row r="14" spans="1:10" ht="18" x14ac:dyDescent="0.25">
      <c r="A14" s="30">
        <v>0</v>
      </c>
      <c r="B14" s="16" t="s">
        <v>30</v>
      </c>
      <c r="C14" s="22">
        <f>IF(A14="x",0.05,0)</f>
        <v>0</v>
      </c>
      <c r="D14" s="29">
        <v>0</v>
      </c>
      <c r="E14" s="16" t="s">
        <v>31</v>
      </c>
      <c r="F14" s="24">
        <f>IF(D14="x",0.11,0)</f>
        <v>0</v>
      </c>
      <c r="G14" s="101"/>
      <c r="H14" s="101"/>
      <c r="I14" s="101"/>
      <c r="J14" s="101"/>
    </row>
    <row r="15" spans="1:10" s="14" customFormat="1" ht="23.25" x14ac:dyDescent="0.35">
      <c r="A15" s="31" t="s">
        <v>0</v>
      </c>
      <c r="B15" s="32" t="s">
        <v>32</v>
      </c>
      <c r="C15" s="23">
        <f>IF(A15="x",0.05,0)</f>
        <v>0</v>
      </c>
      <c r="D15" s="102" t="s">
        <v>59</v>
      </c>
      <c r="E15" s="103"/>
      <c r="F15" s="103"/>
      <c r="G15" s="103"/>
      <c r="H15" s="103"/>
      <c r="I15" s="104"/>
      <c r="J15" s="26">
        <f>IF(C9+C10+C11+C12+C13+C14+C15+F9+F10+F11+F12+F13+F14=0,0.15,C9+C10+C12+C13+C15+F10+F11+F13+F14)</f>
        <v>0.15</v>
      </c>
    </row>
    <row r="16" spans="1:10" s="27" customFormat="1" ht="23.25" customHeight="1" x14ac:dyDescent="0.3">
      <c r="A16" s="110" t="s">
        <v>52</v>
      </c>
      <c r="B16" s="111"/>
      <c r="C16" s="111"/>
      <c r="D16" s="111"/>
      <c r="E16" s="111"/>
      <c r="F16" s="111"/>
      <c r="G16" s="111"/>
      <c r="H16" s="111"/>
      <c r="I16" s="111"/>
      <c r="J16" s="39">
        <f>IF(J15=0,0.15,0)</f>
        <v>0</v>
      </c>
    </row>
    <row r="17" spans="1:10" s="14" customFormat="1" ht="23.25" x14ac:dyDescent="0.35">
      <c r="A17" s="105"/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0" s="21" customFormat="1" ht="30" x14ac:dyDescent="0.4">
      <c r="A18" s="17" t="s">
        <v>48</v>
      </c>
      <c r="B18" s="109" t="s">
        <v>49</v>
      </c>
      <c r="C18" s="109"/>
      <c r="D18" s="109"/>
      <c r="E18" s="109"/>
      <c r="F18" s="109"/>
      <c r="G18" s="109"/>
      <c r="H18" s="109"/>
      <c r="I18" s="109"/>
      <c r="J18" s="34" t="s">
        <v>50</v>
      </c>
    </row>
    <row r="19" spans="1:10" s="21" customFormat="1" ht="23.25" x14ac:dyDescent="0.2">
      <c r="A19" s="74" t="s">
        <v>67</v>
      </c>
      <c r="B19" s="75"/>
      <c r="C19" s="75"/>
      <c r="D19" s="75"/>
      <c r="E19" s="75"/>
      <c r="F19" s="75"/>
      <c r="G19" s="75"/>
      <c r="H19" s="75"/>
      <c r="I19" s="75"/>
      <c r="J19" s="75"/>
    </row>
    <row r="20" spans="1:10" s="14" customFormat="1" ht="23.25" x14ac:dyDescent="0.35">
      <c r="A20" s="114" t="s">
        <v>33</v>
      </c>
      <c r="B20" s="115"/>
      <c r="C20" s="115"/>
      <c r="D20" s="115"/>
      <c r="E20" s="115"/>
      <c r="F20" s="115"/>
      <c r="G20" s="115"/>
      <c r="H20" s="115"/>
      <c r="I20" s="115"/>
      <c r="J20" s="115"/>
    </row>
    <row r="21" spans="1:10" s="14" customFormat="1" ht="71.25" customHeight="1" x14ac:dyDescent="0.35">
      <c r="A21" s="112" t="s">
        <v>62</v>
      </c>
      <c r="B21" s="113"/>
      <c r="C21" s="113"/>
      <c r="D21" s="113"/>
      <c r="E21" s="113"/>
      <c r="F21" s="113"/>
      <c r="G21" s="113"/>
      <c r="H21" s="113"/>
      <c r="I21" s="113"/>
      <c r="J21" s="113"/>
    </row>
    <row r="22" spans="1:10" s="14" customFormat="1" ht="23.25" x14ac:dyDescent="0.35">
      <c r="A22" s="116" t="s">
        <v>34</v>
      </c>
      <c r="B22" s="117"/>
      <c r="C22" s="117"/>
      <c r="D22" s="117"/>
      <c r="E22" s="117"/>
      <c r="F22" s="117"/>
      <c r="G22" s="117"/>
      <c r="H22" s="117"/>
      <c r="I22" s="117"/>
      <c r="J22" s="117"/>
    </row>
    <row r="23" spans="1:10" ht="30" customHeight="1" x14ac:dyDescent="0.2">
      <c r="A23" s="2" t="s">
        <v>37</v>
      </c>
      <c r="B23" s="89" t="s">
        <v>0</v>
      </c>
      <c r="C23" s="89"/>
      <c r="D23" s="89"/>
      <c r="E23" s="89"/>
      <c r="F23" s="89"/>
      <c r="G23" s="89"/>
      <c r="H23" s="89"/>
      <c r="I23" s="89"/>
      <c r="J23" s="89"/>
    </row>
    <row r="24" spans="1:10" s="4" customFormat="1" ht="24.95" customHeight="1" x14ac:dyDescent="0.2">
      <c r="A24" s="3" t="s">
        <v>11</v>
      </c>
      <c r="B24" s="59" t="s">
        <v>0</v>
      </c>
      <c r="C24" s="60"/>
      <c r="D24" s="60"/>
      <c r="E24" s="60"/>
      <c r="F24" s="61"/>
      <c r="G24" s="3" t="s">
        <v>15</v>
      </c>
      <c r="H24" s="83"/>
      <c r="I24" s="84"/>
      <c r="J24" s="85"/>
    </row>
    <row r="25" spans="1:10" s="4" customFormat="1" ht="24.95" customHeight="1" x14ac:dyDescent="0.2">
      <c r="A25" s="90" t="s">
        <v>12</v>
      </c>
      <c r="B25" s="86" t="s">
        <v>0</v>
      </c>
      <c r="C25" s="87"/>
      <c r="D25" s="87"/>
      <c r="E25" s="87"/>
      <c r="F25" s="88"/>
      <c r="G25" s="3" t="s">
        <v>5</v>
      </c>
      <c r="H25" s="83" t="s">
        <v>0</v>
      </c>
      <c r="I25" s="84"/>
      <c r="J25" s="85"/>
    </row>
    <row r="26" spans="1:10" s="4" customFormat="1" ht="24.95" customHeight="1" x14ac:dyDescent="0.2">
      <c r="A26" s="91"/>
      <c r="B26" s="78" t="s">
        <v>0</v>
      </c>
      <c r="C26" s="79"/>
      <c r="D26" s="79"/>
      <c r="E26" s="79"/>
      <c r="F26" s="80"/>
      <c r="G26" s="3" t="s">
        <v>3</v>
      </c>
      <c r="H26" s="83" t="s">
        <v>0</v>
      </c>
      <c r="I26" s="84"/>
      <c r="J26" s="85"/>
    </row>
    <row r="27" spans="1:10" s="4" customFormat="1" ht="24.95" customHeight="1" x14ac:dyDescent="0.2">
      <c r="A27" s="3" t="s">
        <v>13</v>
      </c>
      <c r="B27" s="78" t="s">
        <v>0</v>
      </c>
      <c r="C27" s="79"/>
      <c r="D27" s="79"/>
      <c r="E27" s="79"/>
      <c r="F27" s="80"/>
      <c r="G27" s="3" t="s">
        <v>2</v>
      </c>
      <c r="H27" s="97"/>
      <c r="I27" s="98"/>
      <c r="J27" s="68"/>
    </row>
    <row r="28" spans="1:10" s="4" customFormat="1" ht="24.95" customHeight="1" x14ac:dyDescent="0.2">
      <c r="A28" s="3" t="s">
        <v>14</v>
      </c>
      <c r="B28" s="78" t="s">
        <v>0</v>
      </c>
      <c r="C28" s="79"/>
      <c r="D28" s="79"/>
      <c r="E28" s="79"/>
      <c r="F28" s="80"/>
      <c r="G28" s="3" t="s">
        <v>8</v>
      </c>
      <c r="H28" s="126">
        <f>J48</f>
        <v>0</v>
      </c>
      <c r="I28" s="127"/>
      <c r="J28" s="128"/>
    </row>
    <row r="29" spans="1:10" s="4" customFormat="1" ht="24.95" customHeight="1" x14ac:dyDescent="0.2">
      <c r="A29" s="3" t="s">
        <v>57</v>
      </c>
      <c r="B29" s="78" t="s">
        <v>0</v>
      </c>
      <c r="C29" s="79"/>
      <c r="D29" s="79"/>
      <c r="E29" s="79"/>
      <c r="F29" s="80"/>
      <c r="G29" s="3" t="s">
        <v>58</v>
      </c>
      <c r="H29" s="35" t="s">
        <v>50</v>
      </c>
      <c r="I29" s="76" t="str">
        <f>IF(H29="x","",20)</f>
        <v/>
      </c>
      <c r="J29" s="77"/>
    </row>
    <row r="30" spans="1:10" s="4" customFormat="1" ht="24.95" customHeight="1" x14ac:dyDescent="0.2">
      <c r="A30" s="3"/>
      <c r="B30" s="78"/>
      <c r="C30" s="79"/>
      <c r="D30" s="79"/>
      <c r="E30" s="79"/>
      <c r="F30" s="80"/>
      <c r="G30" s="59" t="s">
        <v>6</v>
      </c>
      <c r="H30" s="61"/>
      <c r="I30" s="129">
        <f>H28+I28</f>
        <v>0</v>
      </c>
      <c r="J30" s="130"/>
    </row>
    <row r="31" spans="1:10" s="4" customFormat="1" ht="24.95" customHeight="1" x14ac:dyDescent="0.2">
      <c r="A31" s="131" t="s">
        <v>45</v>
      </c>
      <c r="B31" s="132"/>
      <c r="C31" s="132"/>
      <c r="D31" s="132"/>
      <c r="E31" s="132"/>
      <c r="F31" s="133"/>
      <c r="G31" s="3" t="s">
        <v>7</v>
      </c>
      <c r="H31" s="20">
        <f>J15</f>
        <v>0.15</v>
      </c>
      <c r="I31" s="81">
        <f>I30*0.15</f>
        <v>0</v>
      </c>
      <c r="J31" s="82"/>
    </row>
    <row r="32" spans="1:10" s="4" customFormat="1" ht="24.95" customHeight="1" x14ac:dyDescent="0.2">
      <c r="A32" s="134"/>
      <c r="B32" s="135"/>
      <c r="C32" s="135"/>
      <c r="D32" s="135"/>
      <c r="E32" s="135"/>
      <c r="F32" s="136"/>
      <c r="G32" s="59" t="s">
        <v>4</v>
      </c>
      <c r="H32" s="61"/>
      <c r="I32" s="124">
        <f>I30+I31</f>
        <v>0</v>
      </c>
      <c r="J32" s="125"/>
    </row>
    <row r="33" spans="1:10" ht="24.75" customHeight="1" x14ac:dyDescent="0.2">
      <c r="A33" s="140" t="s">
        <v>0</v>
      </c>
      <c r="B33" s="140"/>
      <c r="C33" s="140"/>
      <c r="D33" s="140"/>
      <c r="E33" s="140"/>
      <c r="F33" s="140"/>
      <c r="G33" s="140"/>
      <c r="H33" s="140"/>
      <c r="I33" s="140"/>
      <c r="J33" s="140"/>
    </row>
    <row r="34" spans="1:10" s="14" customFormat="1" ht="23.25" customHeight="1" x14ac:dyDescent="0.35">
      <c r="A34" s="139" t="s">
        <v>10</v>
      </c>
      <c r="B34" s="139"/>
      <c r="C34" s="139"/>
      <c r="D34" s="139"/>
      <c r="E34" s="139"/>
      <c r="F34" s="139"/>
      <c r="G34" s="139"/>
      <c r="H34" s="139"/>
      <c r="I34" s="139"/>
      <c r="J34" s="139"/>
    </row>
    <row r="35" spans="1:10" s="14" customFormat="1" ht="23.25" x14ac:dyDescent="0.35">
      <c r="A35" s="138" t="s">
        <v>16</v>
      </c>
      <c r="B35" s="138"/>
      <c r="C35" s="138"/>
      <c r="D35" s="138"/>
      <c r="E35" s="138"/>
      <c r="F35" s="138"/>
      <c r="G35" s="138"/>
      <c r="H35" s="138"/>
      <c r="I35" s="137">
        <f ca="1">NOW()</f>
        <v>46167.65447523148</v>
      </c>
      <c r="J35" s="137"/>
    </row>
    <row r="36" spans="1:10" ht="23.25" x14ac:dyDescent="0.35">
      <c r="A36" s="18" t="s">
        <v>46</v>
      </c>
      <c r="B36" s="138" t="s">
        <v>41</v>
      </c>
      <c r="C36" s="138"/>
      <c r="D36" s="138"/>
      <c r="E36" s="138"/>
      <c r="F36" s="138"/>
      <c r="G36" s="138"/>
      <c r="H36" s="138"/>
      <c r="I36" s="141" t="s">
        <v>0</v>
      </c>
      <c r="J36" s="141"/>
    </row>
    <row r="37" spans="1:10" ht="30" customHeight="1" x14ac:dyDescent="0.35">
      <c r="A37" s="18" t="s">
        <v>47</v>
      </c>
      <c r="B37" s="138" t="s">
        <v>42</v>
      </c>
      <c r="C37" s="138"/>
      <c r="D37" s="138"/>
      <c r="E37" s="138"/>
      <c r="F37" s="138"/>
      <c r="G37" s="138"/>
      <c r="H37" s="138"/>
      <c r="I37" s="142" t="s">
        <v>50</v>
      </c>
      <c r="J37" s="142"/>
    </row>
    <row r="38" spans="1:10" s="14" customFormat="1" ht="23.25" x14ac:dyDescent="0.35">
      <c r="A38" s="54" t="s">
        <v>1</v>
      </c>
      <c r="B38" s="54"/>
      <c r="C38" s="54"/>
      <c r="D38" s="54"/>
      <c r="E38" s="54"/>
      <c r="F38" s="54"/>
      <c r="G38" s="54"/>
      <c r="H38" s="54"/>
      <c r="I38" s="54"/>
      <c r="J38" s="54"/>
    </row>
    <row r="39" spans="1:10" ht="23.25" x14ac:dyDescent="0.35">
      <c r="A39" s="54"/>
      <c r="B39" s="54"/>
      <c r="C39" s="54"/>
      <c r="D39" s="54"/>
      <c r="E39" s="54"/>
      <c r="F39" s="54"/>
      <c r="G39" s="54"/>
      <c r="H39" s="54"/>
      <c r="I39" s="54"/>
      <c r="J39" s="54"/>
    </row>
    <row r="40" spans="1:10" s="4" customFormat="1" ht="66" customHeight="1" x14ac:dyDescent="0.2">
      <c r="A40" s="5" t="s">
        <v>9</v>
      </c>
      <c r="B40" s="53" t="s">
        <v>56</v>
      </c>
      <c r="C40" s="53"/>
      <c r="D40" s="53"/>
      <c r="E40" s="53"/>
      <c r="F40" s="53"/>
      <c r="G40" s="53"/>
      <c r="H40" s="53"/>
      <c r="I40" s="53"/>
      <c r="J40" s="53"/>
    </row>
    <row r="41" spans="1:10" ht="30" customHeight="1" x14ac:dyDescent="0.2">
      <c r="A41" s="51" t="s">
        <v>65</v>
      </c>
      <c r="B41" s="51"/>
      <c r="C41" s="51"/>
      <c r="D41" s="51"/>
      <c r="E41" s="51"/>
      <c r="F41" s="51"/>
      <c r="G41" s="51"/>
      <c r="H41" s="51"/>
      <c r="I41" s="51"/>
      <c r="J41" s="51"/>
    </row>
    <row r="42" spans="1:10" customFormat="1" ht="30" customHeight="1" x14ac:dyDescent="0.2">
      <c r="A42" s="52" t="s">
        <v>34</v>
      </c>
      <c r="B42" s="52"/>
      <c r="C42" s="52"/>
      <c r="D42" s="52"/>
      <c r="E42" s="52"/>
      <c r="F42" s="52"/>
      <c r="G42" s="52"/>
      <c r="H42" s="52"/>
      <c r="I42" s="52"/>
      <c r="J42" s="52"/>
    </row>
    <row r="43" spans="1:10" customFormat="1" ht="30" customHeight="1" x14ac:dyDescent="0.2">
      <c r="A43" s="40" t="s">
        <v>64</v>
      </c>
      <c r="B43" s="42" t="s">
        <v>53</v>
      </c>
      <c r="C43" s="42" t="s">
        <v>61</v>
      </c>
      <c r="D43" s="71" t="s">
        <v>66</v>
      </c>
      <c r="E43" s="143"/>
      <c r="F43" s="71" t="s">
        <v>60</v>
      </c>
      <c r="G43" s="72"/>
      <c r="H43" s="72"/>
      <c r="I43" s="73"/>
      <c r="J43" s="41" t="s">
        <v>54</v>
      </c>
    </row>
    <row r="44" spans="1:10" s="47" customFormat="1" ht="54.75" customHeight="1" x14ac:dyDescent="0.35">
      <c r="A44" s="147" t="s">
        <v>68</v>
      </c>
      <c r="B44" s="45">
        <v>0</v>
      </c>
      <c r="C44" s="46">
        <v>4.99</v>
      </c>
      <c r="D44" s="62" t="s">
        <v>0</v>
      </c>
      <c r="E44" s="63"/>
      <c r="F44" s="64">
        <v>3</v>
      </c>
      <c r="G44" s="65"/>
      <c r="H44" s="65"/>
      <c r="I44" s="66"/>
      <c r="J44" s="11">
        <f>B44*F44</f>
        <v>0</v>
      </c>
    </row>
    <row r="45" spans="1:10" customFormat="1" ht="54.75" customHeight="1" x14ac:dyDescent="0.2">
      <c r="A45" s="44"/>
      <c r="B45" s="38"/>
      <c r="C45" s="36"/>
      <c r="D45" s="67"/>
      <c r="E45" s="68"/>
      <c r="F45" s="69">
        <v>0</v>
      </c>
      <c r="G45" s="70"/>
      <c r="H45" s="70"/>
      <c r="I45" s="56"/>
      <c r="J45" s="11">
        <f t="shared" ref="J45:J46" si="0">B45*F45</f>
        <v>0</v>
      </c>
    </row>
    <row r="46" spans="1:10" customFormat="1" ht="54.75" customHeight="1" x14ac:dyDescent="0.2">
      <c r="A46" s="44"/>
      <c r="B46" s="38"/>
      <c r="C46" s="36"/>
      <c r="D46" s="67"/>
      <c r="E46" s="68"/>
      <c r="F46" s="69">
        <v>0</v>
      </c>
      <c r="G46" s="70"/>
      <c r="H46" s="70"/>
      <c r="I46" s="56"/>
      <c r="J46" s="11">
        <f t="shared" si="0"/>
        <v>0</v>
      </c>
    </row>
    <row r="47" spans="1:10" customFormat="1" ht="30" customHeight="1" x14ac:dyDescent="0.2">
      <c r="A47" s="33" t="s">
        <v>55</v>
      </c>
      <c r="B47" s="37" t="str">
        <f>B43</f>
        <v>Qty</v>
      </c>
      <c r="C47" s="19" t="str">
        <f>C43</f>
        <v>Regular  Price</v>
      </c>
      <c r="D47" s="55" t="str">
        <f>D43</f>
        <v>Color</v>
      </c>
      <c r="E47" s="56"/>
      <c r="F47" s="55" t="str">
        <f>F43</f>
        <v>Special Price</v>
      </c>
      <c r="G47" s="57"/>
      <c r="H47" s="57"/>
      <c r="I47" s="58"/>
      <c r="J47" s="6" t="str">
        <f>J43</f>
        <v>Amount</v>
      </c>
    </row>
    <row r="48" spans="1:10" s="7" customFormat="1" ht="30" customHeight="1" x14ac:dyDescent="0.2">
      <c r="A48" s="59" t="s">
        <v>43</v>
      </c>
      <c r="B48" s="60"/>
      <c r="C48" s="60"/>
      <c r="D48" s="60"/>
      <c r="E48" s="60"/>
      <c r="F48" s="60"/>
      <c r="G48" s="60"/>
      <c r="H48" s="60"/>
      <c r="I48" s="61"/>
      <c r="J48" s="10">
        <f>SUM(J44:J46)</f>
        <v>0</v>
      </c>
    </row>
    <row r="49" spans="1:10" s="7" customFormat="1" ht="30" customHeight="1" x14ac:dyDescent="0.2">
      <c r="A49" s="59"/>
      <c r="B49" s="60"/>
      <c r="C49" s="60"/>
      <c r="D49" s="60"/>
      <c r="E49" s="60"/>
      <c r="F49" s="60"/>
      <c r="G49" s="60"/>
      <c r="H49" s="60"/>
      <c r="I49" s="60"/>
      <c r="J49" s="61"/>
    </row>
    <row r="50" spans="1:10" s="43" customFormat="1" ht="30" customHeight="1" x14ac:dyDescent="0.2">
      <c r="A50" s="144" t="s">
        <v>63</v>
      </c>
      <c r="B50" s="145"/>
      <c r="C50" s="145"/>
      <c r="D50" s="145"/>
      <c r="E50" s="145"/>
      <c r="F50" s="145"/>
      <c r="G50" s="145"/>
      <c r="H50" s="145"/>
      <c r="I50" s="145"/>
      <c r="J50" s="146"/>
    </row>
    <row r="51" spans="1:10" customFormat="1" ht="30" customHeight="1" x14ac:dyDescent="0.2">
      <c r="A51" s="48" t="s">
        <v>51</v>
      </c>
      <c r="B51" s="49"/>
      <c r="C51" s="49"/>
      <c r="D51" s="49"/>
      <c r="E51" s="49"/>
      <c r="F51" s="49"/>
      <c r="G51" s="49"/>
      <c r="H51" s="49"/>
      <c r="I51" s="49"/>
      <c r="J51" s="50"/>
    </row>
  </sheetData>
  <sheetProtection selectLockedCells="1"/>
  <mergeCells count="67">
    <mergeCell ref="I37:J37"/>
    <mergeCell ref="A38:J38"/>
    <mergeCell ref="B37:H37"/>
    <mergeCell ref="D43:E43"/>
    <mergeCell ref="A50:J50"/>
    <mergeCell ref="I35:J35"/>
    <mergeCell ref="B36:H36"/>
    <mergeCell ref="A35:H35"/>
    <mergeCell ref="A34:J34"/>
    <mergeCell ref="A33:J33"/>
    <mergeCell ref="I36:J36"/>
    <mergeCell ref="I32:J32"/>
    <mergeCell ref="H28:J28"/>
    <mergeCell ref="I30:J30"/>
    <mergeCell ref="A31:F32"/>
    <mergeCell ref="G32:H32"/>
    <mergeCell ref="A4:J4"/>
    <mergeCell ref="A1:J1"/>
    <mergeCell ref="A2:J2"/>
    <mergeCell ref="A3:C3"/>
    <mergeCell ref="D3:J3"/>
    <mergeCell ref="A5:J5"/>
    <mergeCell ref="A7:C7"/>
    <mergeCell ref="B6:J6"/>
    <mergeCell ref="H27:J27"/>
    <mergeCell ref="B26:F26"/>
    <mergeCell ref="A8:J8"/>
    <mergeCell ref="G9:J14"/>
    <mergeCell ref="D15:I15"/>
    <mergeCell ref="A17:J17"/>
    <mergeCell ref="G7:J7"/>
    <mergeCell ref="B18:I18"/>
    <mergeCell ref="A16:I16"/>
    <mergeCell ref="A21:J21"/>
    <mergeCell ref="A20:J20"/>
    <mergeCell ref="A22:J22"/>
    <mergeCell ref="H25:J25"/>
    <mergeCell ref="A19:J19"/>
    <mergeCell ref="G30:H30"/>
    <mergeCell ref="I29:J29"/>
    <mergeCell ref="B29:F29"/>
    <mergeCell ref="I31:J31"/>
    <mergeCell ref="H26:J26"/>
    <mergeCell ref="B25:F25"/>
    <mergeCell ref="B30:F30"/>
    <mergeCell ref="B28:F28"/>
    <mergeCell ref="B24:F24"/>
    <mergeCell ref="B23:J23"/>
    <mergeCell ref="H24:J24"/>
    <mergeCell ref="A25:A26"/>
    <mergeCell ref="B27:F27"/>
    <mergeCell ref="A51:J51"/>
    <mergeCell ref="A41:J41"/>
    <mergeCell ref="A42:J42"/>
    <mergeCell ref="B40:J40"/>
    <mergeCell ref="A39:J39"/>
    <mergeCell ref="D47:E47"/>
    <mergeCell ref="F47:I47"/>
    <mergeCell ref="A48:I48"/>
    <mergeCell ref="D44:E44"/>
    <mergeCell ref="F44:I44"/>
    <mergeCell ref="D45:E45"/>
    <mergeCell ref="D46:E46"/>
    <mergeCell ref="F45:I45"/>
    <mergeCell ref="F43:I43"/>
    <mergeCell ref="F46:I46"/>
    <mergeCell ref="A49:J49"/>
  </mergeCells>
  <phoneticPr fontId="0" type="noConversion"/>
  <hyperlinks>
    <hyperlink ref="A34:I34" r:id="rId1" display="Payment Information" xr:uid="{00000000-0004-0000-0000-000000000000}"/>
    <hyperlink ref="A3" r:id="rId2" display="http://www.flies4fishing.com" xr:uid="{00000000-0004-0000-0000-000004000000}"/>
    <hyperlink ref="A3:C3" r:id="rId3" display="Enter website" xr:uid="{00000000-0004-0000-0000-000005000000}"/>
    <hyperlink ref="A42:J42" location="Account_Summary" display="Account Summary" xr:uid="{F77F549A-FF91-4D4D-941E-1985A2CCE3AA}"/>
    <hyperlink ref="A34:J34" r:id="rId4" display="Payment Information" xr:uid="{EA7BC043-A827-48FA-86AC-6F29509A9126}"/>
    <hyperlink ref="A50:J50" r:id="rId5" display="Price List" xr:uid="{40D223AA-4A14-43F9-92BC-E26D5C206463}"/>
    <hyperlink ref="A44" r:id="rId6" xr:uid="{FEF15054-E81C-4A7A-A9A4-C95C44EDAE4C}"/>
  </hyperlinks>
  <pageMargins left="0.75" right="0.75" top="1" bottom="1" header="0.5" footer="0.5"/>
  <pageSetup scale="45" fitToHeight="40" orientation="landscape" horizontalDpi="300" verticalDpi="300" r:id="rId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Black Friday Special</vt:lpstr>
      <vt:lpstr>Account_Summary</vt:lpstr>
      <vt:lpstr>Customer_Name</vt:lpstr>
    </vt:vector>
  </TitlesOfParts>
  <Company>The College of the North Atlantic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mail@flies4fishing.com</dc:creator>
  <cp:lastModifiedBy>John Sheppard</cp:lastModifiedBy>
  <cp:lastPrinted>2017-08-22T13:59:50Z</cp:lastPrinted>
  <dcterms:created xsi:type="dcterms:W3CDTF">2005-03-24T11:22:18Z</dcterms:created>
  <dcterms:modified xsi:type="dcterms:W3CDTF">2026-05-25T18:12:43Z</dcterms:modified>
</cp:coreProperties>
</file>