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ink/ink1.xml" ContentType="application/inkml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codeName="ThisWorkbook"/>
  <mc:AlternateContent xmlns:mc="http://schemas.openxmlformats.org/markup-compatibility/2006">
    <mc:Choice Requires="x15">
      <x15ac:absPath xmlns:x15ac="http://schemas.microsoft.com/office/spreadsheetml/2010/11/ac" url="C:\flies4fishing\Excel Order Forms\"/>
    </mc:Choice>
  </mc:AlternateContent>
  <xr:revisionPtr revIDLastSave="0" documentId="13_ncr:1_{4CF52A45-4B9D-40A6-861F-E666989FCC57}" xr6:coauthVersionLast="47" xr6:coauthVersionMax="47" xr10:uidLastSave="{00000000-0000-0000-0000-000000000000}"/>
  <bookViews>
    <workbookView xWindow="-120" yWindow="-120" windowWidth="20730" windowHeight="11040" firstSheet="10" activeTab="15" xr2:uid="{00000000-000D-0000-FFFF-FFFF00000000}"/>
  </bookViews>
  <sheets>
    <sheet name="Contact Information" sheetId="9" r:id="rId1"/>
    <sheet name="Table of Contents" sheetId="48" r:id="rId2"/>
    <sheet name="Animal Hair" sheetId="10" r:id="rId3"/>
    <sheet name="Bags" sheetId="11" r:id="rId4"/>
    <sheet name="Beads" sheetId="12" r:id="rId5"/>
    <sheet name="Body Materials" sheetId="13" r:id="rId6"/>
    <sheet name="Books" sheetId="14" r:id="rId7"/>
    <sheet name="Chenilles" sheetId="15" r:id="rId8"/>
    <sheet name="Dubbing" sheetId="16" r:id="rId9"/>
    <sheet name="Dyes" sheetId="17" r:id="rId10"/>
    <sheet name="Eyes" sheetId="51" r:id="rId11"/>
    <sheet name="Feathers" sheetId="18" r:id="rId12"/>
    <sheet name="Fly Tyers Accessories" sheetId="19" r:id="rId13"/>
    <sheet name="Fly Tying Kits" sheetId="20" r:id="rId14"/>
    <sheet name="Gold Brooch Pins" sheetId="21" r:id="rId15"/>
    <sheet name="Hackle" sheetId="22" r:id="rId16"/>
    <sheet name="Head Cements &amp; Thinners" sheetId="23" r:id="rId17"/>
    <sheet name="Hooks Anglers Choice" sheetId="24" r:id="rId18"/>
    <sheet name="Hooks Atlantic" sheetId="25" r:id="rId19"/>
    <sheet name="Hooks Daiichi" sheetId="26" r:id="rId20"/>
    <sheet name="Hooks Mustad" sheetId="27" r:id="rId21"/>
    <sheet name="Hooks Popper" sheetId="50" r:id="rId22"/>
    <sheet name="Hooks Partridge" sheetId="28" r:id="rId23"/>
    <sheet name="Hooks Silver Strike" sheetId="29" r:id="rId24"/>
    <sheet name="Hooks Streamside" sheetId="30" r:id="rId25"/>
    <sheet name="Hooks Tiemco" sheetId="31" r:id="rId26"/>
    <sheet name="Hooks Togen" sheetId="32" r:id="rId27"/>
    <sheet name="Pheasants" sheetId="33" r:id="rId28"/>
    <sheet name="Quills" sheetId="49" r:id="rId29"/>
    <sheet name="Tails" sheetId="34" r:id="rId30"/>
    <sheet name="Threads" sheetId="35" r:id="rId31"/>
    <sheet name="Tinsels" sheetId="36" r:id="rId32"/>
    <sheet name="Tools" sheetId="37" r:id="rId33"/>
    <sheet name="Rabbit" sheetId="38" r:id="rId34"/>
    <sheet name="Other" sheetId="39" r:id="rId35"/>
    <sheet name="Special" sheetId="47" r:id="rId36"/>
    <sheet name="UV Products" sheetId="42" r:id="rId37"/>
    <sheet name="Vises" sheetId="43" r:id="rId38"/>
    <sheet name="Waxes" sheetId="44" r:id="rId39"/>
    <sheet name="Wing Materials" sheetId="45" r:id="rId40"/>
    <sheet name="Additional Materials" sheetId="46" r:id="rId41"/>
  </sheets>
  <definedNames>
    <definedName name="_3D___Holographic_Tinsel">Tinsels!$E$185</definedName>
    <definedName name="Account_Summary">'Contact Information'!$B$32</definedName>
    <definedName name="Acetone">'Head Cements &amp; Thinners'!$E$49</definedName>
    <definedName name="Acid_Dyes">'Contact Information'!#REF!</definedName>
    <definedName name="Additional_Items">'Contact Information'!#REF!</definedName>
    <definedName name="Additional_Materials">'Additional Materials'!$E$6</definedName>
    <definedName name="American_Hen_Saddles">'Contact Information'!#REF!</definedName>
    <definedName name="American_Rooster_Saddles">Hackle!$E$80</definedName>
    <definedName name="Amherst_Pheasant">Pheasants!$E$62</definedName>
    <definedName name="Amherst_Pheasant_Head_No._1">'Contact Information'!#REF!</definedName>
    <definedName name="Anglers_Choice">'Contact Information'!#REF!</definedName>
    <definedName name="Anglers_Choice_Hackle">'Contact Information'!#REF!</definedName>
    <definedName name="Anglers_Choice_Hooks">'Contact Information'!#REF!</definedName>
    <definedName name="Anglers_Choice_Saddles">Hackle!$E$31</definedName>
    <definedName name="Anglers_Choice_Saddles___Natural_Colors">'Contact Information'!#REF!</definedName>
    <definedName name="Animal_Hair">'Animal Hair'!$2:$2</definedName>
    <definedName name="ANIMAL_HAIR___SUPER_SALE_ITEM">#REF!</definedName>
    <definedName name="Antelope">'Animal Hair'!$E$14</definedName>
    <definedName name="Antron">Dubbing!$E$14</definedName>
    <definedName name="Antron_Dubbing">Dubbing!$E$13</definedName>
    <definedName name="Antron_Yarn">'Body Materials'!$E$16</definedName>
    <definedName name="Arctic_Fox">'Animal Hair'!$E$16</definedName>
    <definedName name="Arctic_Fox_Hair">#REF!</definedName>
    <definedName name="Articulated_Fish_Spine_and_Shanks">Beads!$E$501</definedName>
    <definedName name="Badger_Hackle">Feathers!$E$29</definedName>
    <definedName name="Badger_Hackle_3____5__50g">'Contact Information'!#REF!</definedName>
    <definedName name="Badger_Hair">'Animal Hair'!$E$29</definedName>
    <definedName name="Bags">'Table of Contents'!$A$32</definedName>
    <definedName name="Barred_Woodduck">Feathers!$E$157</definedName>
    <definedName name="Bead_Chain">Beads!$E$135</definedName>
    <definedName name="Bead_Heads">Beads!$E$16</definedName>
    <definedName name="BEAD_SIZE_CHART">Beads!$A$524</definedName>
    <definedName name="BEADS">Beads!$A$3</definedName>
    <definedName name="BEADS___EYES">'Contact Information'!#REF!</definedName>
    <definedName name="Beads_Eyes">Beads!$E$13</definedName>
    <definedName name="Bear_Hair">'Animal Hair'!$E$31</definedName>
    <definedName name="Beaver">'Contact Information'!#REF!</definedName>
    <definedName name="Beaver_Hair">'Animal Hair'!$E$33</definedName>
    <definedName name="Bend_A_Blade">'Contact Information'!#REF!</definedName>
    <definedName name="Bend_A_Blade_With_Blades">'Contact Information'!#REF!</definedName>
    <definedName name="Big_Fly_Thread">Threads!$E$200</definedName>
    <definedName name="Bobbin_Cradle">'Contact Information'!#REF!</definedName>
    <definedName name="Bobbin_Threader">'Contact Information'!#REF!</definedName>
    <definedName name="Bobbins">'Contact Information'!#REF!</definedName>
    <definedName name="Bodkin">'Contact Information'!#REF!</definedName>
    <definedName name="Body_Materials">'Body Materials'!$E$14</definedName>
    <definedName name="Books">Books!$C$6</definedName>
    <definedName name="Brass_Bead_Heads">Beads!$E$15</definedName>
    <definedName name="Bronzed_Mallard">Feathers!$E$101</definedName>
    <definedName name="Bucktails">Tails!$E$11</definedName>
    <definedName name="Bucktails__Deer_Tails">Tails!$E$11</definedName>
    <definedName name="Calf_Body_Hair">'Animal Hair'!$E$43</definedName>
    <definedName name="Calf_Tails">Tails!$E$57</definedName>
    <definedName name="Caribou">'Animal Hair'!$E$36</definedName>
    <definedName name="CDC_Feathers">Feathers!$E$553</definedName>
    <definedName name="Chenilles">Chenilles!$E$9</definedName>
    <definedName name="Chinese">'Contact Information'!#REF!</definedName>
    <definedName name="Chinese_Cock_Necks">Hackle!$E$93</definedName>
    <definedName name="Cone_Heads">Beads!$E$507</definedName>
    <definedName name="Crystal_Chenille">Chenilles!$E$93</definedName>
    <definedName name="Crystal_Egg_Balls">'Contact Information'!#REF!</definedName>
    <definedName name="Daiichi">'Contact Information'!#REF!</definedName>
    <definedName name="Daiichi_1150">'Hooks Daiichi'!$E$38</definedName>
    <definedName name="Daiichi_1170">'Hooks Daiichi'!$E$53</definedName>
    <definedName name="Daiichi_1270">'Hooks Daiichi'!$E$14</definedName>
    <definedName name="Daiichi_1330">'Hooks Daiichi'!$E$28</definedName>
    <definedName name="Daiichi_1760">'Hooks Daiichi'!$E$43</definedName>
    <definedName name="Daiichi_20151">'Hooks Daiichi'!$E$65</definedName>
    <definedName name="Daiichi_2051">'Hooks Daiichi'!$E$65</definedName>
    <definedName name="Daiichi_2110">'Hooks Daiichi'!$E$149</definedName>
    <definedName name="Daiichi_2117">'Hooks Daiichi'!$E$164</definedName>
    <definedName name="Daiichi_2151">'Hooks Daiichi'!$E$128</definedName>
    <definedName name="Daiichi_2161">'Hooks Daiichi'!$E$77</definedName>
    <definedName name="Daiichi_2271">'Hooks Daiichi'!$E$188</definedName>
    <definedName name="Daiichi_2421">'Hooks Daiichi'!$E$92</definedName>
    <definedName name="Daiichi_2441">'Hooks Daiichi'!$E$113</definedName>
    <definedName name="Daiichi_7131">'Hooks Daiichi'!$E$182</definedName>
    <definedName name="Daiichi_Hooks">'Contact Information'!#REF!</definedName>
    <definedName name="Danville_1_strand_Fl._Floss">'Body Materials'!$E$164</definedName>
    <definedName name="Danville_210_Flat_Waxed_Thread">'Contact Information'!#REF!</definedName>
    <definedName name="Danville_4_stand_Floss">'Body Materials'!$E$75</definedName>
    <definedName name="Danville_4_strand_Fl._Floss">'Body Materials'!$E$146</definedName>
    <definedName name="Danville_4_strand_Floss">'Body Materials'!$E$74</definedName>
    <definedName name="Danville_4_Strand_Fluorescent_Floss">'Contact Information'!#REF!</definedName>
    <definedName name="Danville_4_Strand_Regular">'Contact Information'!#REF!</definedName>
    <definedName name="Danville_4_Strand_Regular_Floss">#REF!</definedName>
    <definedName name="Danville_Flat_Waxed_Thread">Threads!$E$55</definedName>
    <definedName name="Danville_Floss">'Contact Information'!#REF!</definedName>
    <definedName name="Danville_Fluorescent_Wool">'Contact Information'!#REF!</definedName>
    <definedName name="Danville_Flymaster_200_yd">Threads!$E$37</definedName>
    <definedName name="Danville_Flymaster_6_0_50_yd">Threads!$E$19</definedName>
    <definedName name="Danville_Flymaster_Plus">'Contact Information'!#REF!</definedName>
    <definedName name="Danville_Flymaster_Plus_A___Not_Waxed">Threads!$E$86</definedName>
    <definedName name="Danville_Flymaster_Plus_A___Waxed">Threads!$E$70</definedName>
    <definedName name="Danville_Monocord">'Contact Information'!#REF!</definedName>
    <definedName name="Danville_Monocord_3_0_Thread_Waxed">'Contact Information'!#REF!</definedName>
    <definedName name="Danville_Monocord_30">Threads!$E$15</definedName>
    <definedName name="Danville_Nylon_Stretch">'Contact Information'!#REF!</definedName>
    <definedName name="Danville_Stretch_Nylon">'Body Materials'!$E$174</definedName>
    <definedName name="Danville_Threads">Threads!$E$16</definedName>
    <definedName name="Deer_Hair">#REF!</definedName>
    <definedName name="Deer_Hair_Dyed_From_White">'Animal Hair'!$E$66</definedName>
    <definedName name="Deer_Hair_Dyed_From_White_2__x_3">'Animal Hair'!$E$66</definedName>
    <definedName name="Deer_Hair_Natural">'Contact Information'!#REF!</definedName>
    <definedName name="Diamond_Braid">'Body Materials'!$E$290</definedName>
    <definedName name="Diamond_Braid_5_yd">'Body Materials'!$E$291</definedName>
    <definedName name="Diamond_Braid_5_yd___Pearl_Dyed">'Body Materials'!#REF!</definedName>
    <definedName name="DNA_Frosty_Fish_Fiber">'Contact Information'!#REF!</definedName>
    <definedName name="DNA_Holo_Fusion">'Wing Materials'!#REF!</definedName>
    <definedName name="Dubbing">Dubbing!$E$11</definedName>
    <definedName name="Dubbing_Brushes">Dubbing!$E$319</definedName>
    <definedName name="Dubbing_Dispensers">Dubbing!$E$295</definedName>
    <definedName name="Dubbing_Needle">'Contact Information'!#REF!</definedName>
    <definedName name="Dubbing_Spinner_Set">'Contact Information'!#REF!</definedName>
    <definedName name="Duck_Quills">Quills!$E$13</definedName>
    <definedName name="Duck_Quills__2PR">Quills!$E$12</definedName>
    <definedName name="Dyes">Dyes!$E$6</definedName>
    <definedName name="Egg_Yarn">'Body Materials'!$E$66</definedName>
    <definedName name="Ehite_Tipped_Turkey_Quills">Quills!$E$44</definedName>
    <definedName name="Elk___Natural_Colors">'Animal Hair'!$E$183</definedName>
    <definedName name="Elk_Hair">'Animal Hair'!$E$182</definedName>
    <definedName name="EP_Fibers">'Wing Materials'!$E$169</definedName>
    <definedName name="Ephemera_Silk_Thread">Threads!$E$331</definedName>
    <definedName name="Epoxy_Dryer">'Contact Information'!#REF!</definedName>
    <definedName name="Extra_Select_Craft_Hair">'Wing Materials'!$E$321</definedName>
    <definedName name="Eye_Buster">'Contact Information'!#REF!</definedName>
    <definedName name="EYES">Eyes!$A$3</definedName>
    <definedName name="Faux_Bucktail">'Wing Materials'!$E$291</definedName>
    <definedName name="Faux_Bucktails">Tails!$E$41</definedName>
    <definedName name="Feathers">Feathers!$E$17</definedName>
    <definedName name="Fibetts">'Contact Information'!#REF!</definedName>
    <definedName name="Fish_Skull_Crawbody">Beads!$E$492</definedName>
    <definedName name="Fish_Skull_Dragon_Eyes">Beads!$E$431</definedName>
    <definedName name="Fish_Skull_Living_Eyes">Beads!$E$467</definedName>
    <definedName name="Fish_Skull_Nymph_Head_Beads">Beads!$E$448</definedName>
    <definedName name="Fish_Skulls">Beads!$E$382</definedName>
    <definedName name="Fish_Skulls_Living_Eyes">Eyes!$E$66</definedName>
    <definedName name="Fl._Rayon_Chenile">'Contact Information'!#REF!</definedName>
    <definedName name="Fl._Rayon_Chenille">Chenilles!$E$231</definedName>
    <definedName name="Fl._Speckled_Chenille">'Contact Information'!#REF!</definedName>
    <definedName name="Fl_Speckled_Chenille">Chenilles!$E$187</definedName>
    <definedName name="Flash_Holographic_Tinsel">'Contact Information'!#REF!</definedName>
    <definedName name="Flash_Holographic_Tinsel_20">Tinsels!$E$220</definedName>
    <definedName name="Flash_Holographic_Tinsel_20__Long">'Body Materials'!$E$235</definedName>
    <definedName name="Flasha_Go_Round">'Contact Information'!#REF!</definedName>
    <definedName name="Flashabou">'Wing Materials'!$E$57</definedName>
    <definedName name="Flashabou___Dyed_Over_Pearl">'Wing Materials'!$E$93</definedName>
    <definedName name="Flashabou___Glow">'Wing Materials'!$E$91</definedName>
    <definedName name="Flashabou___Regular">'Contact Information'!#REF!</definedName>
    <definedName name="Flashabou_Regular">'Wing Materials'!$E$57</definedName>
    <definedName name="Flexament">'Head Cements &amp; Thinners'!$E$42</definedName>
    <definedName name="Flexament_Thinner">'Head Cements &amp; Thinners'!$E$46</definedName>
    <definedName name="Fly_Foam___Sheets">'Contact Information'!#REF!</definedName>
    <definedName name="Fly_Foam_2mm">'Body Materials'!$E$441</definedName>
    <definedName name="Fly_Tyers_Accessories">'Fly Tyers Accessories'!$C$6</definedName>
    <definedName name="Fly_Tying_Kits">'Fly Tying Kits'!$C$6</definedName>
    <definedName name="Foam_Bodies">'Body Materials'!$E$555</definedName>
    <definedName name="Fox_Brown_Squirrel_Tails">'Contact Information'!#REF!</definedName>
    <definedName name="Frostbite">'Contact Information'!#REF!</definedName>
    <definedName name="Genetic_Grizzly_Hackles">'Contact Information'!#REF!</definedName>
    <definedName name="Genetic_Hackles">Hackle!$E$136</definedName>
    <definedName name="Goat_Hair">'Animal Hair'!$E$49</definedName>
    <definedName name="Goat_Hair_White">'Contact Information'!#REF!</definedName>
    <definedName name="Gold_Brooch_Pins">'Gold Brooch Pins'!$E$6</definedName>
    <definedName name="Golden_Pheasant">Pheasants!$E$12</definedName>
    <definedName name="Golden_Pheasant_Crest_No._1">Pheasants!$E$17</definedName>
    <definedName name="Golden_Pheasant_Skill">'Contact Information'!#REF!</definedName>
    <definedName name="Golden_Pheasant_Skin">'Contact Information'!#REF!</definedName>
    <definedName name="Goose_Biots">Quills!$E$67</definedName>
    <definedName name="Goose_Quills">Quills!$E$32</definedName>
    <definedName name="Goose_Quills__PR">Quills!$E$31</definedName>
    <definedName name="Goose_Shoulders">Feathers!$E$128</definedName>
    <definedName name="Griffin_Vise">'Contact Information'!#REF!</definedName>
    <definedName name="Griffin_Vises">Vises!$C$16</definedName>
    <definedName name="Grouse">Feathers!$E$113</definedName>
    <definedName name="Grouse_Feathers">'Contact Information'!#REF!</definedName>
    <definedName name="Guinea_Fowl">Feathers!$E$146</definedName>
    <definedName name="Guinea_Fowl___Natural">Feathers!$E$147</definedName>
    <definedName name="Hackle">Hackle!$E$13</definedName>
    <definedName name="Hackle_Guards">'Contact Information'!#REF!</definedName>
    <definedName name="Hackle_Pliers">'Contact Information'!#REF!</definedName>
    <definedName name="Hair_Packer">'Contact Information'!#REF!</definedName>
    <definedName name="Hair_Stacker">'Contact Information'!#REF!</definedName>
    <definedName name="Hair_Tamping_Tool">'Contact Information'!#REF!</definedName>
    <definedName name="Half_Hitch_Tool">'Contact Information'!#REF!</definedName>
    <definedName name="Half_Round_Rib">'Contact Information'!#REF!</definedName>
    <definedName name="Hare_s_Ear_Plus">Dubbing!$E$162</definedName>
    <definedName name="Hare_s_Mask_with_Ears">'Contact Information'!#REF!</definedName>
    <definedName name="Hare_s_Mask_without_Ears">'Contact Information'!#REF!</definedName>
    <definedName name="Hare_tron__Dubbing">Dubbing!$E$49</definedName>
    <definedName name="Hare_tron_Dubbing">'Contact Information'!#REF!</definedName>
    <definedName name="Hareline_Dubbing">Dubbing!$E$114</definedName>
    <definedName name="Head_Cements">'Head Cements &amp; Thinners'!$E$10</definedName>
    <definedName name="HEAD_CEMENTS___THINNERS">'Contact Information'!#REF!</definedName>
    <definedName name="Head_Cements_Thinners">'Contact Information'!#REF!</definedName>
    <definedName name="Hebert_Hen_Saddles">Hackle!$E$74</definedName>
    <definedName name="Holographic_Tinsel">#REF!</definedName>
    <definedName name="Hooks">#REF!</definedName>
    <definedName name="HOOKS___ANGLERS_CHOICE">'Contact Information'!#REF!</definedName>
    <definedName name="HOOKS___ATLANTIC">'Contact Information'!#REF!</definedName>
    <definedName name="HOOKS___DAIICHI">'Contact Information'!#REF!</definedName>
    <definedName name="HOOKS___MUSTAD">'Contact Information'!#REF!</definedName>
    <definedName name="HOOKS___PARTRIDGE">'Contact Information'!#REF!</definedName>
    <definedName name="HOOKS___SILVER_STRIKE">#REF!</definedName>
    <definedName name="HOOKS___STREAMSIDE">'Contact Information'!#REF!</definedName>
    <definedName name="HOOKS___TIEMCO">'Contact Information'!#REF!</definedName>
    <definedName name="HOOKS___TOGENS">'Contact Information'!#REF!</definedName>
    <definedName name="Hooks_Anglers_Choice">'Hooks Anglers Choice'!$E$6</definedName>
    <definedName name="Hooks_Atlantic">'Hooks Atlantic'!$E$6</definedName>
    <definedName name="Hooks_Daiichi">'Hooks Daiichi'!$E$12</definedName>
    <definedName name="Hooks_Partridge">'Hooks Partridge'!$E$10</definedName>
    <definedName name="Hooks_Silver_Strike">'Hooks Silver Strike'!$E$6</definedName>
    <definedName name="Hooks_Streamside">'Hooks Streamside'!$E$11</definedName>
    <definedName name="Hooks_Tiemco">'Hooks Tiemco'!$E$10</definedName>
    <definedName name="Hooks_Togen">'Hooks Togen'!$E$12</definedName>
    <definedName name="Hot_Tails">'Wing Materials'!$E$136</definedName>
    <definedName name="Ice_Dubbing">Dubbing!$E$203</definedName>
    <definedName name="IMI_Seal_Dubbing">'Contact Information'!#REF!</definedName>
    <definedName name="Imitation_Jungle_Cock_Eyes_UV_3D">Eyes!$E$161</definedName>
    <definedName name="JC_Capes">Feathers!$E$364</definedName>
    <definedName name="JC_Capes_Grade_A">'Contact Information'!#REF!</definedName>
    <definedName name="Kevlar_Thread">Threads!$E$102</definedName>
    <definedName name="Kevlar_Threads">'Contact Information'!#REF!</definedName>
    <definedName name="Killer_Caddis_Beads">Beads!$E$302</definedName>
    <definedName name="Kingfisher_Skin">Feathers!$E$566</definedName>
    <definedName name="Krystal_Flash">'Wing Materials'!$E$14</definedName>
    <definedName name="Krystal_Flash_Chenille">Chenilles!$E$112</definedName>
    <definedName name="Lacquer_Applicator">'Head Cements &amp; Thinners'!$E$52</definedName>
    <definedName name="Lagartun_Tinsel">Tinsels!$E$251</definedName>
    <definedName name="Larva_Lace">'Contact Information'!#REF!</definedName>
    <definedName name="Lava_Lace">#REF!</definedName>
    <definedName name="Lead_Eyes">Eyes!$E$13</definedName>
    <definedName name="Lead_Wire">Tinsels!$E$222</definedName>
    <definedName name="Lemon_Woodduck">Feathers!$E$160</definedName>
    <definedName name="Loon_UV_Curing_Light">'Contact Information'!#REF!</definedName>
    <definedName name="Loon_UV_Fly_Finish">'Contact Information'!#REF!</definedName>
    <definedName name="Mallard_Breast">Feathers!$E$74</definedName>
    <definedName name="Mallard_Flank">Feathers!$E$76</definedName>
    <definedName name="Marabou">Feathers!$E$163</definedName>
    <definedName name="Markers">'Contact Information'!#REF!</definedName>
    <definedName name="Materials_Clip">'Contact Information'!#REF!</definedName>
    <definedName name="Metallic_Pearlescent__Piping">Tinsels!#REF!</definedName>
    <definedName name="Metallic_Piping">Tinsels!$E$14</definedName>
    <definedName name="Metz">'Contact Information'!#REF!</definedName>
    <definedName name="Metz_Cock_Saddles">'Contact Information'!#REF!</definedName>
    <definedName name="Metz_Cock_Saddles_Microbarb">Hackle!$E$15</definedName>
    <definedName name="Metz_Hen_Necks">Hackle!$E$110</definedName>
    <definedName name="Metz_Hen_Saddles">Hackle!$E$117</definedName>
    <definedName name="Metz_Magnum_Saddles">Hackle!$E$26</definedName>
    <definedName name="Metz_Rooster_Saddles">Hackle!$E$19</definedName>
    <definedName name="Metz_Soft_Hackle">Feathers!$E$27</definedName>
    <definedName name="Metz_Softr_Hackle">Feathers!$E$27</definedName>
    <definedName name="Micro_Tinsel">Tinsels!$E$160</definedName>
    <definedName name="Monofilament">Threads!$E$281</definedName>
    <definedName name="Moose_Hair">'Animal Hair'!$E$58</definedName>
    <definedName name="Mustad">'Contact Information'!#REF!</definedName>
    <definedName name="Mustad_37160_BR">'Hooks Mustad'!$E$136</definedName>
    <definedName name="Mustad_80525BL">'Hooks Mustad'!$E$254</definedName>
    <definedName name="Mustad_C49SNP_BR">'Hooks Mustad'!$E$269</definedName>
    <definedName name="Mustad_L87NP_BR">'Hooks Mustad'!$E$259</definedName>
    <definedName name="Mustad_R50BP_BR_50">'Hooks Mustad'!$E$30</definedName>
    <definedName name="Mustad_R50NP_BR">'Hooks Mustad'!$E$30</definedName>
    <definedName name="Mustad_R50NP_BR_pkg_50">'Hooks Mustad'!$E$20</definedName>
    <definedName name="Mustad_R50XNP_BR">'Hooks Mustad'!$E$50</definedName>
    <definedName name="Mustad_R73NP_BR">'Hooks Mustad'!$E$87</definedName>
    <definedName name="Mustad_R74NP__BR">'Hooks Mustad'!$E$121</definedName>
    <definedName name="Mustad_R75NP_BR">'Hooks Mustad'!$E$66</definedName>
    <definedName name="Mustad_R79NP_BR">'Hooks Mustad'!$E$116</definedName>
    <definedName name="Mustad_S60NP_BR">'Hooks Mustad'!$E$190</definedName>
    <definedName name="Mustad_S70NP_BR">'Hooks Mustad'!$E$166</definedName>
    <definedName name="Mustad_S71SNP_DT">'Hooks Mustad'!$E$158</definedName>
    <definedName name="Mustad_S80NP_BR">'Hooks Mustad'!$E$206</definedName>
    <definedName name="Mustad_S82NP_BR">'Hooks Mustad'!$E$230</definedName>
    <definedName name="Mustad_SL53UBL">'Hooks Mustad'!$E$14</definedName>
    <definedName name="Neer_Hair">'Wing Materials'!$E$138</definedName>
    <definedName name="Norvise">Vises!$C$22</definedName>
    <definedName name="Nylon_Wool">'Body Materials'!$E$36</definedName>
    <definedName name="Order_Form">'Contact Information'!#REF!</definedName>
    <definedName name="Order_Summary">'Contact Information'!$B$32</definedName>
    <definedName name="Ostrich">'Contact Information'!#REF!</definedName>
    <definedName name="Ostrich_Herl_Bag">'Contact Information'!#REF!</definedName>
    <definedName name="Ostrich_Plumes">Feathers!$E$328</definedName>
    <definedName name="Ostrich_Plumes__1">'Contact Information'!#REF!</definedName>
    <definedName name="OTHER">'Contact Information'!#REF!</definedName>
    <definedName name="Other_Items">'Contact Information'!#REF!</definedName>
    <definedName name="Oval_tinsel">'Contact Information'!#REF!</definedName>
    <definedName name="Ozark_Oak_Turkey">Quills!$E$42</definedName>
    <definedName name="Ozark_Oak_Turkey_Quills">'Contact Information'!#REF!</definedName>
    <definedName name="Ozark_Oak_Turkey_Quills___1">Quills!$E$42</definedName>
    <definedName name="Painted_Lead_Eyes_with_black_pupil">Beads!#REF!</definedName>
    <definedName name="Partridge">Feathers!$E$110</definedName>
    <definedName name="Partridge_Feathers">'Contact Information'!#REF!</definedName>
    <definedName name="Partridge_Hooks">'Contact Information'!#REF!</definedName>
    <definedName name="Partridge_Hooks_Code_M2">'Hooks Partridge'!$E$31</definedName>
    <definedName name="Partridge_Hooks_Code_N2">'Hooks Partridge'!$E$37</definedName>
    <definedName name="Partridge_Hooks_CS42">'Hooks Partridge'!$E$12</definedName>
    <definedName name="Partridge_Patriot_Czech_Hooks_CZ_pkg_25">'Hooks Partridge'!$E$26</definedName>
    <definedName name="Partridge_Patriot_Hooks_CS16U_1">'Hooks Partridge'!$E$18</definedName>
    <definedName name="Partridge_Patriot_Hooks_CS16U_1B">'Hooks Partridge'!$E$18</definedName>
    <definedName name="Peacock">'Contact Information'!#REF!</definedName>
    <definedName name="Peacock_Herl">Feathers!$E$324</definedName>
    <definedName name="Peacock_Herl_5____7___2.5g">'Contact Information'!#REF!</definedName>
    <definedName name="Peacock_Herl_5___7">Feathers!$E$323</definedName>
    <definedName name="Pheasants">Pheasants!$E$10</definedName>
    <definedName name="Plastic_Bags_1_1_2__x_5___100">'Contact Information'!#REF!</definedName>
    <definedName name="Plumage_For_Tube_Flies">'Contact Information'!#REF!</definedName>
    <definedName name="Polar_Bear">'Animal Hair'!$E$38</definedName>
    <definedName name="Polar_Bear_Hair">'Contact Information'!#REF!</definedName>
    <definedName name="Polar_Chenille">Chenilles!$E$129</definedName>
    <definedName name="Polypropylene">'Contact Information'!#REF!</definedName>
    <definedName name="Popper_Hooks">'Hooks Popper'!$D$6</definedName>
    <definedName name="Pr_Lak_Thinner">'Head Cements &amp; Thinners'!$E$45</definedName>
    <definedName name="Pro_Lak">'Head Cements &amp; Thinners'!$E$13</definedName>
    <definedName name="Pro_Lak_1_oz.">'Contact Information'!#REF!</definedName>
    <definedName name="Pro_Lak_Thinner">'Contact Information'!#REF!</definedName>
    <definedName name="Pro_Sportfisher___Candy_Foil">Eyes!$E$172</definedName>
    <definedName name="Pseudo_Hackle">Feathers!$E$367</definedName>
    <definedName name="Pseudo_Hackle_1_1_2">Feathers!$E$407</definedName>
    <definedName name="Pseudo_Hackle_1_2">Feathers!$E$367</definedName>
    <definedName name="Quill_Stems">Quills!$E$65</definedName>
    <definedName name="Quills">Quills!$E$10</definedName>
    <definedName name="Rabbit">Rabbit!$E$6</definedName>
    <definedName name="Rabbit_Fur_Dubbing">Dubbing!$E$76</definedName>
    <definedName name="Rabbit_Strips">'Contact Information'!#REF!</definedName>
    <definedName name="Rayon_Chenille">Chenilles!$E$259</definedName>
    <definedName name="Rib_Runner">'Contact Information'!#REF!</definedName>
    <definedName name="Ring_Neck_Pheasant_Skin_Male">'Contact Information'!#REF!</definedName>
    <definedName name="Ringneck_Pheasant">Pheasants!$E$29</definedName>
    <definedName name="Ringneck_Pheasant_Rump_Patch">Pheasants!$E$34</definedName>
    <definedName name="Ringneck_Pheasant_Strung_Feathers">Pheasants!$E$46</definedName>
    <definedName name="Salmon_Fly_Hen_Necks">Hackle!$E$123</definedName>
    <definedName name="Schlappen">Feathers!$E$32</definedName>
    <definedName name="Schlappen_5____7__3g">'Contact Information'!#REF!</definedName>
    <definedName name="Scissors">'Contact Information'!#REF!</definedName>
    <definedName name="Scud_Back_1_8">'Wing Materials'!$E$122</definedName>
    <definedName name="Scud_Backs">'Contact Information'!#REF!</definedName>
    <definedName name="Seal_Fur_Dubbing">Dubbing!$E$94</definedName>
    <definedName name="Short_Neck_Hackle">Feathers!$E$447</definedName>
    <definedName name="Short_Neck_Hackle__1g">'Contact Information'!#REF!</definedName>
    <definedName name="Sili_Skin">'Wing Materials'!$E$212</definedName>
    <definedName name="Silver_Pheasant">Pheasants!$E$25</definedName>
    <definedName name="Silver_Pheasant_Body_Feathers__12">'Contact Information'!#REF!</definedName>
    <definedName name="Silver_Strike">'Contact Information'!#REF!</definedName>
    <definedName name="Silver_Strike_hooks">'Hooks Silver Strike'!$E$6</definedName>
    <definedName name="SLF_Standard_Dubbing">Dubbing!$E$249</definedName>
    <definedName name="Slotted_Tungsten_Beads">Beads!$E$155</definedName>
    <definedName name="SLS_Dubbing">'Contact Information'!#REF!</definedName>
    <definedName name="Soft_Hackle">Feathers!$E$70</definedName>
    <definedName name="Soft_Hackle_1_8_oz.">'Contact Information'!#REF!</definedName>
    <definedName name="Solarex">'UV Products'!$E$45</definedName>
    <definedName name="Sparkle_Pseudo_Hackle_1_1_2">Feathers!$E$427</definedName>
    <definedName name="Sparkle_Pseudo_Hackle_1_2">Feathers!$E$387</definedName>
    <definedName name="Special">Special!$A$9</definedName>
    <definedName name="Speckled_Chenille">'Contact Information'!#REF!</definedName>
    <definedName name="Spey_Hackle">Feathers!$E$72</definedName>
    <definedName name="Spool_Hands">'Contact Information'!#REF!</definedName>
    <definedName name="Spool_Riser">'Contact Information'!#REF!</definedName>
    <definedName name="Spool_Safe_Thread_Caddy">'Contact Information'!#REF!</definedName>
    <definedName name="Squirre_Tails">'Contact Information'!#REF!</definedName>
    <definedName name="Squirrel_Tails">Tails!$E$86</definedName>
    <definedName name="Starling_Skin">Feathers!$E$568</definedName>
    <definedName name="Steve_Farrar_SF_Blend">'Wing Materials'!$E$230</definedName>
    <definedName name="Steve_Farrar_UV_Blend">'Wing Materials'!$E$277</definedName>
    <definedName name="Stick_on_Eyes">Eyes!$E$101</definedName>
    <definedName name="Streamer_Hair">'Wing Materials'!$E$306</definedName>
    <definedName name="Streamside">'Contact Information'!#REF!</definedName>
    <definedName name="Streamside_Dry_Fly_Hooks">'Hooks Streamside'!$E$13</definedName>
    <definedName name="Streamside_Hooks">'Contact Information'!#REF!</definedName>
    <definedName name="Streamside_Nymph_1X">'Hooks Streamside'!$E$77</definedName>
    <definedName name="Streamside_Nymph_Hooks_1X">'Hooks Streamside'!$E$86</definedName>
    <definedName name="Streamside_Nymph_Hooks_2X">'Hooks Streamside'!$E$95</definedName>
    <definedName name="Streamside_Scud_Hooks">'Hooks Streamside'!$E$149</definedName>
    <definedName name="Streamside_Streamer_Hooks_3X">'Hooks Streamside'!$E$113</definedName>
    <definedName name="Streamside_Streamer_Hooks_4X">'Hooks Streamside'!$E$131</definedName>
    <definedName name="Streamside_Tube_Fly_Hooks">'Hooks Streamside'!$E$51</definedName>
    <definedName name="Streamside_Wet_Fly_Hooks">'Hooks Streamside'!$E$33</definedName>
    <definedName name="Streamside_Wet_Fly_Hooks_2X_Strong_1X_Short">'Hooks Streamside'!$E$69</definedName>
    <definedName name="Stretch_Tubing">'Body Materials'!$E$461</definedName>
    <definedName name="Stripped_Goose_Biots">Feathers!$E$115</definedName>
    <definedName name="Strung_Saddle_Hackle_3____5">'Contact Information'!#REF!</definedName>
    <definedName name="Strung_Saddle_Hackle_3____5___3g">Feathers!$E$449</definedName>
    <definedName name="Strung_Saddle_Hackle_6____8">'Contact Information'!#REF!</definedName>
    <definedName name="Strung_Saddle_Hackle_6____8___3g">Feathers!$E$497</definedName>
    <definedName name="Summary">'Contact Information'!$B$32</definedName>
    <definedName name="Sunrise_Scissors">'Contact Information'!#REF!</definedName>
    <definedName name="Sunrise_Vise">'Contact Information'!#REF!</definedName>
    <definedName name="Sunrise_Vises">Vises!$C$8</definedName>
    <definedName name="Super_Dry_Fly_Dubbing">Dubbing!$E$174</definedName>
    <definedName name="Super_Lak">'Head Cements &amp; Thinners'!$E$24</definedName>
    <definedName name="Super_Sticky_Wax">Waxes!$C$8</definedName>
    <definedName name="Super_Thread_Flat_3_0">'Contact Information'!#REF!</definedName>
    <definedName name="Swiss_Straw">'Contact Information'!#REF!</definedName>
    <definedName name="Table_of_Contents">'Contact Information'!#REF!</definedName>
    <definedName name="Tails">Tails!$E$9</definedName>
    <definedName name="Teal_Duck">Feathers!$E$107</definedName>
    <definedName name="Thin_Skin">'Wing Materials'!$E$97</definedName>
    <definedName name="Thinners">'Head Cements &amp; Thinners'!$E$44</definedName>
    <definedName name="Thread_Caddy">'Contact Information'!#REF!</definedName>
    <definedName name="Threads">Threads!$E$13</definedName>
    <definedName name="Tiemco">'Contact Information'!#REF!</definedName>
    <definedName name="Tiemco_Hooks">'Hooks Tiemco'!$E$10</definedName>
    <definedName name="Tiemco_Hooks_TMC_100">'Hooks Tiemco'!$E$12</definedName>
    <definedName name="Tiemco_Hooks_TMC_200R">'Hooks Tiemco'!$E$30</definedName>
    <definedName name="Tiemco_Hooks_TMC_2457">'Hooks Tiemco'!$E$72</definedName>
    <definedName name="Tiemco_Hooks_TMC_3769">'Hooks Tiemco'!$E$56</definedName>
    <definedName name="Tiemco_Hooks_TMC_7999">'Hooks Tiemco'!$E$52</definedName>
    <definedName name="Tinsels">Tinsels!$E$12</definedName>
    <definedName name="TODAY_S_SPECIAL">'Contact Information'!#REF!</definedName>
    <definedName name="Todays_Special">Special!$E$10</definedName>
    <definedName name="Togen">'Contact Information'!#REF!</definedName>
    <definedName name="Togen_3X_Heavy_Hooks">'Hooks Togen'!$E$71</definedName>
    <definedName name="Togen_Curved_Black_Nickel_Hooks">'Hooks Togen'!$E$127</definedName>
    <definedName name="Togen_Dry_Fly_Hooks">'Hooks Togen'!$E$29</definedName>
    <definedName name="Togen_Egg_Tube_Fly_Hooks">'Hooks Togen'!$E$35</definedName>
    <definedName name="Togen_Emerger_Hooks">'Hooks Togen'!$E$40</definedName>
    <definedName name="Togen_Hooks">'Hooks Togen'!$E$12</definedName>
    <definedName name="Togen_Hopper_Hooks">'Hooks Togen'!$E$120</definedName>
    <definedName name="Togen_Jig_Hooks_60">'Hooks Togen'!$E$136</definedName>
    <definedName name="Togen_Jig_Hooks_60_Degrees_Barbless">'Hooks Togen'!$E$135</definedName>
    <definedName name="Togen_Nymph_Hooks_2X">'Hooks Togen'!$E$45</definedName>
    <definedName name="Togen_Salmon_Steelhead_Hooks">'Hooks Togen'!$E$14</definedName>
    <definedName name="Togen_Scud_Hooks">'Hooks Togen'!$E$61</definedName>
    <definedName name="Togen_Stainless_Steel_Hooks">'Hooks Togen'!$E$129</definedName>
    <definedName name="Togen_Streamer_Hooks_3X">'Hooks Togen'!$E$81</definedName>
    <definedName name="Togen_Streamer_Hooks_4X">'Hooks Togen'!$E$91</definedName>
    <definedName name="Togen_Wet_Fly_Hooks_1X">'Hooks Togen'!$E$103</definedName>
    <definedName name="Togen_Wet_Fly_Hooks_1X_Short_2X_Strong">'Hooks Togen'!$E$112</definedName>
    <definedName name="Tool_Caddy_1">'Contact Information'!#REF!</definedName>
    <definedName name="Tools">Tools!$C$6</definedName>
    <definedName name="Tube_Fly_Materials">#REF!</definedName>
    <definedName name="Tungsten_Beads">Beads!$E$217</definedName>
    <definedName name="Tungsten_Coneheads">Beads!$E$287</definedName>
    <definedName name="Turkey_Biots__pkg_4">Feathers!$E$144</definedName>
    <definedName name="Turkey_Quills">Quills!$E$47</definedName>
    <definedName name="Turkey_Quills__PR">Quills!$E$47</definedName>
    <definedName name="Ultra_Chenille">Chenilles!$E$11</definedName>
    <definedName name="Uni_Axxel_Flash___Spooled">'Wing Materials'!$E$54</definedName>
    <definedName name="Uni_Box_Cabinet">'Contact Information'!#REF!</definedName>
    <definedName name="Uni_Flat_Embossed_Tinsel">Tinsels!$E$175</definedName>
    <definedName name="Uni_Floss">#REF!</definedName>
    <definedName name="Uni_Glo_Tinsel">Tinsels!$E$183</definedName>
    <definedName name="Uni_Glo_Yarn">'Body Materials'!$E$172</definedName>
    <definedName name="Uni_GSP_Thread">Threads!$E$251</definedName>
    <definedName name="Uni_Mohair">'Body Materials'!$E$209</definedName>
    <definedName name="Uni_Mohair_12_yd">'Contact Information'!#REF!</definedName>
    <definedName name="Uni_Monfil_Thread">Threads!$E$284</definedName>
    <definedName name="Uni_Monofil">Threads!$E$284</definedName>
    <definedName name="Uni_Mylar">Tinsels!$E$33</definedName>
    <definedName name="Uni_Mylar_Flat">'Contact Information'!#REF!</definedName>
    <definedName name="Uni_Mylar_Flat_Reversible_Tinsel">Tinsels!$E$32</definedName>
    <definedName name="Uni_Mylar_Holographic_Flat_Tinsel">Tinsels!$E$193</definedName>
    <definedName name="Uni_Oval_Tinsel">Tinsels!$E$71</definedName>
    <definedName name="Uni_Oval_Tinsel___Small">#REF!</definedName>
    <definedName name="Uni_Stretch">'Body Materials'!$E$267</definedName>
    <definedName name="Uni_tinsels">Tinsels!$E$12</definedName>
    <definedName name="Uni_Wire">'Contact Information'!#REF!</definedName>
    <definedName name="Uni_Wire___Regular">Tinsels!$E$111</definedName>
    <definedName name="Uni_Wire___Soft">Tinsels!$E$127</definedName>
    <definedName name="Uni_Yarn">'Body Materials'!$E$184</definedName>
    <definedName name="Unicord">'Contact Information'!#REF!</definedName>
    <definedName name="Unicord_12_0">'Contact Information'!#REF!</definedName>
    <definedName name="Uniflexx_Floss">'Body Materials'!$E$371</definedName>
    <definedName name="Unifloss">'Body Materials'!$E$300</definedName>
    <definedName name="Unithread">Threads!$E$105</definedName>
    <definedName name="Unithread_200_yd_6_0">Threads!$E$128</definedName>
    <definedName name="Unithread_6_0_50_yd">'Contact Information'!#REF!</definedName>
    <definedName name="Unithread_60_50">Threads!$E$104</definedName>
    <definedName name="Unithread_8_0_200_yd">Threads!$E$176</definedName>
    <definedName name="Unithread_8_0_50_yd">Threads!$E$152</definedName>
    <definedName name="Unithreads">'Contact Information'!#REF!</definedName>
    <definedName name="Universal_Wax">Waxes!$C$9</definedName>
    <definedName name="UTC_GSP_Thread_50_Denier">Threads!$E$261</definedName>
    <definedName name="UTC_Thread">Threads!$E$213</definedName>
    <definedName name="UTC_Thread_140">Threads!$E$232</definedName>
    <definedName name="UTC_Thread_70">Threads!$E$213</definedName>
    <definedName name="UTC_Threads">'Contact Information'!#REF!</definedName>
    <definedName name="UTC_Tinsel">Tinsels!$E$224</definedName>
    <definedName name="UTC_Wire_Tinsel">Tinsels!$E$227</definedName>
    <definedName name="UTCF_Wire_Tinsel">Tinsels!$E$226</definedName>
    <definedName name="UV_Finish">'UV Products'!$E$8</definedName>
    <definedName name="UV_Lights">'UV Products'!$E$63</definedName>
    <definedName name="UV_Micro_Polar_Chenille">'Contact Information'!#REF!</definedName>
    <definedName name="UV_Products">'UV Products'!$E$6</definedName>
    <definedName name="Veevus_French_Tinsel">Tinsels!$E$231</definedName>
    <definedName name="Veevus_Thread">Threads!$E$286</definedName>
    <definedName name="Veevus_Threads">'Contact Information'!#REF!</definedName>
    <definedName name="Veevus_Threads_6_0">'Contact Information'!#REF!</definedName>
    <definedName name="Veniard_Dye">Dyes!$E$9</definedName>
    <definedName name="Veniard_Dyes">'Contact Information'!#REF!</definedName>
    <definedName name="Vinyl_Cement">'Head Cements &amp; Thinners'!$E$26</definedName>
    <definedName name="Vinyl_Cement_Thinner">'Head Cements &amp; Thinners'!$E$47</definedName>
    <definedName name="Vinyl_Rib">'Body Materials'!$E$384</definedName>
    <definedName name="Vises">Vises!$C$6</definedName>
    <definedName name="Waste_Basket">'Contact Information'!#REF!</definedName>
    <definedName name="Waxes">Waxes!$C$6</definedName>
    <definedName name="Web_Wing">'Wing Materials'!$E$163</definedName>
    <definedName name="Whip_Finisher">'Contact Information'!#REF!</definedName>
    <definedName name="White_Tipped_Turkey_Quills">Quills!$E$44</definedName>
    <definedName name="Whiting">'Contact Information'!#REF!</definedName>
    <definedName name="Whiting_1_2_Saddles">Hackle!$E$314</definedName>
    <definedName name="Whiting_1_4_Saddles">Hackle!$E$307</definedName>
    <definedName name="Whiting_100_Fly_Pack">Hackle!$E$319</definedName>
    <definedName name="Whiting_Hen_Saddles">Hackle!$E$391</definedName>
    <definedName name="Whiting_High___Dry_1_2_Capes">Hackle!$E$292</definedName>
    <definedName name="Whiting_Rooster_Saddles">Hackle!$E$255</definedName>
    <definedName name="Wing_Burners">'Contact Information'!#REF!</definedName>
    <definedName name="Wing_Cutters">'Contact Information'!#REF!</definedName>
    <definedName name="Wing_Materials">'Wing Materials'!$E$11</definedName>
    <definedName name="Wing_N__Flash">'Wing Materials'!$E$95</definedName>
    <definedName name="Wing_N_Flash">'Wing Materials'!$E$95</definedName>
    <definedName name="Woodchuck_Hair">'Animal Hair'!$E$61</definedName>
    <definedName name="Woodduck_Imitation">Feathers!$E$104</definedName>
    <definedName name="Woodduck_Immitation">'Contact Information'!#REF!</definedName>
    <definedName name="Wooly_Chenille">Chenilles!$E$445</definedName>
    <definedName name="Zap_A_Gap">'Head Cements &amp; Thinners'!$E$50</definedName>
    <definedName name="Zip_Lock_Bags__100__2__x_2">'Contact Information'!#REF!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284" i="27" l="1"/>
  <c r="H36" i="22"/>
  <c r="H43" i="22"/>
  <c r="H65" i="51"/>
  <c r="H64" i="51"/>
  <c r="H63" i="51"/>
  <c r="H62" i="51"/>
  <c r="H61" i="51"/>
  <c r="H60" i="51"/>
  <c r="H77" i="38"/>
  <c r="H76" i="38"/>
  <c r="H75" i="38"/>
  <c r="H74" i="38"/>
  <c r="H73" i="38"/>
  <c r="H72" i="38"/>
  <c r="H71" i="38"/>
  <c r="H70" i="38"/>
  <c r="H69" i="38"/>
  <c r="H68" i="38"/>
  <c r="H67" i="38"/>
  <c r="H66" i="38"/>
  <c r="H65" i="38"/>
  <c r="H64" i="38"/>
  <c r="H63" i="38"/>
  <c r="H62" i="38"/>
  <c r="H61" i="38"/>
  <c r="H60" i="38"/>
  <c r="H59" i="38"/>
  <c r="H58" i="38"/>
  <c r="H57" i="38"/>
  <c r="H78" i="38" s="1"/>
  <c r="H336" i="16"/>
  <c r="H335" i="16"/>
  <c r="H334" i="16"/>
  <c r="H333" i="16"/>
  <c r="H332" i="16"/>
  <c r="H331" i="16"/>
  <c r="H330" i="16"/>
  <c r="H329" i="16"/>
  <c r="H328" i="16"/>
  <c r="H327" i="16"/>
  <c r="H326" i="16"/>
  <c r="H325" i="16"/>
  <c r="H324" i="16"/>
  <c r="H323" i="16"/>
  <c r="H322" i="16"/>
  <c r="H321" i="16"/>
  <c r="H320" i="16"/>
  <c r="H337" i="16" s="1"/>
  <c r="H559" i="13"/>
  <c r="H558" i="13"/>
  <c r="H557" i="13"/>
  <c r="H556" i="13"/>
  <c r="H16" i="23"/>
  <c r="H44" i="42"/>
  <c r="H43" i="42"/>
  <c r="H42" i="42"/>
  <c r="H41" i="42"/>
  <c r="H40" i="42"/>
  <c r="H39" i="42"/>
  <c r="H38" i="42"/>
  <c r="H37" i="42"/>
  <c r="H36" i="42"/>
  <c r="H35" i="42"/>
  <c r="H34" i="42"/>
  <c r="H33" i="42"/>
  <c r="H32" i="42"/>
  <c r="H31" i="42"/>
  <c r="H30" i="42"/>
  <c r="H29" i="42"/>
  <c r="H28" i="42"/>
  <c r="H27" i="42"/>
  <c r="H26" i="42"/>
  <c r="H25" i="42"/>
  <c r="H24" i="42"/>
  <c r="H23" i="42"/>
  <c r="H22" i="42"/>
  <c r="H21" i="42"/>
  <c r="H20" i="42"/>
  <c r="H19" i="42"/>
  <c r="H18" i="42"/>
  <c r="H17" i="42"/>
  <c r="H16" i="42"/>
  <c r="H15" i="42"/>
  <c r="H14" i="42"/>
  <c r="H13" i="42"/>
  <c r="D9" i="42" a="1"/>
  <c r="D9" i="42" s="1"/>
  <c r="H66" i="42"/>
  <c r="H64" i="42"/>
  <c r="H56" i="10"/>
  <c r="H241" i="22"/>
  <c r="H240" i="22"/>
  <c r="H239" i="22"/>
  <c r="H238" i="22"/>
  <c r="H237" i="22"/>
  <c r="H236" i="22"/>
  <c r="H235" i="22"/>
  <c r="H234" i="22"/>
  <c r="H233" i="22"/>
  <c r="H232" i="22"/>
  <c r="H230" i="22"/>
  <c r="H229" i="22"/>
  <c r="H228" i="22"/>
  <c r="H227" i="22"/>
  <c r="H226" i="22"/>
  <c r="H225" i="22"/>
  <c r="H224" i="22"/>
  <c r="H223" i="22"/>
  <c r="H222" i="22"/>
  <c r="H221" i="22"/>
  <c r="H41" i="17"/>
  <c r="H80" i="17"/>
  <c r="H327" i="18"/>
  <c r="H326" i="18"/>
  <c r="H325" i="18"/>
  <c r="H101" i="34"/>
  <c r="H100" i="34"/>
  <c r="H102" i="34" s="1"/>
  <c r="H99" i="34"/>
  <c r="H98" i="34"/>
  <c r="H97" i="34"/>
  <c r="H96" i="34"/>
  <c r="H95" i="34"/>
  <c r="H94" i="34"/>
  <c r="H93" i="34"/>
  <c r="H92" i="34"/>
  <c r="H91" i="34"/>
  <c r="H90" i="34"/>
  <c r="H89" i="34"/>
  <c r="H88" i="34"/>
  <c r="H87" i="34"/>
  <c r="H85" i="34"/>
  <c r="H84" i="34"/>
  <c r="H83" i="34"/>
  <c r="H82" i="34"/>
  <c r="H81" i="34"/>
  <c r="H80" i="34"/>
  <c r="H79" i="34"/>
  <c r="H78" i="34"/>
  <c r="H77" i="34"/>
  <c r="H76" i="34"/>
  <c r="H75" i="34"/>
  <c r="H74" i="34"/>
  <c r="H73" i="34"/>
  <c r="H72" i="34"/>
  <c r="H71" i="34"/>
  <c r="H70" i="34"/>
  <c r="H69" i="34"/>
  <c r="H68" i="34"/>
  <c r="H67" i="34"/>
  <c r="H66" i="34"/>
  <c r="H65" i="34"/>
  <c r="H64" i="34"/>
  <c r="H63" i="34"/>
  <c r="H62" i="34"/>
  <c r="H61" i="34"/>
  <c r="H60" i="34"/>
  <c r="H59" i="34"/>
  <c r="H58" i="34"/>
  <c r="H56" i="34"/>
  <c r="H55" i="34"/>
  <c r="H54" i="34"/>
  <c r="H53" i="34"/>
  <c r="H52" i="34"/>
  <c r="H51" i="34"/>
  <c r="H50" i="34"/>
  <c r="H49" i="34"/>
  <c r="H48" i="34"/>
  <c r="H47" i="34"/>
  <c r="H46" i="34"/>
  <c r="H45" i="34"/>
  <c r="H44" i="34"/>
  <c r="H43" i="34"/>
  <c r="H42" i="34"/>
  <c r="H40" i="34"/>
  <c r="H39" i="34"/>
  <c r="H38" i="34"/>
  <c r="H37" i="34"/>
  <c r="H36" i="34"/>
  <c r="H35" i="34"/>
  <c r="H34" i="34"/>
  <c r="H33" i="34"/>
  <c r="H32" i="34"/>
  <c r="H31" i="34"/>
  <c r="H30" i="34"/>
  <c r="H29" i="34"/>
  <c r="H28" i="34"/>
  <c r="H27" i="34"/>
  <c r="H26" i="34"/>
  <c r="H25" i="34"/>
  <c r="H24" i="34"/>
  <c r="H23" i="34"/>
  <c r="H22" i="34"/>
  <c r="H21" i="34"/>
  <c r="H20" i="34"/>
  <c r="H19" i="34"/>
  <c r="H18" i="34"/>
  <c r="H17" i="34"/>
  <c r="H16" i="34"/>
  <c r="H15" i="34"/>
  <c r="H14" i="34"/>
  <c r="H13" i="34"/>
  <c r="H83" i="17" l="1"/>
  <c r="H569" i="18"/>
  <c r="H567" i="18"/>
  <c r="H219" i="22" l="1"/>
  <c r="H218" i="22"/>
  <c r="H217" i="22"/>
  <c r="H215" i="22"/>
  <c r="H178" i="51" l="1"/>
  <c r="H177" i="51"/>
  <c r="H176" i="51"/>
  <c r="H175" i="51"/>
  <c r="H174" i="51"/>
  <c r="H173" i="51"/>
  <c r="H69" i="18" l="1"/>
  <c r="H68" i="18"/>
  <c r="H67" i="18"/>
  <c r="H66" i="18"/>
  <c r="H65" i="18"/>
  <c r="H64" i="18"/>
  <c r="H63" i="18"/>
  <c r="H62" i="18"/>
  <c r="H61" i="18"/>
  <c r="H60" i="18"/>
  <c r="H59" i="18"/>
  <c r="H56" i="45" l="1"/>
  <c r="H55" i="45"/>
  <c r="J80" i="48"/>
  <c r="H214" i="22" l="1"/>
  <c r="H408" i="22" l="1"/>
  <c r="H407" i="22"/>
  <c r="H406" i="22"/>
  <c r="H405" i="22"/>
  <c r="H404" i="22"/>
  <c r="H403" i="22"/>
  <c r="H402" i="22"/>
  <c r="H401" i="22"/>
  <c r="H9" i="21" l="1"/>
  <c r="H10" i="21" s="1"/>
  <c r="H320" i="36" l="1"/>
  <c r="H321" i="36" s="1"/>
  <c r="H112" i="18" l="1"/>
  <c r="H264" i="45" l="1"/>
  <c r="H9" i="29" l="1"/>
  <c r="H554" i="13"/>
  <c r="H553" i="13"/>
  <c r="H552" i="13"/>
  <c r="H551" i="13"/>
  <c r="H550" i="13"/>
  <c r="H549" i="13"/>
  <c r="H548" i="13"/>
  <c r="H547" i="13"/>
  <c r="H546" i="13"/>
  <c r="H545" i="13"/>
  <c r="H544" i="13"/>
  <c r="H543" i="13"/>
  <c r="H542" i="13"/>
  <c r="H541" i="13"/>
  <c r="H540" i="13"/>
  <c r="H539" i="13"/>
  <c r="H538" i="13"/>
  <c r="H537" i="13"/>
  <c r="H536" i="13"/>
  <c r="H535" i="13"/>
  <c r="H534" i="13"/>
  <c r="H532" i="13"/>
  <c r="H531" i="13"/>
  <c r="H530" i="13"/>
  <c r="H529" i="13"/>
  <c r="H528" i="13"/>
  <c r="H527" i="13"/>
  <c r="H526" i="13"/>
  <c r="H525" i="13"/>
  <c r="H524" i="13"/>
  <c r="H523" i="13"/>
  <c r="H522" i="13"/>
  <c r="H521" i="13"/>
  <c r="H520" i="13"/>
  <c r="H519" i="13"/>
  <c r="H518" i="13"/>
  <c r="H517" i="13"/>
  <c r="H516" i="13"/>
  <c r="H515" i="13"/>
  <c r="H514" i="13"/>
  <c r="H513" i="13"/>
  <c r="H512" i="13"/>
  <c r="H510" i="13"/>
  <c r="H509" i="13"/>
  <c r="H508" i="13"/>
  <c r="H507" i="13"/>
  <c r="H506" i="13"/>
  <c r="H505" i="13"/>
  <c r="H504" i="13"/>
  <c r="H503" i="13"/>
  <c r="H502" i="13"/>
  <c r="H501" i="13"/>
  <c r="H500" i="13"/>
  <c r="H499" i="13"/>
  <c r="H498" i="13"/>
  <c r="H497" i="13"/>
  <c r="H496" i="13"/>
  <c r="H495" i="13"/>
  <c r="H494" i="13"/>
  <c r="H493" i="13"/>
  <c r="H492" i="13"/>
  <c r="H491" i="13"/>
  <c r="H490" i="13"/>
  <c r="H440" i="13"/>
  <c r="H439" i="13"/>
  <c r="H438" i="13"/>
  <c r="H437" i="13"/>
  <c r="H436" i="13"/>
  <c r="H435" i="13"/>
  <c r="H434" i="13"/>
  <c r="H433" i="13"/>
  <c r="H432" i="13"/>
  <c r="H431" i="13"/>
  <c r="H430" i="13"/>
  <c r="H429" i="13"/>
  <c r="H428" i="13"/>
  <c r="H427" i="13"/>
  <c r="H426" i="13"/>
  <c r="H425" i="13"/>
  <c r="H424" i="13"/>
  <c r="H423" i="13"/>
  <c r="H421" i="13"/>
  <c r="H420" i="13"/>
  <c r="H419" i="13"/>
  <c r="H418" i="13"/>
  <c r="H417" i="13"/>
  <c r="H416" i="13"/>
  <c r="H415" i="13"/>
  <c r="H414" i="13"/>
  <c r="H413" i="13"/>
  <c r="H412" i="13"/>
  <c r="H411" i="13"/>
  <c r="H410" i="13"/>
  <c r="H409" i="13"/>
  <c r="H408" i="13"/>
  <c r="H407" i="13"/>
  <c r="H406" i="13"/>
  <c r="H405" i="13"/>
  <c r="H404" i="13"/>
  <c r="H402" i="13"/>
  <c r="H401" i="13"/>
  <c r="H400" i="13"/>
  <c r="H399" i="13"/>
  <c r="H398" i="13"/>
  <c r="H397" i="13"/>
  <c r="H396" i="13"/>
  <c r="H395" i="13"/>
  <c r="H394" i="13"/>
  <c r="H393" i="13"/>
  <c r="H392" i="13"/>
  <c r="H391" i="13"/>
  <c r="H390" i="13"/>
  <c r="H389" i="13"/>
  <c r="H388" i="13"/>
  <c r="H387" i="13"/>
  <c r="H386" i="13"/>
  <c r="H87" i="49"/>
  <c r="H86" i="49"/>
  <c r="H85" i="49"/>
  <c r="H84" i="49"/>
  <c r="H83" i="49"/>
  <c r="H82" i="49"/>
  <c r="H81" i="49"/>
  <c r="H80" i="49"/>
  <c r="H79" i="49"/>
  <c r="H78" i="49"/>
  <c r="H77" i="49"/>
  <c r="H76" i="49"/>
  <c r="H75" i="49"/>
  <c r="H74" i="49"/>
  <c r="H73" i="49"/>
  <c r="H72" i="49"/>
  <c r="H71" i="49"/>
  <c r="H70" i="49"/>
  <c r="H69" i="49"/>
  <c r="H68" i="49"/>
  <c r="H435" i="22"/>
  <c r="H434" i="22"/>
  <c r="H433" i="22"/>
  <c r="H432" i="22"/>
  <c r="H431" i="22"/>
  <c r="H430" i="22"/>
  <c r="H429" i="22"/>
  <c r="H427" i="22"/>
  <c r="H426" i="22"/>
  <c r="H425" i="22"/>
  <c r="H424" i="22"/>
  <c r="H423" i="22"/>
  <c r="H422" i="22"/>
  <c r="H421" i="22"/>
  <c r="H420" i="22"/>
  <c r="H419" i="22"/>
  <c r="H418" i="22"/>
  <c r="H416" i="22"/>
  <c r="H415" i="22"/>
  <c r="H414" i="22"/>
  <c r="H413" i="22"/>
  <c r="H412" i="22"/>
  <c r="H411" i="22"/>
  <c r="H410" i="22"/>
  <c r="F34" i="37"/>
  <c r="F33" i="37"/>
  <c r="F31" i="37"/>
  <c r="H334" i="35"/>
  <c r="H38" i="35"/>
  <c r="H39" i="35"/>
  <c r="H40" i="35"/>
  <c r="H41" i="35"/>
  <c r="H42" i="35"/>
  <c r="H43" i="35"/>
  <c r="H44" i="35"/>
  <c r="H45" i="35"/>
  <c r="H46" i="35"/>
  <c r="H47" i="35"/>
  <c r="H48" i="35"/>
  <c r="H49" i="35"/>
  <c r="H50" i="35"/>
  <c r="H51" i="35"/>
  <c r="H52" i="35"/>
  <c r="H53" i="35"/>
  <c r="H54" i="35"/>
  <c r="H56" i="35"/>
  <c r="H57" i="35"/>
  <c r="H58" i="35"/>
  <c r="H59" i="35"/>
  <c r="H60" i="35"/>
  <c r="H61" i="35"/>
  <c r="H62" i="35"/>
  <c r="H63" i="35"/>
  <c r="H64" i="35"/>
  <c r="H65" i="35"/>
  <c r="H66" i="35"/>
  <c r="H67" i="35"/>
  <c r="H68" i="35"/>
  <c r="H69" i="35"/>
  <c r="H71" i="35"/>
  <c r="H72" i="35"/>
  <c r="H73" i="35"/>
  <c r="H74" i="35"/>
  <c r="H75" i="35"/>
  <c r="H76" i="35"/>
  <c r="H77" i="35"/>
  <c r="H78" i="35"/>
  <c r="H79" i="35"/>
  <c r="H80" i="35"/>
  <c r="H81" i="35"/>
  <c r="H82" i="35"/>
  <c r="H83" i="35"/>
  <c r="H84" i="35"/>
  <c r="H85" i="35"/>
  <c r="H87" i="35"/>
  <c r="H88" i="35"/>
  <c r="H89" i="35"/>
  <c r="H90" i="35"/>
  <c r="H91" i="35"/>
  <c r="H92" i="35"/>
  <c r="H93" i="35"/>
  <c r="H94" i="35"/>
  <c r="H95" i="35"/>
  <c r="H96" i="35"/>
  <c r="H97" i="35"/>
  <c r="H98" i="35"/>
  <c r="H99" i="35"/>
  <c r="H100" i="35"/>
  <c r="H101" i="35"/>
  <c r="H338" i="35"/>
  <c r="H337" i="35"/>
  <c r="H336" i="35"/>
  <c r="H335" i="35"/>
  <c r="H333" i="35"/>
  <c r="H332" i="35"/>
  <c r="H143" i="18"/>
  <c r="H142" i="18"/>
  <c r="H141" i="18"/>
  <c r="H140" i="18"/>
  <c r="H139" i="18"/>
  <c r="H138" i="18"/>
  <c r="H137" i="18"/>
  <c r="H136" i="18"/>
  <c r="H135" i="18"/>
  <c r="H134" i="18"/>
  <c r="H133" i="18"/>
  <c r="H132" i="18"/>
  <c r="H131" i="18"/>
  <c r="H130" i="18"/>
  <c r="H109" i="18"/>
  <c r="H286" i="12"/>
  <c r="H275" i="12"/>
  <c r="H269" i="12"/>
  <c r="H263" i="12"/>
  <c r="H257" i="12"/>
  <c r="H251" i="12"/>
  <c r="H245" i="12"/>
  <c r="H239" i="12"/>
  <c r="H228" i="12"/>
  <c r="H222" i="12"/>
  <c r="H200" i="10"/>
  <c r="H26" i="27"/>
  <c r="H25" i="27"/>
  <c r="H24" i="27"/>
  <c r="H23" i="27"/>
  <c r="H22" i="27"/>
  <c r="H21" i="27"/>
  <c r="H190" i="26"/>
  <c r="H189" i="26"/>
  <c r="H46" i="18"/>
  <c r="H20" i="18"/>
  <c r="H21" i="18"/>
  <c r="H22" i="18"/>
  <c r="H23" i="18"/>
  <c r="H24" i="18"/>
  <c r="H25" i="18"/>
  <c r="H26" i="18"/>
  <c r="H28" i="18"/>
  <c r="H30" i="18"/>
  <c r="H31" i="18"/>
  <c r="H33" i="18"/>
  <c r="H34" i="18"/>
  <c r="H35" i="18"/>
  <c r="H36" i="18"/>
  <c r="H37" i="18"/>
  <c r="H38" i="18"/>
  <c r="H39" i="18"/>
  <c r="H40" i="18"/>
  <c r="H41" i="18"/>
  <c r="H42" i="18"/>
  <c r="H43" i="18"/>
  <c r="H44" i="18"/>
  <c r="H47" i="18"/>
  <c r="H48" i="18"/>
  <c r="H49" i="18"/>
  <c r="H50" i="18"/>
  <c r="H51" i="18"/>
  <c r="H52" i="18"/>
  <c r="H53" i="18"/>
  <c r="H54" i="18"/>
  <c r="H55" i="18"/>
  <c r="H56" i="18"/>
  <c r="H57" i="18"/>
  <c r="H71" i="18"/>
  <c r="H73" i="18"/>
  <c r="H75" i="18"/>
  <c r="H77" i="18"/>
  <c r="H78" i="18"/>
  <c r="H79" i="18"/>
  <c r="H80" i="18"/>
  <c r="H81" i="18"/>
  <c r="H82" i="18"/>
  <c r="H83" i="18"/>
  <c r="H84" i="18"/>
  <c r="H85" i="18"/>
  <c r="H86" i="18"/>
  <c r="H87" i="18"/>
  <c r="H88" i="18"/>
  <c r="H89" i="18"/>
  <c r="H90" i="18"/>
  <c r="H91" i="18"/>
  <c r="H92" i="18"/>
  <c r="H93" i="18"/>
  <c r="H94" i="18"/>
  <c r="H95" i="18"/>
  <c r="H96" i="18"/>
  <c r="H97" i="18"/>
  <c r="H98" i="18"/>
  <c r="H99" i="18"/>
  <c r="H100" i="18"/>
  <c r="H102" i="18"/>
  <c r="H103" i="18"/>
  <c r="H105" i="18"/>
  <c r="H106" i="18"/>
  <c r="H108" i="18"/>
  <c r="H111" i="18"/>
  <c r="H114" i="18"/>
  <c r="H116" i="18"/>
  <c r="H117" i="18"/>
  <c r="H118" i="18"/>
  <c r="H119" i="18"/>
  <c r="H120" i="18"/>
  <c r="H121" i="18"/>
  <c r="H122" i="18"/>
  <c r="H123" i="18"/>
  <c r="H124" i="18"/>
  <c r="H125" i="18"/>
  <c r="H126" i="18"/>
  <c r="H127" i="18"/>
  <c r="H129" i="18"/>
  <c r="H145" i="18"/>
  <c r="H147" i="18"/>
  <c r="H148" i="18"/>
  <c r="H149" i="18"/>
  <c r="H150" i="18"/>
  <c r="H151" i="18"/>
  <c r="H152" i="18"/>
  <c r="H153" i="18"/>
  <c r="H154" i="18"/>
  <c r="H156" i="18"/>
  <c r="H158" i="18"/>
  <c r="H159" i="18"/>
  <c r="H161" i="18"/>
  <c r="H162" i="18"/>
  <c r="H164" i="18"/>
  <c r="H165" i="18"/>
  <c r="H166" i="18"/>
  <c r="H167" i="18"/>
  <c r="H168" i="18"/>
  <c r="H169" i="18"/>
  <c r="H170" i="18"/>
  <c r="H171" i="18"/>
  <c r="H172" i="18"/>
  <c r="H173" i="18"/>
  <c r="H174" i="18"/>
  <c r="H175" i="18"/>
  <c r="H176" i="18"/>
  <c r="H177" i="18"/>
  <c r="H178" i="18"/>
  <c r="H179" i="18"/>
  <c r="H180" i="18"/>
  <c r="H181" i="18"/>
  <c r="H182" i="18"/>
  <c r="H183" i="18"/>
  <c r="H184" i="18"/>
  <c r="H185" i="18"/>
  <c r="H186" i="18"/>
  <c r="H187" i="18"/>
  <c r="H188" i="18"/>
  <c r="H189" i="18"/>
  <c r="H190" i="18"/>
  <c r="H191" i="18"/>
  <c r="H192" i="18"/>
  <c r="H193" i="18"/>
  <c r="H194" i="18"/>
  <c r="H196" i="18"/>
  <c r="H197" i="18"/>
  <c r="H198" i="18"/>
  <c r="H199" i="18"/>
  <c r="H200" i="18"/>
  <c r="H201" i="18"/>
  <c r="H202" i="18"/>
  <c r="H203" i="18"/>
  <c r="H204" i="18"/>
  <c r="H205" i="18"/>
  <c r="H206" i="18"/>
  <c r="H207" i="18"/>
  <c r="H208" i="18"/>
  <c r="H209" i="18"/>
  <c r="H210" i="18"/>
  <c r="H211" i="18"/>
  <c r="H212" i="18"/>
  <c r="H213" i="18"/>
  <c r="H214" i="18"/>
  <c r="H215" i="18"/>
  <c r="H216" i="18"/>
  <c r="H217" i="18"/>
  <c r="H218" i="18"/>
  <c r="H219" i="18"/>
  <c r="H220" i="18"/>
  <c r="H221" i="18"/>
  <c r="H222" i="18"/>
  <c r="H223" i="18"/>
  <c r="H224" i="18"/>
  <c r="H225" i="18"/>
  <c r="H226" i="18"/>
  <c r="H228" i="18"/>
  <c r="H229" i="18"/>
  <c r="H230" i="18"/>
  <c r="H231" i="18"/>
  <c r="H232" i="18"/>
  <c r="H233" i="18"/>
  <c r="H234" i="18"/>
  <c r="H235" i="18"/>
  <c r="H236" i="18"/>
  <c r="H237" i="18"/>
  <c r="H238" i="18"/>
  <c r="H239" i="18"/>
  <c r="H240" i="18"/>
  <c r="H241" i="18"/>
  <c r="H242" i="18"/>
  <c r="H243" i="18"/>
  <c r="H244" i="18"/>
  <c r="H245" i="18"/>
  <c r="H246" i="18"/>
  <c r="H247" i="18"/>
  <c r="H248" i="18"/>
  <c r="H249" i="18"/>
  <c r="H250" i="18"/>
  <c r="H251" i="18"/>
  <c r="H252" i="18"/>
  <c r="H253" i="18"/>
  <c r="H254" i="18"/>
  <c r="H255" i="18"/>
  <c r="H256" i="18"/>
  <c r="H257" i="18"/>
  <c r="H258" i="18"/>
  <c r="H260" i="18"/>
  <c r="H261" i="18"/>
  <c r="H262" i="18"/>
  <c r="H263" i="18"/>
  <c r="H264" i="18"/>
  <c r="H265" i="18"/>
  <c r="H266" i="18"/>
  <c r="H267" i="18"/>
  <c r="H268" i="18"/>
  <c r="H269" i="18"/>
  <c r="H270" i="18"/>
  <c r="H271" i="18"/>
  <c r="H272" i="18"/>
  <c r="H273" i="18"/>
  <c r="H274" i="18"/>
  <c r="H275" i="18"/>
  <c r="H276" i="18"/>
  <c r="H277" i="18"/>
  <c r="H278" i="18"/>
  <c r="H279" i="18"/>
  <c r="H280" i="18"/>
  <c r="H281" i="18"/>
  <c r="H282" i="18"/>
  <c r="H283" i="18"/>
  <c r="H284" i="18"/>
  <c r="H285" i="18"/>
  <c r="H286" i="18"/>
  <c r="H287" i="18"/>
  <c r="H288" i="18"/>
  <c r="H289" i="18"/>
  <c r="H290" i="18"/>
  <c r="H292" i="18"/>
  <c r="H293" i="18"/>
  <c r="H294" i="18"/>
  <c r="H295" i="18"/>
  <c r="H296" i="18"/>
  <c r="H297" i="18"/>
  <c r="H298" i="18"/>
  <c r="H299" i="18"/>
  <c r="H300" i="18"/>
  <c r="H301" i="18"/>
  <c r="H302" i="18"/>
  <c r="H303" i="18"/>
  <c r="H304" i="18"/>
  <c r="H305" i="18"/>
  <c r="H306" i="18"/>
  <c r="H307" i="18"/>
  <c r="H308" i="18"/>
  <c r="H309" i="18"/>
  <c r="H310" i="18"/>
  <c r="H311" i="18"/>
  <c r="H312" i="18"/>
  <c r="H313" i="18"/>
  <c r="H314" i="18"/>
  <c r="H315" i="18"/>
  <c r="H316" i="18"/>
  <c r="H317" i="18"/>
  <c r="H318" i="18"/>
  <c r="H319" i="18"/>
  <c r="H320" i="18"/>
  <c r="H321" i="18"/>
  <c r="H322" i="18"/>
  <c r="H324" i="18"/>
  <c r="H329" i="18"/>
  <c r="H330" i="18"/>
  <c r="H331" i="18"/>
  <c r="H332" i="18"/>
  <c r="H333" i="18"/>
  <c r="H334" i="18"/>
  <c r="H336" i="18"/>
  <c r="H337" i="18"/>
  <c r="H338" i="18"/>
  <c r="H339" i="18"/>
  <c r="H340" i="18"/>
  <c r="H341" i="18"/>
  <c r="H342" i="18"/>
  <c r="H343" i="18"/>
  <c r="H344" i="18"/>
  <c r="H345" i="18"/>
  <c r="H346" i="18"/>
  <c r="H347" i="18"/>
  <c r="H348" i="18"/>
  <c r="H349" i="18"/>
  <c r="H350" i="18"/>
  <c r="H351" i="18"/>
  <c r="H352" i="18"/>
  <c r="H353" i="18"/>
  <c r="H354" i="18"/>
  <c r="H355" i="18"/>
  <c r="H356" i="18"/>
  <c r="H357" i="18"/>
  <c r="H358" i="18"/>
  <c r="H359" i="18"/>
  <c r="H360" i="18"/>
  <c r="H361" i="18"/>
  <c r="H362" i="18"/>
  <c r="H363" i="18"/>
  <c r="H365" i="18"/>
  <c r="H366" i="18"/>
  <c r="H368" i="18"/>
  <c r="H369" i="18"/>
  <c r="H370" i="18"/>
  <c r="H371" i="18"/>
  <c r="H372" i="18"/>
  <c r="H373" i="18"/>
  <c r="H374" i="18"/>
  <c r="H375" i="18"/>
  <c r="H376" i="18"/>
  <c r="H377" i="18"/>
  <c r="H378" i="18"/>
  <c r="H379" i="18"/>
  <c r="H380" i="18"/>
  <c r="H381" i="18"/>
  <c r="H382" i="18"/>
  <c r="H383" i="18"/>
  <c r="H384" i="18"/>
  <c r="H385" i="18"/>
  <c r="H386" i="18"/>
  <c r="H388" i="18"/>
  <c r="H389" i="18"/>
  <c r="H390" i="18"/>
  <c r="H391" i="18"/>
  <c r="H392" i="18"/>
  <c r="H393" i="18"/>
  <c r="H394" i="18"/>
  <c r="H395" i="18"/>
  <c r="H396" i="18"/>
  <c r="H397" i="18"/>
  <c r="H398" i="18"/>
  <c r="H399" i="18"/>
  <c r="H400" i="18"/>
  <c r="H401" i="18"/>
  <c r="H402" i="18"/>
  <c r="H403" i="18"/>
  <c r="H404" i="18"/>
  <c r="H405" i="18"/>
  <c r="H406" i="18"/>
  <c r="H408" i="18"/>
  <c r="H409" i="18"/>
  <c r="H410" i="18"/>
  <c r="H411" i="18"/>
  <c r="H412" i="18"/>
  <c r="H413" i="18"/>
  <c r="H414" i="18"/>
  <c r="H415" i="18"/>
  <c r="H416" i="18"/>
  <c r="H417" i="18"/>
  <c r="H418" i="18"/>
  <c r="H419" i="18"/>
  <c r="H420" i="18"/>
  <c r="H421" i="18"/>
  <c r="H422" i="18"/>
  <c r="H423" i="18"/>
  <c r="H424" i="18"/>
  <c r="H425" i="18"/>
  <c r="H426" i="18"/>
  <c r="H428" i="18"/>
  <c r="H429" i="18"/>
  <c r="H430" i="18"/>
  <c r="H431" i="18"/>
  <c r="H432" i="18"/>
  <c r="H433" i="18"/>
  <c r="H434" i="18"/>
  <c r="H435" i="18"/>
  <c r="H436" i="18"/>
  <c r="H437" i="18"/>
  <c r="H438" i="18"/>
  <c r="H439" i="18"/>
  <c r="H440" i="18"/>
  <c r="H441" i="18"/>
  <c r="H442" i="18"/>
  <c r="H443" i="18"/>
  <c r="H444" i="18"/>
  <c r="H445" i="18"/>
  <c r="H446" i="18"/>
  <c r="H448" i="18"/>
  <c r="H450" i="18"/>
  <c r="H451" i="18"/>
  <c r="H452" i="18"/>
  <c r="H453" i="18"/>
  <c r="H454" i="18"/>
  <c r="H455" i="18"/>
  <c r="H456" i="18"/>
  <c r="H457" i="18"/>
  <c r="H458" i="18"/>
  <c r="H459" i="18"/>
  <c r="H460" i="18"/>
  <c r="H461" i="18"/>
  <c r="H462" i="18"/>
  <c r="H463" i="18"/>
  <c r="H464" i="18"/>
  <c r="H465" i="18"/>
  <c r="H466" i="18"/>
  <c r="H467" i="18"/>
  <c r="H468" i="18"/>
  <c r="H469" i="18"/>
  <c r="H470" i="18"/>
  <c r="H471" i="18"/>
  <c r="H472" i="18"/>
  <c r="H474" i="18"/>
  <c r="H475" i="18"/>
  <c r="H476" i="18"/>
  <c r="H477" i="18"/>
  <c r="H478" i="18"/>
  <c r="H479" i="18"/>
  <c r="H480" i="18"/>
  <c r="H481" i="18"/>
  <c r="H482" i="18"/>
  <c r="H483" i="18"/>
  <c r="H484" i="18"/>
  <c r="H485" i="18"/>
  <c r="H486" i="18"/>
  <c r="H487" i="18"/>
  <c r="H488" i="18"/>
  <c r="H489" i="18"/>
  <c r="H490" i="18"/>
  <c r="H491" i="18"/>
  <c r="H492" i="18"/>
  <c r="H493" i="18"/>
  <c r="H494" i="18"/>
  <c r="H495" i="18"/>
  <c r="H496" i="18"/>
  <c r="H498" i="18"/>
  <c r="H499" i="18"/>
  <c r="H500" i="18"/>
  <c r="H501" i="18"/>
  <c r="H502" i="18"/>
  <c r="H503" i="18"/>
  <c r="H504" i="18"/>
  <c r="H505" i="18"/>
  <c r="H506" i="18"/>
  <c r="H507" i="18"/>
  <c r="H508" i="18"/>
  <c r="H509" i="18"/>
  <c r="H510" i="18"/>
  <c r="H511" i="18"/>
  <c r="H512" i="18"/>
  <c r="H513" i="18"/>
  <c r="H514" i="18"/>
  <c r="H515" i="18"/>
  <c r="H516" i="18"/>
  <c r="H517" i="18"/>
  <c r="H518" i="18"/>
  <c r="H519" i="18"/>
  <c r="H520" i="18"/>
  <c r="H521" i="18"/>
  <c r="H522" i="18"/>
  <c r="H523" i="18"/>
  <c r="H524" i="18"/>
  <c r="H526" i="18"/>
  <c r="H527" i="18"/>
  <c r="H528" i="18"/>
  <c r="H529" i="18"/>
  <c r="H530" i="18"/>
  <c r="H531" i="18"/>
  <c r="H532" i="18"/>
  <c r="H533" i="18"/>
  <c r="H534" i="18"/>
  <c r="H535" i="18"/>
  <c r="H536" i="18"/>
  <c r="H537" i="18"/>
  <c r="H538" i="18"/>
  <c r="H539" i="18"/>
  <c r="H540" i="18"/>
  <c r="H541" i="18"/>
  <c r="H542" i="18"/>
  <c r="H543" i="18"/>
  <c r="H544" i="18"/>
  <c r="H545" i="18"/>
  <c r="H546" i="18"/>
  <c r="H547" i="18"/>
  <c r="H548" i="18"/>
  <c r="H549" i="18"/>
  <c r="H550" i="18"/>
  <c r="H551" i="18"/>
  <c r="H552" i="18"/>
  <c r="H554" i="18"/>
  <c r="H555" i="18"/>
  <c r="H556" i="18"/>
  <c r="H557" i="18"/>
  <c r="H558" i="18"/>
  <c r="H559" i="18"/>
  <c r="H560" i="18"/>
  <c r="H561" i="18"/>
  <c r="H562" i="18"/>
  <c r="H563" i="18"/>
  <c r="H564" i="18"/>
  <c r="H565" i="18"/>
  <c r="H285" i="35"/>
  <c r="H488" i="13"/>
  <c r="H147" i="13"/>
  <c r="H148" i="13"/>
  <c r="H149" i="13"/>
  <c r="H150" i="13"/>
  <c r="H151" i="13"/>
  <c r="H152" i="13"/>
  <c r="H153" i="13"/>
  <c r="H154" i="13"/>
  <c r="H487" i="13"/>
  <c r="H486" i="13"/>
  <c r="H485" i="13"/>
  <c r="H484" i="13"/>
  <c r="H483" i="13"/>
  <c r="H482" i="13"/>
  <c r="H481" i="13"/>
  <c r="H480" i="13"/>
  <c r="H479" i="13"/>
  <c r="H478" i="13"/>
  <c r="H477" i="13"/>
  <c r="H476" i="13"/>
  <c r="H474" i="13"/>
  <c r="H473" i="13"/>
  <c r="H472" i="13"/>
  <c r="H471" i="13"/>
  <c r="H470" i="13"/>
  <c r="H469" i="13"/>
  <c r="H468" i="13"/>
  <c r="H467" i="13"/>
  <c r="H466" i="13"/>
  <c r="H465" i="13"/>
  <c r="H464" i="13"/>
  <c r="H463" i="13"/>
  <c r="H462" i="13"/>
  <c r="H121" i="45"/>
  <c r="H120" i="45"/>
  <c r="H119" i="45"/>
  <c r="H118" i="45"/>
  <c r="H116" i="45"/>
  <c r="H115" i="45"/>
  <c r="H114" i="45"/>
  <c r="H113" i="45"/>
  <c r="H130" i="45"/>
  <c r="H506" i="12"/>
  <c r="H505" i="12"/>
  <c r="H504" i="12"/>
  <c r="H500" i="12"/>
  <c r="H499" i="12"/>
  <c r="H498" i="12"/>
  <c r="H497" i="12"/>
  <c r="H496" i="12"/>
  <c r="H495" i="12"/>
  <c r="H494" i="12"/>
  <c r="H503" i="12"/>
  <c r="H502" i="12"/>
  <c r="H493" i="12"/>
  <c r="H491" i="12"/>
  <c r="H490" i="12"/>
  <c r="H489" i="12"/>
  <c r="H488" i="12"/>
  <c r="H487" i="12"/>
  <c r="H486" i="12"/>
  <c r="H485" i="12"/>
  <c r="H484" i="12"/>
  <c r="H483" i="12"/>
  <c r="H482" i="12"/>
  <c r="H481" i="12"/>
  <c r="H480" i="12"/>
  <c r="H479" i="12"/>
  <c r="H478" i="12"/>
  <c r="H477" i="12"/>
  <c r="H476" i="12"/>
  <c r="H475" i="12"/>
  <c r="H474" i="12"/>
  <c r="H473" i="12"/>
  <c r="H472" i="12"/>
  <c r="H471" i="12"/>
  <c r="H470" i="12"/>
  <c r="H469" i="12"/>
  <c r="H468" i="12"/>
  <c r="H466" i="12"/>
  <c r="H465" i="12"/>
  <c r="H464" i="12"/>
  <c r="H463" i="12"/>
  <c r="H462" i="12"/>
  <c r="H461" i="12"/>
  <c r="H460" i="12"/>
  <c r="H459" i="12"/>
  <c r="H458" i="12"/>
  <c r="H457" i="12"/>
  <c r="H456" i="12"/>
  <c r="H455" i="12"/>
  <c r="H454" i="12"/>
  <c r="H453" i="12"/>
  <c r="H452" i="12"/>
  <c r="H451" i="12"/>
  <c r="H450" i="12"/>
  <c r="H449" i="12"/>
  <c r="H447" i="12"/>
  <c r="H446" i="12"/>
  <c r="H445" i="12"/>
  <c r="H444" i="12"/>
  <c r="H443" i="12"/>
  <c r="H442" i="12"/>
  <c r="H441" i="12"/>
  <c r="H440" i="12"/>
  <c r="H439" i="12"/>
  <c r="H438" i="12"/>
  <c r="H437" i="12"/>
  <c r="H436" i="12"/>
  <c r="H435" i="12"/>
  <c r="H434" i="12"/>
  <c r="H433" i="12"/>
  <c r="H432" i="12"/>
  <c r="A14" i="48"/>
  <c r="H460" i="13"/>
  <c r="H17" i="13"/>
  <c r="H18" i="13"/>
  <c r="H19" i="13"/>
  <c r="H20" i="13"/>
  <c r="H21" i="13"/>
  <c r="H22" i="13"/>
  <c r="H23" i="13"/>
  <c r="H24" i="13"/>
  <c r="H25" i="13"/>
  <c r="H26" i="13"/>
  <c r="H27" i="13"/>
  <c r="H28" i="13"/>
  <c r="H29" i="13"/>
  <c r="H30" i="13"/>
  <c r="H31" i="13"/>
  <c r="H32" i="13"/>
  <c r="H33" i="13"/>
  <c r="H34" i="13"/>
  <c r="H35" i="13"/>
  <c r="H37" i="13"/>
  <c r="H38" i="13"/>
  <c r="H39" i="13"/>
  <c r="H40" i="13"/>
  <c r="H41" i="13"/>
  <c r="H42" i="13"/>
  <c r="H44" i="13"/>
  <c r="H45" i="13"/>
  <c r="H46" i="13"/>
  <c r="H47" i="13"/>
  <c r="H48" i="13"/>
  <c r="H49" i="13"/>
  <c r="H67" i="13"/>
  <c r="H68" i="13"/>
  <c r="H69" i="13"/>
  <c r="H70" i="13"/>
  <c r="H71" i="13"/>
  <c r="H72" i="13"/>
  <c r="H73" i="13"/>
  <c r="H75" i="13"/>
  <c r="H76" i="13"/>
  <c r="H77" i="13"/>
  <c r="H78" i="13"/>
  <c r="H79" i="13"/>
  <c r="H80" i="13"/>
  <c r="H81" i="13"/>
  <c r="H82" i="13"/>
  <c r="H83" i="13"/>
  <c r="H84" i="13"/>
  <c r="H85" i="13"/>
  <c r="H86" i="13"/>
  <c r="H87" i="13"/>
  <c r="H88" i="13"/>
  <c r="H89" i="13"/>
  <c r="H90" i="13"/>
  <c r="H91" i="13"/>
  <c r="H92" i="13"/>
  <c r="H93" i="13"/>
  <c r="H94" i="13"/>
  <c r="H95" i="13"/>
  <c r="H96" i="13"/>
  <c r="H97" i="13"/>
  <c r="H98" i="13"/>
  <c r="H99" i="13"/>
  <c r="H100" i="13"/>
  <c r="H101" i="13"/>
  <c r="H102" i="13"/>
  <c r="H103" i="13"/>
  <c r="H104" i="13"/>
  <c r="H105" i="13"/>
  <c r="H106" i="13"/>
  <c r="H107" i="13"/>
  <c r="H108" i="13"/>
  <c r="H109" i="13"/>
  <c r="H111" i="13"/>
  <c r="H112" i="13"/>
  <c r="H113" i="13"/>
  <c r="H114" i="13"/>
  <c r="H115" i="13"/>
  <c r="H116" i="13"/>
  <c r="H117" i="13"/>
  <c r="H118" i="13"/>
  <c r="H119" i="13"/>
  <c r="H120" i="13"/>
  <c r="H121" i="13"/>
  <c r="H122" i="13"/>
  <c r="H123" i="13"/>
  <c r="H124" i="13"/>
  <c r="H125" i="13"/>
  <c r="H126" i="13"/>
  <c r="H127" i="13"/>
  <c r="H128" i="13"/>
  <c r="H129" i="13"/>
  <c r="H130" i="13"/>
  <c r="H131" i="13"/>
  <c r="H132" i="13"/>
  <c r="H133" i="13"/>
  <c r="H134" i="13"/>
  <c r="H135" i="13"/>
  <c r="H136" i="13"/>
  <c r="H137" i="13"/>
  <c r="H138" i="13"/>
  <c r="H139" i="13"/>
  <c r="H140" i="13"/>
  <c r="H141" i="13"/>
  <c r="H142" i="13"/>
  <c r="H143" i="13"/>
  <c r="H144" i="13"/>
  <c r="H145" i="13"/>
  <c r="H156" i="13"/>
  <c r="H157" i="13"/>
  <c r="H158" i="13"/>
  <c r="H159" i="13"/>
  <c r="H160" i="13"/>
  <c r="H161" i="13"/>
  <c r="H162" i="13"/>
  <c r="H163" i="13"/>
  <c r="H165" i="13"/>
  <c r="H166" i="13"/>
  <c r="H167" i="13"/>
  <c r="H168" i="13"/>
  <c r="H169" i="13"/>
  <c r="H170" i="13"/>
  <c r="H171" i="13"/>
  <c r="H173" i="13"/>
  <c r="H175" i="13"/>
  <c r="H176" i="13"/>
  <c r="H177" i="13"/>
  <c r="H178" i="13"/>
  <c r="H179" i="13"/>
  <c r="H180" i="13"/>
  <c r="H181" i="13"/>
  <c r="H182" i="13"/>
  <c r="H184" i="13"/>
  <c r="H185" i="13"/>
  <c r="H186" i="13"/>
  <c r="H187" i="13"/>
  <c r="H188" i="13"/>
  <c r="H189" i="13"/>
  <c r="H190" i="13"/>
  <c r="H191" i="13"/>
  <c r="H192" i="13"/>
  <c r="H193" i="13"/>
  <c r="H194" i="13"/>
  <c r="H195" i="13"/>
  <c r="H196" i="13"/>
  <c r="H197" i="13"/>
  <c r="H198" i="13"/>
  <c r="H199" i="13"/>
  <c r="H200" i="13"/>
  <c r="H201" i="13"/>
  <c r="H202" i="13"/>
  <c r="H203" i="13"/>
  <c r="H204" i="13"/>
  <c r="H205" i="13"/>
  <c r="H206" i="13"/>
  <c r="H207" i="13"/>
  <c r="H208" i="13"/>
  <c r="H210" i="13"/>
  <c r="H211" i="13"/>
  <c r="H212" i="13"/>
  <c r="H213" i="13"/>
  <c r="H214" i="13"/>
  <c r="H215" i="13"/>
  <c r="H216" i="13"/>
  <c r="H217" i="13"/>
  <c r="H218" i="13"/>
  <c r="H219" i="13"/>
  <c r="H220" i="13"/>
  <c r="H221" i="13"/>
  <c r="H222" i="13"/>
  <c r="H223" i="13"/>
  <c r="H224" i="13"/>
  <c r="H225" i="13"/>
  <c r="H226" i="13"/>
  <c r="H227" i="13"/>
  <c r="H228" i="13"/>
  <c r="H229" i="13"/>
  <c r="H230" i="13"/>
  <c r="H231" i="13"/>
  <c r="H232" i="13"/>
  <c r="H233" i="13"/>
  <c r="H234" i="13"/>
  <c r="H236" i="13"/>
  <c r="H237" i="13"/>
  <c r="H238" i="13"/>
  <c r="H239" i="13"/>
  <c r="H240" i="13"/>
  <c r="H241" i="13"/>
  <c r="H242" i="13"/>
  <c r="H243" i="13"/>
  <c r="H244" i="13"/>
  <c r="H245" i="13"/>
  <c r="H246" i="13"/>
  <c r="H247" i="13"/>
  <c r="H248" i="13"/>
  <c r="H249" i="13"/>
  <c r="H250" i="13"/>
  <c r="H251" i="13"/>
  <c r="H252" i="13"/>
  <c r="H253" i="13"/>
  <c r="H254" i="13"/>
  <c r="H255" i="13"/>
  <c r="H256" i="13"/>
  <c r="H257" i="13"/>
  <c r="H258" i="13"/>
  <c r="H259" i="13"/>
  <c r="H261" i="13"/>
  <c r="H262" i="13"/>
  <c r="H263" i="13"/>
  <c r="H264" i="13"/>
  <c r="H265" i="13"/>
  <c r="H266" i="13"/>
  <c r="H268" i="13"/>
  <c r="H269" i="13"/>
  <c r="H270" i="13"/>
  <c r="H271" i="13"/>
  <c r="H272" i="13"/>
  <c r="H273" i="13"/>
  <c r="H274" i="13"/>
  <c r="H275" i="13"/>
  <c r="H276" i="13"/>
  <c r="H277" i="13"/>
  <c r="H278" i="13"/>
  <c r="H279" i="13"/>
  <c r="H280" i="13"/>
  <c r="H281" i="13"/>
  <c r="H282" i="13"/>
  <c r="H283" i="13"/>
  <c r="H284" i="13"/>
  <c r="H285" i="13"/>
  <c r="H286" i="13"/>
  <c r="H287" i="13"/>
  <c r="H288" i="13"/>
  <c r="H289" i="13"/>
  <c r="H291" i="13"/>
  <c r="H292" i="13"/>
  <c r="H293" i="13"/>
  <c r="H294" i="13"/>
  <c r="H295" i="13"/>
  <c r="H296" i="13"/>
  <c r="H297" i="13"/>
  <c r="H298" i="13"/>
  <c r="H299" i="13"/>
  <c r="H301" i="13"/>
  <c r="H302" i="13"/>
  <c r="H303" i="13"/>
  <c r="H304" i="13"/>
  <c r="H305" i="13"/>
  <c r="H306" i="13"/>
  <c r="H307" i="13"/>
  <c r="H308" i="13"/>
  <c r="H309" i="13"/>
  <c r="H310" i="13"/>
  <c r="H311" i="13"/>
  <c r="H312" i="13"/>
  <c r="H313" i="13"/>
  <c r="H314" i="13"/>
  <c r="H315" i="13"/>
  <c r="H316" i="13"/>
  <c r="H317" i="13"/>
  <c r="H318" i="13"/>
  <c r="H319" i="13"/>
  <c r="H320" i="13"/>
  <c r="H321" i="13"/>
  <c r="H322" i="13"/>
  <c r="H323" i="13"/>
  <c r="H324" i="13"/>
  <c r="H325" i="13"/>
  <c r="H326" i="13"/>
  <c r="H327" i="13"/>
  <c r="H328" i="13"/>
  <c r="H329" i="13"/>
  <c r="H330" i="13"/>
  <c r="H331" i="13"/>
  <c r="H332" i="13"/>
  <c r="H333" i="13"/>
  <c r="H334" i="13"/>
  <c r="H336" i="13"/>
  <c r="H337" i="13"/>
  <c r="H338" i="13"/>
  <c r="H339" i="13"/>
  <c r="H340" i="13"/>
  <c r="H341" i="13"/>
  <c r="H342" i="13"/>
  <c r="H343" i="13"/>
  <c r="H344" i="13"/>
  <c r="H345" i="13"/>
  <c r="H346" i="13"/>
  <c r="H347" i="13"/>
  <c r="H348" i="13"/>
  <c r="H349" i="13"/>
  <c r="H350" i="13"/>
  <c r="H351" i="13"/>
  <c r="H352" i="13"/>
  <c r="H353" i="13"/>
  <c r="H354" i="13"/>
  <c r="H355" i="13"/>
  <c r="H356" i="13"/>
  <c r="H357" i="13"/>
  <c r="H358" i="13"/>
  <c r="H359" i="13"/>
  <c r="H360" i="13"/>
  <c r="H361" i="13"/>
  <c r="H362" i="13"/>
  <c r="H363" i="13"/>
  <c r="H364" i="13"/>
  <c r="H365" i="13"/>
  <c r="H366" i="13"/>
  <c r="H367" i="13"/>
  <c r="H368" i="13"/>
  <c r="H369" i="13"/>
  <c r="H371" i="13"/>
  <c r="H372" i="13"/>
  <c r="H373" i="13"/>
  <c r="H374" i="13"/>
  <c r="H375" i="13"/>
  <c r="H376" i="13"/>
  <c r="H377" i="13"/>
  <c r="H378" i="13"/>
  <c r="H379" i="13"/>
  <c r="H380" i="13"/>
  <c r="H381" i="13"/>
  <c r="H382" i="13"/>
  <c r="H383" i="13"/>
  <c r="H385" i="13"/>
  <c r="H442" i="13"/>
  <c r="H443" i="13"/>
  <c r="H444" i="13"/>
  <c r="H445" i="13"/>
  <c r="H446" i="13"/>
  <c r="H447" i="13"/>
  <c r="H448" i="13"/>
  <c r="H449" i="13"/>
  <c r="H450" i="13"/>
  <c r="H451" i="13"/>
  <c r="H452" i="13"/>
  <c r="H453" i="13"/>
  <c r="H454" i="13"/>
  <c r="H455" i="13"/>
  <c r="H456" i="13"/>
  <c r="H457" i="13"/>
  <c r="H458" i="13"/>
  <c r="H459" i="13"/>
  <c r="I28" i="9"/>
  <c r="E26" i="9"/>
  <c r="G11" i="11"/>
  <c r="H181" i="10"/>
  <c r="H180" i="10"/>
  <c r="H179" i="10"/>
  <c r="H178" i="10"/>
  <c r="H177" i="10"/>
  <c r="H176" i="10"/>
  <c r="H175" i="10"/>
  <c r="H174" i="10"/>
  <c r="H173" i="10"/>
  <c r="H172" i="10"/>
  <c r="F29" i="37"/>
  <c r="H171" i="51"/>
  <c r="H170" i="51"/>
  <c r="H169" i="51"/>
  <c r="H168" i="51"/>
  <c r="H167" i="51"/>
  <c r="H165" i="51"/>
  <c r="H14" i="51"/>
  <c r="H15" i="51"/>
  <c r="H16" i="51"/>
  <c r="H17" i="51"/>
  <c r="H18" i="51"/>
  <c r="H19" i="51"/>
  <c r="H21" i="51"/>
  <c r="H22" i="51"/>
  <c r="H23" i="51"/>
  <c r="H24" i="51"/>
  <c r="H25" i="51"/>
  <c r="H27" i="51"/>
  <c r="H28" i="51"/>
  <c r="H29" i="51"/>
  <c r="H30" i="51"/>
  <c r="H31" i="51"/>
  <c r="H33" i="51"/>
  <c r="H34" i="51"/>
  <c r="H35" i="51"/>
  <c r="H36" i="51"/>
  <c r="H37" i="51"/>
  <c r="H39" i="51"/>
  <c r="H40" i="51"/>
  <c r="H41" i="51"/>
  <c r="H42" i="51"/>
  <c r="H43" i="51"/>
  <c r="H44" i="51"/>
  <c r="H46" i="51"/>
  <c r="H47" i="51"/>
  <c r="H48" i="51"/>
  <c r="H49" i="51"/>
  <c r="H50" i="51"/>
  <c r="H51" i="51"/>
  <c r="H53" i="51"/>
  <c r="H54" i="51"/>
  <c r="H55" i="51"/>
  <c r="H56" i="51"/>
  <c r="H57" i="51"/>
  <c r="H58" i="51"/>
  <c r="H67" i="51"/>
  <c r="H68" i="51"/>
  <c r="H69" i="51"/>
  <c r="H70" i="51"/>
  <c r="H72" i="51"/>
  <c r="H73" i="51"/>
  <c r="H74" i="51"/>
  <c r="H75" i="51"/>
  <c r="H77" i="51"/>
  <c r="H78" i="51"/>
  <c r="H79" i="51"/>
  <c r="H80" i="51"/>
  <c r="H82" i="51"/>
  <c r="H83" i="51"/>
  <c r="H84" i="51"/>
  <c r="H85" i="51"/>
  <c r="H87" i="51"/>
  <c r="H88" i="51"/>
  <c r="H89" i="51"/>
  <c r="H90" i="51"/>
  <c r="H92" i="51"/>
  <c r="H93" i="51"/>
  <c r="H94" i="51"/>
  <c r="H95" i="51"/>
  <c r="H96" i="51"/>
  <c r="H97" i="51"/>
  <c r="H98" i="51"/>
  <c r="H99" i="51"/>
  <c r="H100" i="51"/>
  <c r="H102" i="51"/>
  <c r="H103" i="51"/>
  <c r="H104" i="51"/>
  <c r="H105" i="51"/>
  <c r="H106" i="51"/>
  <c r="H107" i="51"/>
  <c r="H108" i="51"/>
  <c r="H109" i="51"/>
  <c r="H110" i="51"/>
  <c r="H112" i="51"/>
  <c r="H113" i="51"/>
  <c r="H114" i="51"/>
  <c r="H115" i="51"/>
  <c r="H116" i="51"/>
  <c r="H117" i="51"/>
  <c r="H118" i="51"/>
  <c r="H119" i="51"/>
  <c r="H120" i="51"/>
  <c r="H122" i="51"/>
  <c r="H123" i="51"/>
  <c r="H124" i="51"/>
  <c r="H125" i="51"/>
  <c r="H126" i="51"/>
  <c r="H127" i="51"/>
  <c r="H128" i="51"/>
  <c r="H129" i="51"/>
  <c r="H130" i="51"/>
  <c r="H132" i="51"/>
  <c r="H133" i="51"/>
  <c r="H134" i="51"/>
  <c r="H135" i="51"/>
  <c r="H136" i="51"/>
  <c r="H137" i="51"/>
  <c r="H138" i="51"/>
  <c r="H139" i="51"/>
  <c r="H140" i="51"/>
  <c r="H142" i="51"/>
  <c r="H143" i="51"/>
  <c r="H144" i="51"/>
  <c r="H145" i="51"/>
  <c r="H146" i="51"/>
  <c r="H147" i="51"/>
  <c r="H148" i="51"/>
  <c r="H149" i="51"/>
  <c r="H150" i="51"/>
  <c r="H152" i="51"/>
  <c r="H153" i="51"/>
  <c r="H154" i="51"/>
  <c r="H155" i="51"/>
  <c r="H156" i="51"/>
  <c r="H157" i="51"/>
  <c r="H158" i="51"/>
  <c r="H159" i="51"/>
  <c r="H160" i="51"/>
  <c r="H162" i="51"/>
  <c r="H163" i="51"/>
  <c r="H164" i="51"/>
  <c r="H392" i="22"/>
  <c r="H393" i="22"/>
  <c r="H394" i="22"/>
  <c r="H395" i="22"/>
  <c r="H396" i="22"/>
  <c r="H397" i="22"/>
  <c r="H398" i="22"/>
  <c r="H399" i="22"/>
  <c r="H28" i="22"/>
  <c r="H29" i="22"/>
  <c r="H21" i="22"/>
  <c r="H23" i="22"/>
  <c r="I26" i="9"/>
  <c r="H195" i="10"/>
  <c r="H196" i="10"/>
  <c r="H197" i="10"/>
  <c r="H198" i="10"/>
  <c r="H15" i="10"/>
  <c r="H17" i="10"/>
  <c r="H18" i="10"/>
  <c r="H19" i="10"/>
  <c r="H20" i="10"/>
  <c r="H21" i="10"/>
  <c r="H22" i="10"/>
  <c r="H23" i="10"/>
  <c r="H24" i="10"/>
  <c r="H25" i="10"/>
  <c r="H26" i="10"/>
  <c r="H27" i="10"/>
  <c r="H28" i="10"/>
  <c r="H30" i="10"/>
  <c r="H32" i="10"/>
  <c r="H34" i="10"/>
  <c r="H36" i="10"/>
  <c r="H38" i="10"/>
  <c r="H39" i="10"/>
  <c r="H40" i="10"/>
  <c r="H43" i="10"/>
  <c r="H44" i="10"/>
  <c r="H45" i="10"/>
  <c r="H46" i="10"/>
  <c r="H47" i="10"/>
  <c r="H49" i="10"/>
  <c r="H50" i="10"/>
  <c r="H51" i="10"/>
  <c r="H52" i="10"/>
  <c r="H53" i="10"/>
  <c r="H54" i="10"/>
  <c r="H58" i="10"/>
  <c r="H59" i="10"/>
  <c r="H61" i="10"/>
  <c r="H63" i="10"/>
  <c r="H64" i="10"/>
  <c r="H66" i="10"/>
  <c r="H67" i="10"/>
  <c r="H68" i="10"/>
  <c r="H69" i="10"/>
  <c r="H70" i="10"/>
  <c r="H71" i="10"/>
  <c r="H72" i="10"/>
  <c r="H73" i="10"/>
  <c r="H74" i="10"/>
  <c r="H75" i="10"/>
  <c r="H76" i="10"/>
  <c r="H77" i="10"/>
  <c r="H78" i="10"/>
  <c r="H79" i="10"/>
  <c r="H80" i="10"/>
  <c r="H81" i="10"/>
  <c r="H82" i="10"/>
  <c r="H83" i="10"/>
  <c r="H84" i="10"/>
  <c r="H85" i="10"/>
  <c r="H86" i="10"/>
  <c r="H87" i="10"/>
  <c r="H88" i="10"/>
  <c r="H89" i="10"/>
  <c r="H91" i="10"/>
  <c r="H92" i="10"/>
  <c r="H93" i="10"/>
  <c r="H94" i="10"/>
  <c r="H95" i="10"/>
  <c r="H96" i="10"/>
  <c r="H97" i="10"/>
  <c r="H98" i="10"/>
  <c r="H99" i="10"/>
  <c r="H100" i="10"/>
  <c r="H101" i="10"/>
  <c r="H102" i="10"/>
  <c r="H103" i="10"/>
  <c r="H104" i="10"/>
  <c r="H105" i="10"/>
  <c r="H106" i="10"/>
  <c r="H107" i="10"/>
  <c r="H108" i="10"/>
  <c r="H109" i="10"/>
  <c r="H110" i="10"/>
  <c r="H111" i="10"/>
  <c r="H112" i="10"/>
  <c r="H113" i="10"/>
  <c r="H114" i="10"/>
  <c r="H116" i="10"/>
  <c r="H117" i="10"/>
  <c r="H118" i="10"/>
  <c r="H119" i="10"/>
  <c r="H120" i="10"/>
  <c r="H121" i="10"/>
  <c r="H122" i="10"/>
  <c r="H123" i="10"/>
  <c r="H124" i="10"/>
  <c r="H125" i="10"/>
  <c r="H127" i="10"/>
  <c r="H128" i="10"/>
  <c r="H129" i="10"/>
  <c r="H130" i="10"/>
  <c r="H131" i="10"/>
  <c r="H132" i="10"/>
  <c r="H133" i="10"/>
  <c r="H134" i="10"/>
  <c r="H135" i="10"/>
  <c r="H137" i="10"/>
  <c r="H138" i="10"/>
  <c r="H139" i="10"/>
  <c r="H140" i="10"/>
  <c r="H141" i="10"/>
  <c r="H142" i="10"/>
  <c r="H143" i="10"/>
  <c r="H144" i="10"/>
  <c r="H145" i="10"/>
  <c r="H146" i="10"/>
  <c r="H147" i="10"/>
  <c r="H148" i="10"/>
  <c r="H149" i="10"/>
  <c r="H150" i="10"/>
  <c r="H151" i="10"/>
  <c r="H152" i="10"/>
  <c r="H153" i="10"/>
  <c r="H154" i="10"/>
  <c r="H156" i="10"/>
  <c r="H157" i="10"/>
  <c r="H158" i="10"/>
  <c r="H159" i="10"/>
  <c r="H160" i="10"/>
  <c r="H161" i="10"/>
  <c r="H162" i="10"/>
  <c r="H163" i="10"/>
  <c r="H164" i="10"/>
  <c r="H165" i="10"/>
  <c r="H166" i="10"/>
  <c r="H167" i="10"/>
  <c r="H168" i="10"/>
  <c r="H169" i="10"/>
  <c r="H170" i="10"/>
  <c r="H183" i="10"/>
  <c r="H184" i="10"/>
  <c r="H185" i="10"/>
  <c r="H186" i="10"/>
  <c r="H187" i="10"/>
  <c r="H188" i="10"/>
  <c r="H189" i="10"/>
  <c r="H190" i="10"/>
  <c r="H191" i="10"/>
  <c r="H192" i="10"/>
  <c r="H193" i="10"/>
  <c r="H333" i="45"/>
  <c r="H164" i="45"/>
  <c r="H165" i="45"/>
  <c r="H166" i="45"/>
  <c r="H167" i="45"/>
  <c r="H168" i="45"/>
  <c r="H14" i="45"/>
  <c r="H15" i="45"/>
  <c r="H16" i="45"/>
  <c r="H17" i="45"/>
  <c r="H18" i="45"/>
  <c r="H19" i="45"/>
  <c r="H20" i="45"/>
  <c r="H21" i="45"/>
  <c r="H22" i="45"/>
  <c r="H23" i="45"/>
  <c r="H24" i="45"/>
  <c r="H25" i="45"/>
  <c r="H26" i="45"/>
  <c r="H27" i="45"/>
  <c r="H28" i="45"/>
  <c r="H29" i="45"/>
  <c r="H30" i="45"/>
  <c r="H31" i="45"/>
  <c r="H32" i="45"/>
  <c r="H33" i="45"/>
  <c r="H34" i="45"/>
  <c r="H35" i="45"/>
  <c r="H36" i="45"/>
  <c r="H37" i="45"/>
  <c r="H38" i="45"/>
  <c r="H39" i="45"/>
  <c r="H40" i="45"/>
  <c r="H41" i="45"/>
  <c r="H42" i="45"/>
  <c r="H43" i="45"/>
  <c r="H44" i="45"/>
  <c r="H45" i="45"/>
  <c r="H46" i="45"/>
  <c r="H47" i="45"/>
  <c r="H48" i="45"/>
  <c r="H49" i="45"/>
  <c r="H50" i="45"/>
  <c r="H51" i="45"/>
  <c r="H52" i="45"/>
  <c r="H53" i="45"/>
  <c r="H58" i="45"/>
  <c r="H59" i="45"/>
  <c r="H60" i="45"/>
  <c r="H61" i="45"/>
  <c r="H62" i="45"/>
  <c r="H63" i="45"/>
  <c r="H64" i="45"/>
  <c r="H65" i="45"/>
  <c r="H66" i="45"/>
  <c r="H67" i="45"/>
  <c r="H68" i="45"/>
  <c r="H69" i="45"/>
  <c r="H70" i="45"/>
  <c r="H71" i="45"/>
  <c r="H72" i="45"/>
  <c r="H73" i="45"/>
  <c r="H74" i="45"/>
  <c r="H75" i="45"/>
  <c r="H76" i="45"/>
  <c r="H77" i="45"/>
  <c r="H78" i="45"/>
  <c r="H79" i="45"/>
  <c r="H80" i="45"/>
  <c r="H81" i="45"/>
  <c r="H82" i="45"/>
  <c r="H83" i="45"/>
  <c r="H84" i="45"/>
  <c r="H85" i="45"/>
  <c r="H86" i="45"/>
  <c r="H87" i="45"/>
  <c r="H88" i="45"/>
  <c r="H89" i="45"/>
  <c r="H90" i="45"/>
  <c r="H92" i="45"/>
  <c r="H94" i="45"/>
  <c r="H96" i="45"/>
  <c r="H98" i="45"/>
  <c r="H99" i="45"/>
  <c r="H100" i="45"/>
  <c r="H101" i="45"/>
  <c r="H102" i="45"/>
  <c r="H103" i="45"/>
  <c r="H104" i="45"/>
  <c r="H105" i="45"/>
  <c r="H106" i="45"/>
  <c r="H107" i="45"/>
  <c r="H108" i="45"/>
  <c r="H109" i="45"/>
  <c r="H110" i="45"/>
  <c r="H111" i="45"/>
  <c r="H123" i="45"/>
  <c r="H124" i="45"/>
  <c r="H125" i="45"/>
  <c r="H126" i="45"/>
  <c r="H127" i="45"/>
  <c r="H128" i="45"/>
  <c r="H129" i="45"/>
  <c r="H131" i="45"/>
  <c r="H132" i="45"/>
  <c r="H133" i="45"/>
  <c r="H134" i="45"/>
  <c r="H135" i="45"/>
  <c r="H137" i="45"/>
  <c r="H139" i="45"/>
  <c r="H140" i="45"/>
  <c r="H141" i="45"/>
  <c r="H142" i="45"/>
  <c r="H143" i="45"/>
  <c r="H144" i="45"/>
  <c r="H145" i="45"/>
  <c r="H146" i="45"/>
  <c r="H147" i="45"/>
  <c r="H148" i="45"/>
  <c r="H149" i="45"/>
  <c r="H150" i="45"/>
  <c r="H151" i="45"/>
  <c r="H152" i="45"/>
  <c r="H153" i="45"/>
  <c r="H154" i="45"/>
  <c r="H155" i="45"/>
  <c r="H156" i="45"/>
  <c r="H157" i="45"/>
  <c r="H158" i="45"/>
  <c r="H159" i="45"/>
  <c r="H160" i="45"/>
  <c r="H161" i="45"/>
  <c r="H162" i="45"/>
  <c r="H170" i="45"/>
  <c r="H171" i="45"/>
  <c r="H172" i="45"/>
  <c r="H173" i="45"/>
  <c r="H174" i="45"/>
  <c r="H175" i="45"/>
  <c r="H176" i="45"/>
  <c r="H177" i="45"/>
  <c r="H178" i="45"/>
  <c r="H179" i="45"/>
  <c r="H180" i="45"/>
  <c r="H181" i="45"/>
  <c r="H182" i="45"/>
  <c r="H183" i="45"/>
  <c r="H184" i="45"/>
  <c r="H185" i="45"/>
  <c r="H186" i="45"/>
  <c r="H187" i="45"/>
  <c r="H188" i="45"/>
  <c r="H189" i="45"/>
  <c r="H190" i="45"/>
  <c r="H191" i="45"/>
  <c r="H192" i="45"/>
  <c r="H193" i="45"/>
  <c r="H194" i="45"/>
  <c r="H195" i="45"/>
  <c r="H196" i="45"/>
  <c r="H197" i="45"/>
  <c r="H198" i="45"/>
  <c r="H199" i="45"/>
  <c r="H200" i="45"/>
  <c r="H201" i="45"/>
  <c r="H202" i="45"/>
  <c r="H203" i="45"/>
  <c r="H204" i="45"/>
  <c r="H205" i="45"/>
  <c r="H206" i="45"/>
  <c r="H207" i="45"/>
  <c r="H208" i="45"/>
  <c r="H209" i="45"/>
  <c r="H210" i="45"/>
  <c r="H211" i="45"/>
  <c r="H213" i="45"/>
  <c r="H214" i="45"/>
  <c r="H215" i="45"/>
  <c r="H216" i="45"/>
  <c r="H217" i="45"/>
  <c r="H218" i="45"/>
  <c r="H219" i="45"/>
  <c r="H220" i="45"/>
  <c r="H221" i="45"/>
  <c r="H222" i="45"/>
  <c r="H223" i="45"/>
  <c r="H224" i="45"/>
  <c r="H225" i="45"/>
  <c r="H226" i="45"/>
  <c r="H227" i="45"/>
  <c r="H228" i="45"/>
  <c r="H229" i="45"/>
  <c r="H231" i="45"/>
  <c r="H232" i="45"/>
  <c r="H233" i="45"/>
  <c r="H234" i="45"/>
  <c r="H235" i="45"/>
  <c r="H236" i="45"/>
  <c r="H237" i="45"/>
  <c r="H238" i="45"/>
  <c r="H239" i="45"/>
  <c r="H240" i="45"/>
  <c r="H241" i="45"/>
  <c r="H242" i="45"/>
  <c r="H243" i="45"/>
  <c r="H244" i="45"/>
  <c r="H245" i="45"/>
  <c r="H246" i="45"/>
  <c r="H247" i="45"/>
  <c r="H248" i="45"/>
  <c r="H249" i="45"/>
  <c r="H250" i="45"/>
  <c r="H251" i="45"/>
  <c r="H252" i="45"/>
  <c r="H253" i="45"/>
  <c r="H254" i="45"/>
  <c r="H255" i="45"/>
  <c r="H256" i="45"/>
  <c r="H257" i="45"/>
  <c r="H258" i="45"/>
  <c r="H259" i="45"/>
  <c r="H260" i="45"/>
  <c r="H261" i="45"/>
  <c r="H262" i="45"/>
  <c r="H263" i="45"/>
  <c r="H265" i="45"/>
  <c r="H266" i="45"/>
  <c r="H267" i="45"/>
  <c r="H268" i="45"/>
  <c r="H269" i="45"/>
  <c r="H270" i="45"/>
  <c r="H271" i="45"/>
  <c r="H272" i="45"/>
  <c r="H273" i="45"/>
  <c r="H274" i="45"/>
  <c r="H275" i="45"/>
  <c r="H276" i="45"/>
  <c r="H278" i="45"/>
  <c r="H279" i="45"/>
  <c r="H280" i="45"/>
  <c r="H281" i="45"/>
  <c r="H282" i="45"/>
  <c r="H283" i="45"/>
  <c r="H284" i="45"/>
  <c r="H285" i="45"/>
  <c r="H286" i="45"/>
  <c r="H287" i="45"/>
  <c r="H288" i="45"/>
  <c r="H289" i="45"/>
  <c r="H290" i="45"/>
  <c r="H292" i="45"/>
  <c r="H293" i="45"/>
  <c r="H294" i="45"/>
  <c r="H295" i="45"/>
  <c r="H296" i="45"/>
  <c r="H297" i="45"/>
  <c r="H298" i="45"/>
  <c r="H299" i="45"/>
  <c r="H300" i="45"/>
  <c r="H301" i="45"/>
  <c r="H302" i="45"/>
  <c r="H303" i="45"/>
  <c r="H304" i="45"/>
  <c r="H305" i="45"/>
  <c r="H307" i="45"/>
  <c r="H308" i="45"/>
  <c r="H309" i="45"/>
  <c r="H310" i="45"/>
  <c r="H311" i="45"/>
  <c r="H312" i="45"/>
  <c r="H313" i="45"/>
  <c r="H314" i="45"/>
  <c r="H315" i="45"/>
  <c r="H316" i="45"/>
  <c r="H317" i="45"/>
  <c r="H318" i="45"/>
  <c r="H319" i="45"/>
  <c r="H320" i="45"/>
  <c r="H322" i="45"/>
  <c r="H323" i="45"/>
  <c r="H324" i="45"/>
  <c r="H325" i="45"/>
  <c r="H326" i="45"/>
  <c r="H327" i="45"/>
  <c r="H328" i="45"/>
  <c r="H329" i="45"/>
  <c r="H330" i="45"/>
  <c r="H331" i="45"/>
  <c r="H332" i="45"/>
  <c r="G8" i="11"/>
  <c r="G9" i="11"/>
  <c r="G10" i="11"/>
  <c r="G12" i="11"/>
  <c r="G13" i="11"/>
  <c r="G14" i="11"/>
  <c r="G16" i="11"/>
  <c r="G17" i="11"/>
  <c r="G18" i="11"/>
  <c r="G19" i="11"/>
  <c r="G20" i="11"/>
  <c r="G21" i="11"/>
  <c r="G22" i="11"/>
  <c r="G23" i="11"/>
  <c r="G24" i="11"/>
  <c r="B32" i="48" s="1"/>
  <c r="H384" i="12"/>
  <c r="H385" i="12"/>
  <c r="H386" i="12"/>
  <c r="H387" i="12"/>
  <c r="H388" i="12"/>
  <c r="H389" i="12"/>
  <c r="H390" i="12"/>
  <c r="H393" i="12"/>
  <c r="H394" i="12"/>
  <c r="H395" i="12"/>
  <c r="H396" i="12"/>
  <c r="H397" i="12"/>
  <c r="H398" i="12"/>
  <c r="H399" i="12"/>
  <c r="H402" i="12"/>
  <c r="H403" i="12"/>
  <c r="H404" i="12"/>
  <c r="H405" i="12"/>
  <c r="H406" i="12"/>
  <c r="H407" i="12"/>
  <c r="H408" i="12"/>
  <c r="H410" i="12"/>
  <c r="H411" i="12"/>
  <c r="H412" i="12"/>
  <c r="H413" i="12"/>
  <c r="H415" i="12"/>
  <c r="H416" i="12"/>
  <c r="H417" i="12"/>
  <c r="H418" i="12"/>
  <c r="H420" i="12"/>
  <c r="H421" i="12"/>
  <c r="H422" i="12"/>
  <c r="H423" i="12"/>
  <c r="H425" i="12"/>
  <c r="H426" i="12"/>
  <c r="H427" i="12"/>
  <c r="H428" i="12"/>
  <c r="H429" i="12"/>
  <c r="H430" i="12"/>
  <c r="H16" i="12"/>
  <c r="H17" i="12"/>
  <c r="H18" i="12"/>
  <c r="H19" i="12"/>
  <c r="H20" i="12"/>
  <c r="H21" i="12"/>
  <c r="H22" i="12"/>
  <c r="H23" i="12"/>
  <c r="H24" i="12"/>
  <c r="H26" i="12"/>
  <c r="H27" i="12"/>
  <c r="H28" i="12"/>
  <c r="H29" i="12"/>
  <c r="H30" i="12"/>
  <c r="H31" i="12"/>
  <c r="H32" i="12"/>
  <c r="H33" i="12"/>
  <c r="H34" i="12"/>
  <c r="H36" i="12"/>
  <c r="H37" i="12"/>
  <c r="H38" i="12"/>
  <c r="H39" i="12"/>
  <c r="H40" i="12"/>
  <c r="H41" i="12"/>
  <c r="H42" i="12"/>
  <c r="H43" i="12"/>
  <c r="H44" i="12"/>
  <c r="H46" i="12"/>
  <c r="H47" i="12"/>
  <c r="H48" i="12"/>
  <c r="H49" i="12"/>
  <c r="H50" i="12"/>
  <c r="H51" i="12"/>
  <c r="H52" i="12"/>
  <c r="H53" i="12"/>
  <c r="H54" i="12"/>
  <c r="H56" i="12"/>
  <c r="H57" i="12"/>
  <c r="H58" i="12"/>
  <c r="H59" i="12"/>
  <c r="H60" i="12"/>
  <c r="H61" i="12"/>
  <c r="H62" i="12"/>
  <c r="H63" i="12"/>
  <c r="H64" i="12"/>
  <c r="H66" i="12"/>
  <c r="H67" i="12"/>
  <c r="H68" i="12"/>
  <c r="H69" i="12"/>
  <c r="H70" i="12"/>
  <c r="H71" i="12"/>
  <c r="H72" i="12"/>
  <c r="H73" i="12"/>
  <c r="H74" i="12"/>
  <c r="H76" i="12"/>
  <c r="H77" i="12"/>
  <c r="H78" i="12"/>
  <c r="H79" i="12"/>
  <c r="H80" i="12"/>
  <c r="H81" i="12"/>
  <c r="H82" i="12"/>
  <c r="H83" i="12"/>
  <c r="H84" i="12"/>
  <c r="H86" i="12"/>
  <c r="H87" i="12"/>
  <c r="H88" i="12"/>
  <c r="H89" i="12"/>
  <c r="H90" i="12"/>
  <c r="H91" i="12"/>
  <c r="H92" i="12"/>
  <c r="H93" i="12"/>
  <c r="H94" i="12"/>
  <c r="H96" i="12"/>
  <c r="H97" i="12"/>
  <c r="H98" i="12"/>
  <c r="H99" i="12"/>
  <c r="H100" i="12"/>
  <c r="H101" i="12"/>
  <c r="H102" i="12"/>
  <c r="H103" i="12"/>
  <c r="H104" i="12"/>
  <c r="H106" i="12"/>
  <c r="H107" i="12"/>
  <c r="H108" i="12"/>
  <c r="H109" i="12"/>
  <c r="H110" i="12"/>
  <c r="H111" i="12"/>
  <c r="H112" i="12"/>
  <c r="H113" i="12"/>
  <c r="H114" i="12"/>
  <c r="H116" i="12"/>
  <c r="H117" i="12"/>
  <c r="H118" i="12"/>
  <c r="H119" i="12"/>
  <c r="H120" i="12"/>
  <c r="H121" i="12"/>
  <c r="H122" i="12"/>
  <c r="H123" i="12"/>
  <c r="H124" i="12"/>
  <c r="H126" i="12"/>
  <c r="H127" i="12"/>
  <c r="H128" i="12"/>
  <c r="H129" i="12"/>
  <c r="H130" i="12"/>
  <c r="H131" i="12"/>
  <c r="H132" i="12"/>
  <c r="H133" i="12"/>
  <c r="H134" i="12"/>
  <c r="H136" i="12"/>
  <c r="H137" i="12"/>
  <c r="H138" i="12"/>
  <c r="H140" i="12"/>
  <c r="H141" i="12"/>
  <c r="H142" i="12"/>
  <c r="H144" i="12"/>
  <c r="H145" i="12"/>
  <c r="H146" i="12"/>
  <c r="H148" i="12"/>
  <c r="H149" i="12"/>
  <c r="H150" i="12"/>
  <c r="H152" i="12"/>
  <c r="H153" i="12"/>
  <c r="H154" i="12"/>
  <c r="H156" i="12"/>
  <c r="H157" i="12"/>
  <c r="H158" i="12"/>
  <c r="H159" i="12"/>
  <c r="H161" i="12"/>
  <c r="H162" i="12"/>
  <c r="H163" i="12"/>
  <c r="H164" i="12"/>
  <c r="H166" i="12"/>
  <c r="H167" i="12"/>
  <c r="H168" i="12"/>
  <c r="H169" i="12"/>
  <c r="H171" i="12"/>
  <c r="H172" i="12"/>
  <c r="H173" i="12"/>
  <c r="H174" i="12"/>
  <c r="H176" i="12"/>
  <c r="H177" i="12"/>
  <c r="H178" i="12"/>
  <c r="H179" i="12"/>
  <c r="H180" i="12"/>
  <c r="H181" i="12"/>
  <c r="H183" i="12"/>
  <c r="H184" i="12"/>
  <c r="H185" i="12"/>
  <c r="H186" i="12"/>
  <c r="H187" i="12"/>
  <c r="H188" i="12"/>
  <c r="H190" i="12"/>
  <c r="H191" i="12"/>
  <c r="H192" i="12"/>
  <c r="H193" i="12"/>
  <c r="H194" i="12"/>
  <c r="H195" i="12"/>
  <c r="H197" i="12"/>
  <c r="H198" i="12"/>
  <c r="H199" i="12"/>
  <c r="H200" i="12"/>
  <c r="H201" i="12"/>
  <c r="H202" i="12"/>
  <c r="H204" i="12"/>
  <c r="H205" i="12"/>
  <c r="H206" i="12"/>
  <c r="H207" i="12"/>
  <c r="H208" i="12"/>
  <c r="H209" i="12"/>
  <c r="H211" i="12"/>
  <c r="H212" i="12"/>
  <c r="H213" i="12"/>
  <c r="H214" i="12"/>
  <c r="H215" i="12"/>
  <c r="H216" i="12"/>
  <c r="H218" i="12"/>
  <c r="H219" i="12"/>
  <c r="H220" i="12"/>
  <c r="H221" i="12"/>
  <c r="H224" i="12"/>
  <c r="H225" i="12"/>
  <c r="H226" i="12"/>
  <c r="H227" i="12"/>
  <c r="H230" i="12"/>
  <c r="H231" i="12"/>
  <c r="H232" i="12"/>
  <c r="H233" i="12"/>
  <c r="H235" i="12"/>
  <c r="H236" i="12"/>
  <c r="H237" i="12"/>
  <c r="H238" i="12"/>
  <c r="H241" i="12"/>
  <c r="H242" i="12"/>
  <c r="H243" i="12"/>
  <c r="H244" i="12"/>
  <c r="H247" i="12"/>
  <c r="H248" i="12"/>
  <c r="H249" i="12"/>
  <c r="H250" i="12"/>
  <c r="H253" i="12"/>
  <c r="H254" i="12"/>
  <c r="H255" i="12"/>
  <c r="H256" i="12"/>
  <c r="H259" i="12"/>
  <c r="H260" i="12"/>
  <c r="H261" i="12"/>
  <c r="H262" i="12"/>
  <c r="H265" i="12"/>
  <c r="H266" i="12"/>
  <c r="H267" i="12"/>
  <c r="H268" i="12"/>
  <c r="H271" i="12"/>
  <c r="H272" i="12"/>
  <c r="H273" i="12"/>
  <c r="H274" i="12"/>
  <c r="H277" i="12"/>
  <c r="H278" i="12"/>
  <c r="H279" i="12"/>
  <c r="H280" i="12"/>
  <c r="H282" i="12"/>
  <c r="H283" i="12"/>
  <c r="H284" i="12"/>
  <c r="H285" i="12"/>
  <c r="H288" i="12"/>
  <c r="H289" i="12"/>
  <c r="H290" i="12"/>
  <c r="H291" i="12"/>
  <c r="H293" i="12"/>
  <c r="H294" i="12"/>
  <c r="H295" i="12"/>
  <c r="H296" i="12"/>
  <c r="H298" i="12"/>
  <c r="H299" i="12"/>
  <c r="H300" i="12"/>
  <c r="H301" i="12"/>
  <c r="H303" i="12"/>
  <c r="H304" i="12"/>
  <c r="H305" i="12"/>
  <c r="H306" i="12"/>
  <c r="H307" i="12"/>
  <c r="H308" i="12"/>
  <c r="H309" i="12"/>
  <c r="H310" i="12"/>
  <c r="H311" i="12"/>
  <c r="H312" i="12"/>
  <c r="H313" i="12"/>
  <c r="H314" i="12"/>
  <c r="H315" i="12"/>
  <c r="H316" i="12"/>
  <c r="H317" i="12"/>
  <c r="H318" i="12"/>
  <c r="H319" i="12"/>
  <c r="H320" i="12"/>
  <c r="H321" i="12"/>
  <c r="H323" i="12"/>
  <c r="H324" i="12"/>
  <c r="H325" i="12"/>
  <c r="H326" i="12"/>
  <c r="H327" i="12"/>
  <c r="H328" i="12"/>
  <c r="H329" i="12"/>
  <c r="H330" i="12"/>
  <c r="H331" i="12"/>
  <c r="H332" i="12"/>
  <c r="H333" i="12"/>
  <c r="H334" i="12"/>
  <c r="H335" i="12"/>
  <c r="H336" i="12"/>
  <c r="H337" i="12"/>
  <c r="H338" i="12"/>
  <c r="H339" i="12"/>
  <c r="H340" i="12"/>
  <c r="H341" i="12"/>
  <c r="H342" i="12"/>
  <c r="H343" i="12"/>
  <c r="H344" i="12"/>
  <c r="H345" i="12"/>
  <c r="H346" i="12"/>
  <c r="H348" i="12"/>
  <c r="H349" i="12"/>
  <c r="H350" i="12"/>
  <c r="H351" i="12"/>
  <c r="H352" i="12"/>
  <c r="H353" i="12"/>
  <c r="H354" i="12"/>
  <c r="H355" i="12"/>
  <c r="H356" i="12"/>
  <c r="H357" i="12"/>
  <c r="H358" i="12"/>
  <c r="H359" i="12"/>
  <c r="H360" i="12"/>
  <c r="H361" i="12"/>
  <c r="H362" i="12"/>
  <c r="H363" i="12"/>
  <c r="H364" i="12"/>
  <c r="H365" i="12"/>
  <c r="H366" i="12"/>
  <c r="H367" i="12"/>
  <c r="H369" i="12"/>
  <c r="H370" i="12"/>
  <c r="H371" i="12"/>
  <c r="H372" i="12"/>
  <c r="H373" i="12"/>
  <c r="H374" i="12"/>
  <c r="H375" i="12"/>
  <c r="H376" i="12"/>
  <c r="H377" i="12"/>
  <c r="H378" i="12"/>
  <c r="H379" i="12"/>
  <c r="H380" i="12"/>
  <c r="H381" i="12"/>
  <c r="H508" i="12"/>
  <c r="H509" i="12"/>
  <c r="H510" i="12"/>
  <c r="H511" i="12"/>
  <c r="H512" i="12"/>
  <c r="H513" i="12"/>
  <c r="H514" i="12"/>
  <c r="H515" i="12"/>
  <c r="H516" i="12"/>
  <c r="H517" i="12"/>
  <c r="H518" i="12"/>
  <c r="H519" i="12"/>
  <c r="H520" i="12"/>
  <c r="B45" i="48" s="1"/>
  <c r="H12" i="15"/>
  <c r="H13" i="15"/>
  <c r="H14" i="15"/>
  <c r="H15" i="15"/>
  <c r="H16" i="15"/>
  <c r="H17" i="15"/>
  <c r="H18" i="15"/>
  <c r="H19" i="15"/>
  <c r="H20" i="15"/>
  <c r="H21" i="15"/>
  <c r="H22" i="15"/>
  <c r="H23" i="15"/>
  <c r="H24" i="15"/>
  <c r="H25" i="15"/>
  <c r="H26" i="15"/>
  <c r="H27" i="15"/>
  <c r="H28" i="15"/>
  <c r="H29" i="15"/>
  <c r="H30" i="15"/>
  <c r="H31" i="15"/>
  <c r="H32" i="15"/>
  <c r="H33" i="15"/>
  <c r="H34" i="15"/>
  <c r="H35" i="15"/>
  <c r="H36" i="15"/>
  <c r="H37" i="15"/>
  <c r="H39" i="15"/>
  <c r="H40" i="15"/>
  <c r="H41" i="15"/>
  <c r="H42" i="15"/>
  <c r="H43" i="15"/>
  <c r="H44" i="15"/>
  <c r="H45" i="15"/>
  <c r="H46" i="15"/>
  <c r="H47" i="15"/>
  <c r="H48" i="15"/>
  <c r="H49" i="15"/>
  <c r="H50" i="15"/>
  <c r="H51" i="15"/>
  <c r="H52" i="15"/>
  <c r="H53" i="15"/>
  <c r="H54" i="15"/>
  <c r="H55" i="15"/>
  <c r="H56" i="15"/>
  <c r="H57" i="15"/>
  <c r="H58" i="15"/>
  <c r="H59" i="15"/>
  <c r="H60" i="15"/>
  <c r="H61" i="15"/>
  <c r="H62" i="15"/>
  <c r="H63" i="15"/>
  <c r="H64" i="15"/>
  <c r="H66" i="15"/>
  <c r="H67" i="15"/>
  <c r="H68" i="15"/>
  <c r="H69" i="15"/>
  <c r="H70" i="15"/>
  <c r="H71" i="15"/>
  <c r="H72" i="15"/>
  <c r="H73" i="15"/>
  <c r="H74" i="15"/>
  <c r="H75" i="15"/>
  <c r="H76" i="15"/>
  <c r="H77" i="15"/>
  <c r="H78" i="15"/>
  <c r="H79" i="15"/>
  <c r="H80" i="15"/>
  <c r="H81" i="15"/>
  <c r="H82" i="15"/>
  <c r="H83" i="15"/>
  <c r="H84" i="15"/>
  <c r="H85" i="15"/>
  <c r="H86" i="15"/>
  <c r="H87" i="15"/>
  <c r="H88" i="15"/>
  <c r="H89" i="15"/>
  <c r="H90" i="15"/>
  <c r="H91" i="15"/>
  <c r="H95" i="16"/>
  <c r="H96" i="16"/>
  <c r="H97" i="16"/>
  <c r="H98" i="16"/>
  <c r="H99" i="16"/>
  <c r="H100" i="16"/>
  <c r="H101" i="16"/>
  <c r="H102" i="16"/>
  <c r="H103" i="16"/>
  <c r="H104" i="16"/>
  <c r="H105" i="16"/>
  <c r="H106" i="16"/>
  <c r="H107" i="16"/>
  <c r="H108" i="16"/>
  <c r="H109" i="16"/>
  <c r="H110" i="16"/>
  <c r="H111" i="16"/>
  <c r="H112" i="16"/>
  <c r="H113" i="16"/>
  <c r="H20" i="22"/>
  <c r="H22" i="22"/>
  <c r="H24" i="22"/>
  <c r="H26" i="22"/>
  <c r="H27" i="22"/>
  <c r="H31" i="22"/>
  <c r="H32" i="22"/>
  <c r="H33" i="22"/>
  <c r="H34" i="22"/>
  <c r="H35" i="22"/>
  <c r="H37" i="22"/>
  <c r="H38" i="22"/>
  <c r="H39" i="22"/>
  <c r="H41" i="22"/>
  <c r="H42" i="22"/>
  <c r="H44" i="22"/>
  <c r="H45" i="22"/>
  <c r="H46" i="22"/>
  <c r="H47" i="22"/>
  <c r="H48" i="22"/>
  <c r="H49" i="22"/>
  <c r="H51" i="22"/>
  <c r="H52" i="22"/>
  <c r="H53" i="22"/>
  <c r="H54" i="22"/>
  <c r="H55" i="22"/>
  <c r="H57" i="22"/>
  <c r="H58" i="22"/>
  <c r="H59" i="22"/>
  <c r="H60" i="22"/>
  <c r="H61" i="22"/>
  <c r="H63" i="22"/>
  <c r="H64" i="22"/>
  <c r="H65" i="22"/>
  <c r="H66" i="22"/>
  <c r="H67" i="22"/>
  <c r="H69" i="22"/>
  <c r="H70" i="22"/>
  <c r="H71" i="22"/>
  <c r="H72" i="22"/>
  <c r="H73" i="22"/>
  <c r="H75" i="22"/>
  <c r="H76" i="22"/>
  <c r="H77" i="22"/>
  <c r="H78" i="22"/>
  <c r="H79" i="22"/>
  <c r="H81" i="22"/>
  <c r="H82" i="22"/>
  <c r="H83" i="22"/>
  <c r="H84" i="22"/>
  <c r="H85" i="22"/>
  <c r="H86" i="22"/>
  <c r="H87" i="22"/>
  <c r="H88" i="22"/>
  <c r="H89" i="22"/>
  <c r="H90" i="22"/>
  <c r="H91" i="22"/>
  <c r="H92" i="22"/>
  <c r="H94" i="22"/>
  <c r="H95" i="22"/>
  <c r="H96" i="22"/>
  <c r="H97" i="22"/>
  <c r="H98" i="22"/>
  <c r="H99" i="22"/>
  <c r="H100" i="22"/>
  <c r="H101" i="22"/>
  <c r="H102" i="22"/>
  <c r="H103" i="22"/>
  <c r="H104" i="22"/>
  <c r="H105" i="22"/>
  <c r="H106" i="22"/>
  <c r="H107" i="22"/>
  <c r="H108" i="22"/>
  <c r="H109" i="22"/>
  <c r="H111" i="22"/>
  <c r="H112" i="22"/>
  <c r="H113" i="22"/>
  <c r="H114" i="22"/>
  <c r="H115" i="22"/>
  <c r="H116" i="22"/>
  <c r="H118" i="22"/>
  <c r="H119" i="22"/>
  <c r="H120" i="22"/>
  <c r="H121" i="22"/>
  <c r="H122" i="22"/>
  <c r="H124" i="22"/>
  <c r="H125" i="22"/>
  <c r="H126" i="22"/>
  <c r="H127" i="22"/>
  <c r="H128" i="22"/>
  <c r="H129" i="22"/>
  <c r="H130" i="22"/>
  <c r="H131" i="22"/>
  <c r="H132" i="22"/>
  <c r="H133" i="22"/>
  <c r="H134" i="22"/>
  <c r="H136" i="22"/>
  <c r="H137" i="22"/>
  <c r="H139" i="22"/>
  <c r="H142" i="22"/>
  <c r="H143" i="22"/>
  <c r="H145" i="22"/>
  <c r="H146" i="22"/>
  <c r="H147" i="22"/>
  <c r="H148" i="22"/>
  <c r="H149" i="22"/>
  <c r="H150" i="22"/>
  <c r="H151" i="22"/>
  <c r="H152" i="22"/>
  <c r="H153" i="22"/>
  <c r="H154" i="22"/>
  <c r="H156" i="22"/>
  <c r="H157" i="22"/>
  <c r="H158" i="22"/>
  <c r="H159" i="22"/>
  <c r="H160" i="22"/>
  <c r="H161" i="22"/>
  <c r="H162" i="22"/>
  <c r="H163" i="22"/>
  <c r="H164" i="22"/>
  <c r="H165" i="22"/>
  <c r="H167" i="22"/>
  <c r="H168" i="22"/>
  <c r="H169" i="22"/>
  <c r="H170" i="22"/>
  <c r="H171" i="22"/>
  <c r="H172" i="22"/>
  <c r="H173" i="22"/>
  <c r="H174" i="22"/>
  <c r="H175" i="22"/>
  <c r="H176" i="22"/>
  <c r="H178" i="22"/>
  <c r="H179" i="22"/>
  <c r="H180" i="22"/>
  <c r="H181" i="22"/>
  <c r="H182" i="22"/>
  <c r="H183" i="22"/>
  <c r="H184" i="22"/>
  <c r="H185" i="22"/>
  <c r="H186" i="22"/>
  <c r="H187" i="22"/>
  <c r="H188" i="22"/>
  <c r="H190" i="22"/>
  <c r="H191" i="22"/>
  <c r="H192" i="22"/>
  <c r="H193" i="22"/>
  <c r="H194" i="22"/>
  <c r="H195" i="22"/>
  <c r="H196" i="22"/>
  <c r="H197" i="22"/>
  <c r="H198" i="22"/>
  <c r="H199" i="22"/>
  <c r="H200" i="22"/>
  <c r="H202" i="22"/>
  <c r="H203" i="22"/>
  <c r="H204" i="22"/>
  <c r="H205" i="22"/>
  <c r="H206" i="22"/>
  <c r="H207" i="22"/>
  <c r="H208" i="22"/>
  <c r="H209" i="22"/>
  <c r="H210" i="22"/>
  <c r="H211" i="22"/>
  <c r="H212" i="22"/>
  <c r="H243" i="22"/>
  <c r="H244" i="22"/>
  <c r="H245" i="22"/>
  <c r="H246" i="22"/>
  <c r="H247" i="22"/>
  <c r="H248" i="22"/>
  <c r="H249" i="22"/>
  <c r="H250" i="22"/>
  <c r="H251" i="22"/>
  <c r="H252" i="22"/>
  <c r="H253" i="22"/>
  <c r="H254" i="22"/>
  <c r="H256" i="22"/>
  <c r="H257" i="22"/>
  <c r="H258" i="22"/>
  <c r="H259" i="22"/>
  <c r="H260" i="22"/>
  <c r="H261" i="22"/>
  <c r="H262" i="22"/>
  <c r="H263" i="22"/>
  <c r="H264" i="22"/>
  <c r="H265" i="22"/>
  <c r="H266" i="22"/>
  <c r="H267" i="22"/>
  <c r="H268" i="22"/>
  <c r="H269" i="22"/>
  <c r="H270" i="22"/>
  <c r="H271" i="22"/>
  <c r="H272" i="22"/>
  <c r="H274" i="22"/>
  <c r="H275" i="22"/>
  <c r="H276" i="22"/>
  <c r="H277" i="22"/>
  <c r="H278" i="22"/>
  <c r="H279" i="22"/>
  <c r="H280" i="22"/>
  <c r="H281" i="22"/>
  <c r="H282" i="22"/>
  <c r="H283" i="22"/>
  <c r="H284" i="22"/>
  <c r="H285" i="22"/>
  <c r="H286" i="22"/>
  <c r="H287" i="22"/>
  <c r="H288" i="22"/>
  <c r="H289" i="22"/>
  <c r="H290" i="22"/>
  <c r="H291" i="22"/>
  <c r="H293" i="22"/>
  <c r="H294" i="22"/>
  <c r="H295" i="22"/>
  <c r="H296" i="22"/>
  <c r="H297" i="22"/>
  <c r="H298" i="22"/>
  <c r="H299" i="22"/>
  <c r="H300" i="22"/>
  <c r="H301" i="22"/>
  <c r="H302" i="22"/>
  <c r="H303" i="22"/>
  <c r="H304" i="22"/>
  <c r="H305" i="22"/>
  <c r="H306" i="22"/>
  <c r="H308" i="22"/>
  <c r="H309" i="22"/>
  <c r="H310" i="22"/>
  <c r="H311" i="22"/>
  <c r="H312" i="22"/>
  <c r="H313" i="22"/>
  <c r="H315" i="22"/>
  <c r="H316" i="22"/>
  <c r="H317" i="22"/>
  <c r="H318" i="22"/>
  <c r="H320" i="22"/>
  <c r="H321" i="22"/>
  <c r="H322" i="22"/>
  <c r="H323" i="22"/>
  <c r="H324" i="22"/>
  <c r="H325" i="22"/>
  <c r="H326" i="22"/>
  <c r="H327" i="22"/>
  <c r="H328" i="22"/>
  <c r="H329" i="22"/>
  <c r="H330" i="22"/>
  <c r="H332" i="22"/>
  <c r="H333" i="22"/>
  <c r="H334" i="22"/>
  <c r="H335" i="22"/>
  <c r="H336" i="22"/>
  <c r="H337" i="22"/>
  <c r="H338" i="22"/>
  <c r="H339" i="22"/>
  <c r="H340" i="22"/>
  <c r="H341" i="22"/>
  <c r="H342" i="22"/>
  <c r="H344" i="22"/>
  <c r="H345" i="22"/>
  <c r="H346" i="22"/>
  <c r="H347" i="22"/>
  <c r="H348" i="22"/>
  <c r="H349" i="22"/>
  <c r="H350" i="22"/>
  <c r="H351" i="22"/>
  <c r="H352" i="22"/>
  <c r="H353" i="22"/>
  <c r="H354" i="22"/>
  <c r="H356" i="22"/>
  <c r="H357" i="22"/>
  <c r="H358" i="22"/>
  <c r="H359" i="22"/>
  <c r="H360" i="22"/>
  <c r="H361" i="22"/>
  <c r="H362" i="22"/>
  <c r="H363" i="22"/>
  <c r="H364" i="22"/>
  <c r="H365" i="22"/>
  <c r="H366" i="22"/>
  <c r="H368" i="22"/>
  <c r="H369" i="22"/>
  <c r="H370" i="22"/>
  <c r="H371" i="22"/>
  <c r="H372" i="22"/>
  <c r="H373" i="22"/>
  <c r="H374" i="22"/>
  <c r="H375" i="22"/>
  <c r="H376" i="22"/>
  <c r="H377" i="22"/>
  <c r="H378" i="22"/>
  <c r="H380" i="22"/>
  <c r="H381" i="22"/>
  <c r="H382" i="22"/>
  <c r="H383" i="22"/>
  <c r="H384" i="22"/>
  <c r="H385" i="22"/>
  <c r="H386" i="22"/>
  <c r="H387" i="22"/>
  <c r="H388" i="22"/>
  <c r="H389" i="22"/>
  <c r="H390" i="22"/>
  <c r="H43" i="23"/>
  <c r="H78" i="26"/>
  <c r="H79" i="26"/>
  <c r="H80" i="26"/>
  <c r="H81" i="26"/>
  <c r="H83" i="26"/>
  <c r="H84" i="26"/>
  <c r="H85" i="26"/>
  <c r="H86" i="26"/>
  <c r="H88" i="26"/>
  <c r="H89" i="26"/>
  <c r="H90" i="26"/>
  <c r="H91" i="26"/>
  <c r="H93" i="26"/>
  <c r="H94" i="26"/>
  <c r="H95" i="26"/>
  <c r="H96" i="26"/>
  <c r="H97" i="26"/>
  <c r="H98" i="26"/>
  <c r="H100" i="26"/>
  <c r="H101" i="26"/>
  <c r="H102" i="26"/>
  <c r="H103" i="26"/>
  <c r="H104" i="26"/>
  <c r="H105" i="26"/>
  <c r="H107" i="26"/>
  <c r="H108" i="26"/>
  <c r="H109" i="26"/>
  <c r="H110" i="26"/>
  <c r="H111" i="26"/>
  <c r="H112" i="26"/>
  <c r="H114" i="26"/>
  <c r="H115" i="26"/>
  <c r="H116" i="26"/>
  <c r="H117" i="26"/>
  <c r="H119" i="26"/>
  <c r="H120" i="26"/>
  <c r="H121" i="26"/>
  <c r="H122" i="26"/>
  <c r="H124" i="26"/>
  <c r="H125" i="26"/>
  <c r="H126" i="26"/>
  <c r="H127" i="26"/>
  <c r="H129" i="26"/>
  <c r="H130" i="26"/>
  <c r="H131" i="26"/>
  <c r="H132" i="26"/>
  <c r="H133" i="26"/>
  <c r="H134" i="26"/>
  <c r="H136" i="26"/>
  <c r="H137" i="26"/>
  <c r="H138" i="26"/>
  <c r="H139" i="26"/>
  <c r="H140" i="26"/>
  <c r="H141" i="26"/>
  <c r="H143" i="26"/>
  <c r="H144" i="26"/>
  <c r="H145" i="26"/>
  <c r="H146" i="26"/>
  <c r="H147" i="26"/>
  <c r="H150" i="26"/>
  <c r="H151" i="26"/>
  <c r="H152" i="26"/>
  <c r="H153" i="26"/>
  <c r="H155" i="26"/>
  <c r="H156" i="26"/>
  <c r="H157" i="26"/>
  <c r="H158" i="26"/>
  <c r="H160" i="26"/>
  <c r="H161" i="26"/>
  <c r="H162" i="26"/>
  <c r="H163" i="26"/>
  <c r="H165" i="26"/>
  <c r="H166" i="26"/>
  <c r="H167" i="26"/>
  <c r="H168" i="26"/>
  <c r="H169" i="26"/>
  <c r="H171" i="26"/>
  <c r="H172" i="26"/>
  <c r="H173" i="26"/>
  <c r="H174" i="26"/>
  <c r="H175" i="26"/>
  <c r="H177" i="26"/>
  <c r="H178" i="26"/>
  <c r="H179" i="26"/>
  <c r="H180" i="26"/>
  <c r="H181" i="26"/>
  <c r="H183" i="26"/>
  <c r="H159" i="27"/>
  <c r="H160" i="27"/>
  <c r="H161" i="27"/>
  <c r="H162" i="27"/>
  <c r="H163" i="27"/>
  <c r="H164" i="27"/>
  <c r="H165" i="27"/>
  <c r="H167" i="27"/>
  <c r="H168" i="27"/>
  <c r="H169" i="27"/>
  <c r="H170" i="27"/>
  <c r="H171" i="27"/>
  <c r="H172" i="27"/>
  <c r="H173" i="27"/>
  <c r="H175" i="27"/>
  <c r="H176" i="27"/>
  <c r="H177" i="27"/>
  <c r="H178" i="27"/>
  <c r="H179" i="27"/>
  <c r="H180" i="27"/>
  <c r="H181" i="27"/>
  <c r="H183" i="27"/>
  <c r="H184" i="27"/>
  <c r="H185" i="27"/>
  <c r="H186" i="27"/>
  <c r="H187" i="27"/>
  <c r="H188" i="27"/>
  <c r="H189" i="27"/>
  <c r="H191" i="27"/>
  <c r="H192" i="27"/>
  <c r="H193" i="27"/>
  <c r="H194" i="27"/>
  <c r="H195" i="27"/>
  <c r="H196" i="27"/>
  <c r="H197" i="27"/>
  <c r="H199" i="27"/>
  <c r="H200" i="27"/>
  <c r="H201" i="27"/>
  <c r="H202" i="27"/>
  <c r="H203" i="27"/>
  <c r="H204" i="27"/>
  <c r="H205" i="27"/>
  <c r="H207" i="27"/>
  <c r="H208" i="27"/>
  <c r="H209" i="27"/>
  <c r="H210" i="27"/>
  <c r="H211" i="27"/>
  <c r="H212" i="27"/>
  <c r="H213" i="27"/>
  <c r="H215" i="27"/>
  <c r="H216" i="27"/>
  <c r="H217" i="27"/>
  <c r="H218" i="27"/>
  <c r="H219" i="27"/>
  <c r="H220" i="27"/>
  <c r="H221" i="27"/>
  <c r="H223" i="27"/>
  <c r="H224" i="27"/>
  <c r="H225" i="27"/>
  <c r="H226" i="27"/>
  <c r="H227" i="27"/>
  <c r="H228" i="27"/>
  <c r="H229" i="27"/>
  <c r="H231" i="27"/>
  <c r="H232" i="27"/>
  <c r="H233" i="27"/>
  <c r="H234" i="27"/>
  <c r="H235" i="27"/>
  <c r="H236" i="27"/>
  <c r="H237" i="27"/>
  <c r="H239" i="27"/>
  <c r="H240" i="27"/>
  <c r="H241" i="27"/>
  <c r="H242" i="27"/>
  <c r="H243" i="27"/>
  <c r="H244" i="27"/>
  <c r="H245" i="27"/>
  <c r="H247" i="27"/>
  <c r="H248" i="27"/>
  <c r="H249" i="27"/>
  <c r="H250" i="27"/>
  <c r="H251" i="27"/>
  <c r="H252" i="27"/>
  <c r="H253" i="27"/>
  <c r="H255" i="27"/>
  <c r="H256" i="27"/>
  <c r="H257" i="27"/>
  <c r="H258" i="27"/>
  <c r="H260" i="27"/>
  <c r="H261" i="27"/>
  <c r="H262" i="27"/>
  <c r="H263" i="27"/>
  <c r="H265" i="27"/>
  <c r="H266" i="27"/>
  <c r="H267" i="27"/>
  <c r="H268" i="27"/>
  <c r="H270" i="27"/>
  <c r="H271" i="27"/>
  <c r="H272" i="27"/>
  <c r="H273" i="27"/>
  <c r="H274" i="27"/>
  <c r="H275" i="27"/>
  <c r="H276" i="27"/>
  <c r="H277" i="27"/>
  <c r="H278" i="27"/>
  <c r="H26" i="33"/>
  <c r="H27" i="33"/>
  <c r="H48" i="49"/>
  <c r="H49" i="49"/>
  <c r="H50" i="49"/>
  <c r="H51" i="49"/>
  <c r="H52" i="49"/>
  <c r="H53" i="49"/>
  <c r="H54" i="49"/>
  <c r="H55" i="49"/>
  <c r="H56" i="49"/>
  <c r="H57" i="49"/>
  <c r="H58" i="49"/>
  <c r="H59" i="49"/>
  <c r="H60" i="49"/>
  <c r="H61" i="49"/>
  <c r="H62" i="49"/>
  <c r="H63" i="49"/>
  <c r="H64" i="49"/>
  <c r="H45" i="49"/>
  <c r="H13" i="49"/>
  <c r="H88" i="49" s="1"/>
  <c r="H65" i="48" s="1"/>
  <c r="H14" i="49"/>
  <c r="H15" i="49"/>
  <c r="H16" i="49"/>
  <c r="H17" i="49"/>
  <c r="H18" i="49"/>
  <c r="H19" i="49"/>
  <c r="H20" i="49"/>
  <c r="H21" i="49"/>
  <c r="H22" i="49"/>
  <c r="H23" i="49"/>
  <c r="H24" i="49"/>
  <c r="H25" i="49"/>
  <c r="H26" i="49"/>
  <c r="H27" i="49"/>
  <c r="H28" i="49"/>
  <c r="H29" i="49"/>
  <c r="H30" i="49"/>
  <c r="H214" i="35"/>
  <c r="H215" i="35"/>
  <c r="H216" i="35"/>
  <c r="H217" i="35"/>
  <c r="H218" i="35"/>
  <c r="H219" i="35"/>
  <c r="H220" i="35"/>
  <c r="H221" i="35"/>
  <c r="H222" i="35"/>
  <c r="H223" i="35"/>
  <c r="H224" i="35"/>
  <c r="H225" i="35"/>
  <c r="H226" i="35"/>
  <c r="H227" i="35"/>
  <c r="H228" i="35"/>
  <c r="H229" i="35"/>
  <c r="H230" i="35"/>
  <c r="H231" i="35"/>
  <c r="H233" i="35"/>
  <c r="H234" i="35"/>
  <c r="H235" i="35"/>
  <c r="H236" i="35"/>
  <c r="H237" i="35"/>
  <c r="H238" i="35"/>
  <c r="H239" i="35"/>
  <c r="H240" i="35"/>
  <c r="H241" i="35"/>
  <c r="H242" i="35"/>
  <c r="H243" i="35"/>
  <c r="H244" i="35"/>
  <c r="H245" i="35"/>
  <c r="H246" i="35"/>
  <c r="H247" i="35"/>
  <c r="H248" i="35"/>
  <c r="H249" i="35"/>
  <c r="H250" i="35"/>
  <c r="H129" i="35"/>
  <c r="H130" i="35"/>
  <c r="H131" i="35"/>
  <c r="H132" i="35"/>
  <c r="H133" i="35"/>
  <c r="H134" i="35"/>
  <c r="H135" i="35"/>
  <c r="H136" i="35"/>
  <c r="H137" i="35"/>
  <c r="H138" i="35"/>
  <c r="H139" i="35"/>
  <c r="H140" i="35"/>
  <c r="H141" i="35"/>
  <c r="H142" i="35"/>
  <c r="H143" i="35"/>
  <c r="H144" i="35"/>
  <c r="H145" i="35"/>
  <c r="H146" i="35"/>
  <c r="H147" i="35"/>
  <c r="H148" i="35"/>
  <c r="H149" i="35"/>
  <c r="H150" i="35"/>
  <c r="H151" i="35"/>
  <c r="H177" i="35"/>
  <c r="H178" i="35"/>
  <c r="H179" i="35"/>
  <c r="H180" i="35"/>
  <c r="H181" i="35"/>
  <c r="H182" i="35"/>
  <c r="H183" i="35"/>
  <c r="H184" i="35"/>
  <c r="H185" i="35"/>
  <c r="H186" i="35"/>
  <c r="H187" i="35"/>
  <c r="H188" i="35"/>
  <c r="H189" i="35"/>
  <c r="H190" i="35"/>
  <c r="H191" i="35"/>
  <c r="H192" i="35"/>
  <c r="H193" i="35"/>
  <c r="H194" i="35"/>
  <c r="H195" i="35"/>
  <c r="H196" i="35"/>
  <c r="H197" i="35"/>
  <c r="H198" i="35"/>
  <c r="H199" i="35"/>
  <c r="H16" i="35"/>
  <c r="H18" i="35"/>
  <c r="H20" i="35"/>
  <c r="H21" i="35"/>
  <c r="H22" i="35"/>
  <c r="H23" i="35"/>
  <c r="H24" i="35"/>
  <c r="H25" i="35"/>
  <c r="H26" i="35"/>
  <c r="H27" i="35"/>
  <c r="H28" i="35"/>
  <c r="H29" i="35"/>
  <c r="H30" i="35"/>
  <c r="H31" i="35"/>
  <c r="H32" i="35"/>
  <c r="H33" i="35"/>
  <c r="H34" i="35"/>
  <c r="H35" i="35"/>
  <c r="H36" i="35"/>
  <c r="H103" i="35"/>
  <c r="H105" i="35"/>
  <c r="H106" i="35"/>
  <c r="H107" i="35"/>
  <c r="H108" i="35"/>
  <c r="H109" i="35"/>
  <c r="H110" i="35"/>
  <c r="H111" i="35"/>
  <c r="H112" i="35"/>
  <c r="H113" i="35"/>
  <c r="H114" i="35"/>
  <c r="H115" i="35"/>
  <c r="H116" i="35"/>
  <c r="H117" i="35"/>
  <c r="H118" i="35"/>
  <c r="H119" i="35"/>
  <c r="H120" i="35"/>
  <c r="H121" i="35"/>
  <c r="H122" i="35"/>
  <c r="H123" i="35"/>
  <c r="H124" i="35"/>
  <c r="H125" i="35"/>
  <c r="H126" i="35"/>
  <c r="H127" i="35"/>
  <c r="H153" i="35"/>
  <c r="H154" i="35"/>
  <c r="H155" i="35"/>
  <c r="H156" i="35"/>
  <c r="H157" i="35"/>
  <c r="H158" i="35"/>
  <c r="H159" i="35"/>
  <c r="H160" i="35"/>
  <c r="H161" i="35"/>
  <c r="H162" i="35"/>
  <c r="H163" i="35"/>
  <c r="H164" i="35"/>
  <c r="H165" i="35"/>
  <c r="H166" i="35"/>
  <c r="H167" i="35"/>
  <c r="H168" i="35"/>
  <c r="H169" i="35"/>
  <c r="H170" i="35"/>
  <c r="H171" i="35"/>
  <c r="H172" i="35"/>
  <c r="H173" i="35"/>
  <c r="H174" i="35"/>
  <c r="H175" i="35"/>
  <c r="H201" i="35"/>
  <c r="H202" i="35"/>
  <c r="H203" i="35"/>
  <c r="H204" i="35"/>
  <c r="H205" i="35"/>
  <c r="H206" i="35"/>
  <c r="H207" i="35"/>
  <c r="H208" i="35"/>
  <c r="H209" i="35"/>
  <c r="H210" i="35"/>
  <c r="H211" i="35"/>
  <c r="H212" i="35"/>
  <c r="H252" i="35"/>
  <c r="H253" i="35"/>
  <c r="H254" i="35"/>
  <c r="H255" i="35"/>
  <c r="H256" i="35"/>
  <c r="H258" i="35"/>
  <c r="H259" i="35"/>
  <c r="H260" i="35"/>
  <c r="H262" i="35"/>
  <c r="H264" i="35"/>
  <c r="H265" i="35"/>
  <c r="H266" i="35"/>
  <c r="H267" i="35"/>
  <c r="H268" i="35"/>
  <c r="H269" i="35"/>
  <c r="H270" i="35"/>
  <c r="H271" i="35"/>
  <c r="H273" i="35"/>
  <c r="H274" i="35"/>
  <c r="H275" i="35"/>
  <c r="H276" i="35"/>
  <c r="H277" i="35"/>
  <c r="H278" i="35"/>
  <c r="H279" i="35"/>
  <c r="H280" i="35"/>
  <c r="H282" i="35"/>
  <c r="H283" i="35"/>
  <c r="H287" i="35"/>
  <c r="H288" i="35"/>
  <c r="H289" i="35"/>
  <c r="H290" i="35"/>
  <c r="H291" i="35"/>
  <c r="H292" i="35"/>
  <c r="H293" i="35"/>
  <c r="H294" i="35"/>
  <c r="H295" i="35"/>
  <c r="H296" i="35"/>
  <c r="H297" i="35"/>
  <c r="H298" i="35"/>
  <c r="H299" i="35"/>
  <c r="H300" i="35"/>
  <c r="H302" i="35"/>
  <c r="H303" i="35"/>
  <c r="H304" i="35"/>
  <c r="H305" i="35"/>
  <c r="H306" i="35"/>
  <c r="H307" i="35"/>
  <c r="H308" i="35"/>
  <c r="H309" i="35"/>
  <c r="H310" i="35"/>
  <c r="H311" i="35"/>
  <c r="H312" i="35"/>
  <c r="H313" i="35"/>
  <c r="H314" i="35"/>
  <c r="H315" i="35"/>
  <c r="H317" i="35"/>
  <c r="H318" i="35"/>
  <c r="H319" i="35"/>
  <c r="H320" i="35"/>
  <c r="H321" i="35"/>
  <c r="H322" i="35"/>
  <c r="H323" i="35"/>
  <c r="H324" i="35"/>
  <c r="H325" i="35"/>
  <c r="H326" i="35"/>
  <c r="H327" i="35"/>
  <c r="H328" i="35"/>
  <c r="H329" i="35"/>
  <c r="H330" i="35"/>
  <c r="H40" i="36"/>
  <c r="J39" i="48" s="1"/>
  <c r="H41" i="36"/>
  <c r="H42" i="36"/>
  <c r="H43" i="36"/>
  <c r="H44" i="36"/>
  <c r="H45" i="36"/>
  <c r="H47" i="36"/>
  <c r="H48" i="36"/>
  <c r="H49" i="36"/>
  <c r="H50" i="36"/>
  <c r="H51" i="36"/>
  <c r="H52" i="36"/>
  <c r="H54" i="36"/>
  <c r="H55" i="36"/>
  <c r="H56" i="36"/>
  <c r="H57" i="36"/>
  <c r="H58" i="36"/>
  <c r="H59" i="36"/>
  <c r="H61" i="36"/>
  <c r="H62" i="36"/>
  <c r="H64" i="36"/>
  <c r="H66" i="36"/>
  <c r="H68" i="36"/>
  <c r="H70" i="36"/>
  <c r="H72" i="36"/>
  <c r="H73" i="36"/>
  <c r="H74" i="36"/>
  <c r="H75" i="36"/>
  <c r="H77" i="36"/>
  <c r="H78" i="36"/>
  <c r="H79" i="36"/>
  <c r="H80" i="36"/>
  <c r="H82" i="36"/>
  <c r="H83" i="36"/>
  <c r="H84" i="36"/>
  <c r="H85" i="36"/>
  <c r="H87" i="36"/>
  <c r="H88" i="36"/>
  <c r="H89" i="36"/>
  <c r="H90" i="36"/>
  <c r="H92" i="36"/>
  <c r="H93" i="36"/>
  <c r="H94" i="36"/>
  <c r="H95" i="36"/>
  <c r="H97" i="36"/>
  <c r="H98" i="36"/>
  <c r="H99" i="36"/>
  <c r="H100" i="36"/>
  <c r="H102" i="36"/>
  <c r="H103" i="36"/>
  <c r="H104" i="36"/>
  <c r="H105" i="36"/>
  <c r="H107" i="36"/>
  <c r="H108" i="36"/>
  <c r="H109" i="36"/>
  <c r="H110" i="36"/>
  <c r="H112" i="36"/>
  <c r="H113" i="36"/>
  <c r="H114" i="36"/>
  <c r="H116" i="36"/>
  <c r="H117" i="36"/>
  <c r="H118" i="36"/>
  <c r="H120" i="36"/>
  <c r="H121" i="36"/>
  <c r="H122" i="36"/>
  <c r="H124" i="36"/>
  <c r="H125" i="36"/>
  <c r="H126" i="36"/>
  <c r="H128" i="36"/>
  <c r="H129" i="36"/>
  <c r="H130" i="36"/>
  <c r="H131" i="36"/>
  <c r="H132" i="36"/>
  <c r="H133" i="36"/>
  <c r="H134" i="36"/>
  <c r="H135" i="36"/>
  <c r="H136" i="36"/>
  <c r="H137" i="36"/>
  <c r="H139" i="36"/>
  <c r="H140" i="36"/>
  <c r="H141" i="36"/>
  <c r="H142" i="36"/>
  <c r="H143" i="36"/>
  <c r="H144" i="36"/>
  <c r="H145" i="36"/>
  <c r="H146" i="36"/>
  <c r="H147" i="36"/>
  <c r="H148" i="36"/>
  <c r="H150" i="36"/>
  <c r="H151" i="36"/>
  <c r="H152" i="36"/>
  <c r="H153" i="36"/>
  <c r="H154" i="36"/>
  <c r="H155" i="36"/>
  <c r="H156" i="36"/>
  <c r="H157" i="36"/>
  <c r="H158" i="36"/>
  <c r="H159" i="36"/>
  <c r="H161" i="36"/>
  <c r="H162" i="36"/>
  <c r="H163" i="36"/>
  <c r="H164" i="36"/>
  <c r="H165" i="36"/>
  <c r="H166" i="36"/>
  <c r="H167" i="36"/>
  <c r="H168" i="36"/>
  <c r="H169" i="36"/>
  <c r="H170" i="36"/>
  <c r="H171" i="36"/>
  <c r="H172" i="36"/>
  <c r="H173" i="36"/>
  <c r="H174" i="36"/>
  <c r="H176" i="36"/>
  <c r="H177" i="36"/>
  <c r="H178" i="36"/>
  <c r="H180" i="36"/>
  <c r="H181" i="36"/>
  <c r="H182" i="36"/>
  <c r="H184" i="36"/>
  <c r="H186" i="36"/>
  <c r="H187" i="36"/>
  <c r="H188" i="36"/>
  <c r="H189" i="36"/>
  <c r="H190" i="36"/>
  <c r="H191" i="36"/>
  <c r="H192" i="36"/>
  <c r="H194" i="36"/>
  <c r="H195" i="36"/>
  <c r="H196" i="36"/>
  <c r="H197" i="36"/>
  <c r="H198" i="36"/>
  <c r="H199" i="36"/>
  <c r="H200" i="36"/>
  <c r="H201" i="36"/>
  <c r="H203" i="36"/>
  <c r="H204" i="36"/>
  <c r="H205" i="36"/>
  <c r="H206" i="36"/>
  <c r="H207" i="36"/>
  <c r="H208" i="36"/>
  <c r="H209" i="36"/>
  <c r="H210" i="36"/>
  <c r="H212" i="36"/>
  <c r="H213" i="36"/>
  <c r="H214" i="36"/>
  <c r="H215" i="36"/>
  <c r="H216" i="36"/>
  <c r="H217" i="36"/>
  <c r="H218" i="36"/>
  <c r="H219" i="36"/>
  <c r="H221" i="36"/>
  <c r="H223" i="36"/>
  <c r="H225" i="36"/>
  <c r="H227" i="36"/>
  <c r="H228" i="36"/>
  <c r="H229" i="36"/>
  <c r="H230" i="36"/>
  <c r="H232" i="36"/>
  <c r="H233" i="36"/>
  <c r="H234" i="36"/>
  <c r="H236" i="36"/>
  <c r="H237" i="36"/>
  <c r="H238" i="36"/>
  <c r="H240" i="36"/>
  <c r="H241" i="36"/>
  <c r="H242" i="36"/>
  <c r="H244" i="36"/>
  <c r="H245" i="36"/>
  <c r="H246" i="36"/>
  <c r="H248" i="36"/>
  <c r="H249" i="36"/>
  <c r="H250" i="36"/>
  <c r="H252" i="36"/>
  <c r="H253" i="36"/>
  <c r="H255" i="36"/>
  <c r="H256" i="36"/>
  <c r="H257" i="36"/>
  <c r="H258" i="36"/>
  <c r="H259" i="36"/>
  <c r="H260" i="36"/>
  <c r="H261" i="36"/>
  <c r="H262" i="36"/>
  <c r="H263" i="36"/>
  <c r="H264" i="36"/>
  <c r="H265" i="36"/>
  <c r="H266" i="36"/>
  <c r="H267" i="36"/>
  <c r="H268" i="36"/>
  <c r="H269" i="36"/>
  <c r="H270" i="36"/>
  <c r="H271" i="36"/>
  <c r="H272" i="36"/>
  <c r="H273" i="36"/>
  <c r="H274" i="36"/>
  <c r="H275" i="36"/>
  <c r="H276" i="36"/>
  <c r="H277" i="36"/>
  <c r="H278" i="36"/>
  <c r="H279" i="36"/>
  <c r="H280" i="36"/>
  <c r="H281" i="36"/>
  <c r="H282" i="36"/>
  <c r="H283" i="36"/>
  <c r="H284" i="36"/>
  <c r="H286" i="36"/>
  <c r="H287" i="36"/>
  <c r="H288" i="36"/>
  <c r="H289" i="36"/>
  <c r="H290" i="36"/>
  <c r="H291" i="36"/>
  <c r="H292" i="36"/>
  <c r="H293" i="36"/>
  <c r="H294" i="36"/>
  <c r="H295" i="36"/>
  <c r="H296" i="36"/>
  <c r="H297" i="36"/>
  <c r="H298" i="36"/>
  <c r="H299" i="36"/>
  <c r="H300" i="36"/>
  <c r="H301" i="36"/>
  <c r="H302" i="36"/>
  <c r="H303" i="36"/>
  <c r="H304" i="36"/>
  <c r="H305" i="36"/>
  <c r="H306" i="36"/>
  <c r="H307" i="36"/>
  <c r="H308" i="36"/>
  <c r="H309" i="36"/>
  <c r="H310" i="36"/>
  <c r="H311" i="36"/>
  <c r="H312" i="36"/>
  <c r="H313" i="36"/>
  <c r="H314" i="36"/>
  <c r="H315" i="36"/>
  <c r="H316" i="36"/>
  <c r="H317" i="36"/>
  <c r="H318" i="36"/>
  <c r="F28" i="37"/>
  <c r="H9" i="38"/>
  <c r="J51" i="48" s="1"/>
  <c r="H9" i="42"/>
  <c r="H10" i="42"/>
  <c r="H11" i="42"/>
  <c r="H12" i="42"/>
  <c r="F12" i="43"/>
  <c r="H44" i="30"/>
  <c r="G24" i="50"/>
  <c r="G23" i="50"/>
  <c r="G22" i="50"/>
  <c r="G21" i="50"/>
  <c r="G20" i="50"/>
  <c r="G19" i="50"/>
  <c r="G18" i="50"/>
  <c r="G17" i="50"/>
  <c r="G16" i="50"/>
  <c r="G15" i="50"/>
  <c r="G14" i="50"/>
  <c r="G13" i="50"/>
  <c r="G9" i="50"/>
  <c r="G10" i="50"/>
  <c r="G25" i="50" s="1"/>
  <c r="F83" i="48" s="1"/>
  <c r="G11" i="50"/>
  <c r="H19" i="24"/>
  <c r="H20" i="24"/>
  <c r="H21" i="24"/>
  <c r="H22" i="24"/>
  <c r="H24" i="24"/>
  <c r="H25" i="24"/>
  <c r="H26" i="24"/>
  <c r="H27" i="24"/>
  <c r="H14" i="30"/>
  <c r="H15" i="30"/>
  <c r="H16" i="30"/>
  <c r="H17" i="30"/>
  <c r="H18" i="30"/>
  <c r="H19" i="30"/>
  <c r="H20" i="30"/>
  <c r="H21" i="30"/>
  <c r="H22" i="30"/>
  <c r="H34" i="30"/>
  <c r="H35" i="30"/>
  <c r="H36" i="30"/>
  <c r="H37" i="30"/>
  <c r="H38" i="30"/>
  <c r="H39" i="30"/>
  <c r="H40" i="30"/>
  <c r="H41" i="30"/>
  <c r="H52" i="30"/>
  <c r="H53" i="30"/>
  <c r="H54" i="30"/>
  <c r="H55" i="30"/>
  <c r="H62" i="30"/>
  <c r="H63" i="30"/>
  <c r="H64" i="30"/>
  <c r="H65" i="30"/>
  <c r="H66" i="30"/>
  <c r="H67" i="30"/>
  <c r="H68" i="30"/>
  <c r="H78" i="30"/>
  <c r="H79" i="30"/>
  <c r="H80" i="30"/>
  <c r="H81" i="30"/>
  <c r="H82" i="30"/>
  <c r="H83" i="30"/>
  <c r="H84" i="30"/>
  <c r="H85" i="30"/>
  <c r="H96" i="30"/>
  <c r="H97" i="30"/>
  <c r="H98" i="30"/>
  <c r="H99" i="30"/>
  <c r="H100" i="30"/>
  <c r="H101" i="30"/>
  <c r="H102" i="30"/>
  <c r="H103" i="30"/>
  <c r="H114" i="30"/>
  <c r="H115" i="30"/>
  <c r="H116" i="30"/>
  <c r="H117" i="30"/>
  <c r="H118" i="30"/>
  <c r="H119" i="30"/>
  <c r="H120" i="30"/>
  <c r="H121" i="30"/>
  <c r="H132" i="30"/>
  <c r="H133" i="30"/>
  <c r="H134" i="30"/>
  <c r="H135" i="30"/>
  <c r="H136" i="30"/>
  <c r="H137" i="30"/>
  <c r="H138" i="30"/>
  <c r="H139" i="30"/>
  <c r="H150" i="30"/>
  <c r="H151" i="30"/>
  <c r="H152" i="30"/>
  <c r="H153" i="30"/>
  <c r="H154" i="30"/>
  <c r="H155" i="30"/>
  <c r="H156" i="30"/>
  <c r="H157" i="30"/>
  <c r="H158" i="30"/>
  <c r="H15" i="32"/>
  <c r="H16" i="32"/>
  <c r="H17" i="32"/>
  <c r="H18" i="32"/>
  <c r="H19" i="32"/>
  <c r="H21" i="32"/>
  <c r="H22" i="32"/>
  <c r="H23" i="32"/>
  <c r="H24" i="32"/>
  <c r="H25" i="32"/>
  <c r="H27" i="32"/>
  <c r="H28" i="32"/>
  <c r="H30" i="32"/>
  <c r="H31" i="32"/>
  <c r="H32" i="32"/>
  <c r="H33" i="32"/>
  <c r="H34" i="32"/>
  <c r="H36" i="32"/>
  <c r="H37" i="32"/>
  <c r="H38" i="32"/>
  <c r="H39" i="32"/>
  <c r="H41" i="32"/>
  <c r="H42" i="32"/>
  <c r="H43" i="32"/>
  <c r="H44" i="32"/>
  <c r="H46" i="32"/>
  <c r="H47" i="32"/>
  <c r="H48" i="32"/>
  <c r="H49" i="32"/>
  <c r="H50" i="32"/>
  <c r="H51" i="32"/>
  <c r="H52" i="32"/>
  <c r="H53" i="32"/>
  <c r="H55" i="32"/>
  <c r="H56" i="32"/>
  <c r="H57" i="32"/>
  <c r="H58" i="32"/>
  <c r="H59" i="32"/>
  <c r="H60" i="32"/>
  <c r="H62" i="32"/>
  <c r="H63" i="32"/>
  <c r="H64" i="32"/>
  <c r="H65" i="32"/>
  <c r="H66" i="32"/>
  <c r="H67" i="32"/>
  <c r="H68" i="32"/>
  <c r="H69" i="32"/>
  <c r="H70" i="32"/>
  <c r="H72" i="32"/>
  <c r="H73" i="32"/>
  <c r="H74" i="32"/>
  <c r="H75" i="32"/>
  <c r="H76" i="32"/>
  <c r="H77" i="32"/>
  <c r="H78" i="32"/>
  <c r="H79" i="32"/>
  <c r="H80" i="32"/>
  <c r="H85" i="32"/>
  <c r="H86" i="32"/>
  <c r="H87" i="32"/>
  <c r="H88" i="32"/>
  <c r="H89" i="32"/>
  <c r="H90" i="32"/>
  <c r="H95" i="32"/>
  <c r="H96" i="32"/>
  <c r="H97" i="32"/>
  <c r="H98" i="32"/>
  <c r="H99" i="32"/>
  <c r="H100" i="32"/>
  <c r="H101" i="32"/>
  <c r="H102" i="32"/>
  <c r="H104" i="32"/>
  <c r="H105" i="32"/>
  <c r="H106" i="32"/>
  <c r="H107" i="32"/>
  <c r="H108" i="32"/>
  <c r="H109" i="32"/>
  <c r="H110" i="32"/>
  <c r="H111" i="32"/>
  <c r="H113" i="32"/>
  <c r="H114" i="32"/>
  <c r="H115" i="32"/>
  <c r="H116" i="32"/>
  <c r="H117" i="32"/>
  <c r="H118" i="32"/>
  <c r="H119" i="32"/>
  <c r="H121" i="32"/>
  <c r="H122" i="32"/>
  <c r="H123" i="32"/>
  <c r="H124" i="32"/>
  <c r="H125" i="32"/>
  <c r="H126" i="32"/>
  <c r="H128" i="32"/>
  <c r="H130" i="32"/>
  <c r="H132" i="32"/>
  <c r="H32" i="33"/>
  <c r="H69" i="42"/>
  <c r="H12" i="47"/>
  <c r="H13" i="47" s="1"/>
  <c r="J48" i="48" s="1"/>
  <c r="F51" i="37"/>
  <c r="F50" i="37"/>
  <c r="F49" i="37"/>
  <c r="F48" i="37"/>
  <c r="F47" i="37"/>
  <c r="F46" i="37"/>
  <c r="F45" i="37"/>
  <c r="F44" i="37"/>
  <c r="E27" i="9"/>
  <c r="H23" i="33"/>
  <c r="H22" i="33"/>
  <c r="H21" i="33"/>
  <c r="H20" i="33"/>
  <c r="H19" i="33"/>
  <c r="H18" i="33"/>
  <c r="H450" i="15"/>
  <c r="H449" i="15"/>
  <c r="H448" i="15"/>
  <c r="H447" i="15"/>
  <c r="H446" i="15"/>
  <c r="H318" i="16"/>
  <c r="H317" i="16"/>
  <c r="H316" i="16"/>
  <c r="H315" i="16"/>
  <c r="H314" i="16"/>
  <c r="H313" i="16"/>
  <c r="H312" i="16"/>
  <c r="H311" i="16"/>
  <c r="H310" i="16"/>
  <c r="H309" i="16"/>
  <c r="H308" i="16"/>
  <c r="H307" i="16"/>
  <c r="H306" i="16"/>
  <c r="H305" i="16"/>
  <c r="H304" i="16"/>
  <c r="H303" i="16"/>
  <c r="H302" i="16"/>
  <c r="H301" i="16"/>
  <c r="H300" i="16"/>
  <c r="H299" i="16"/>
  <c r="H298" i="16"/>
  <c r="H297" i="16"/>
  <c r="H296" i="16"/>
  <c r="H189" i="15"/>
  <c r="H190" i="15"/>
  <c r="H191" i="15"/>
  <c r="H193" i="15"/>
  <c r="H194" i="15"/>
  <c r="H195" i="15"/>
  <c r="H196" i="15"/>
  <c r="H197" i="15"/>
  <c r="H198" i="15"/>
  <c r="H199" i="15"/>
  <c r="H201" i="15"/>
  <c r="H202" i="15"/>
  <c r="H203" i="15"/>
  <c r="H204" i="15"/>
  <c r="H205" i="15"/>
  <c r="H206" i="15"/>
  <c r="H207" i="15"/>
  <c r="H209" i="15"/>
  <c r="H210" i="15"/>
  <c r="H211" i="15"/>
  <c r="H212" i="15"/>
  <c r="H213" i="15"/>
  <c r="H214" i="15"/>
  <c r="H215" i="15"/>
  <c r="H217" i="15"/>
  <c r="H218" i="15"/>
  <c r="H219" i="15"/>
  <c r="H220" i="15"/>
  <c r="H221" i="15"/>
  <c r="H222" i="15"/>
  <c r="H223" i="15"/>
  <c r="H225" i="15"/>
  <c r="H226" i="15"/>
  <c r="H227" i="15"/>
  <c r="H228" i="15"/>
  <c r="H229" i="15"/>
  <c r="H230" i="15"/>
  <c r="H232" i="15"/>
  <c r="H233" i="15"/>
  <c r="H234" i="15"/>
  <c r="H235" i="15"/>
  <c r="H236" i="15"/>
  <c r="H237" i="15"/>
  <c r="H239" i="15"/>
  <c r="H240" i="15"/>
  <c r="H241" i="15"/>
  <c r="H242" i="15"/>
  <c r="H243" i="15"/>
  <c r="H244" i="15"/>
  <c r="H246" i="15"/>
  <c r="H247" i="15"/>
  <c r="H248" i="15"/>
  <c r="H249" i="15"/>
  <c r="H250" i="15"/>
  <c r="H251" i="15"/>
  <c r="H253" i="15"/>
  <c r="H254" i="15"/>
  <c r="H255" i="15"/>
  <c r="H256" i="15"/>
  <c r="H257" i="15"/>
  <c r="H258" i="15"/>
  <c r="H260" i="15"/>
  <c r="H261" i="15"/>
  <c r="H262" i="15"/>
  <c r="H263" i="15"/>
  <c r="H264" i="15"/>
  <c r="H265" i="15"/>
  <c r="H267" i="15"/>
  <c r="H268" i="15"/>
  <c r="H269" i="15"/>
  <c r="H270" i="15"/>
  <c r="H271" i="15"/>
  <c r="H272" i="15"/>
  <c r="H273" i="15"/>
  <c r="H274" i="15"/>
  <c r="H275" i="15"/>
  <c r="H276" i="15"/>
  <c r="H277" i="15"/>
  <c r="H278" i="15"/>
  <c r="H279" i="15"/>
  <c r="H280" i="15"/>
  <c r="H281" i="15"/>
  <c r="H282" i="15"/>
  <c r="H283" i="15"/>
  <c r="H284" i="15"/>
  <c r="H285" i="15"/>
  <c r="H286" i="15"/>
  <c r="H287" i="15"/>
  <c r="H288" i="15"/>
  <c r="H289" i="15"/>
  <c r="H290" i="15"/>
  <c r="H291" i="15"/>
  <c r="H293" i="15"/>
  <c r="H294" i="15"/>
  <c r="H295" i="15"/>
  <c r="H296" i="15"/>
  <c r="H297" i="15"/>
  <c r="H298" i="15"/>
  <c r="H299" i="15"/>
  <c r="H300" i="15"/>
  <c r="H301" i="15"/>
  <c r="H302" i="15"/>
  <c r="H303" i="15"/>
  <c r="H304" i="15"/>
  <c r="H305" i="15"/>
  <c r="H306" i="15"/>
  <c r="H307" i="15"/>
  <c r="H308" i="15"/>
  <c r="H309" i="15"/>
  <c r="H310" i="15"/>
  <c r="H311" i="15"/>
  <c r="H312" i="15"/>
  <c r="H313" i="15"/>
  <c r="H314" i="15"/>
  <c r="H315" i="15"/>
  <c r="H316" i="15"/>
  <c r="H317" i="15"/>
  <c r="H318" i="15"/>
  <c r="H319" i="15"/>
  <c r="H321" i="15"/>
  <c r="H322" i="15"/>
  <c r="H323" i="15"/>
  <c r="H324" i="15"/>
  <c r="H325" i="15"/>
  <c r="H326" i="15"/>
  <c r="H327" i="15"/>
  <c r="H328" i="15"/>
  <c r="H329" i="15"/>
  <c r="H330" i="15"/>
  <c r="H331" i="15"/>
  <c r="H332" i="15"/>
  <c r="H333" i="15"/>
  <c r="H334" i="15"/>
  <c r="H335" i="15"/>
  <c r="H336" i="15"/>
  <c r="H337" i="15"/>
  <c r="H338" i="15"/>
  <c r="H339" i="15"/>
  <c r="H340" i="15"/>
  <c r="H341" i="15"/>
  <c r="H342" i="15"/>
  <c r="H343" i="15"/>
  <c r="H344" i="15"/>
  <c r="H346" i="15"/>
  <c r="H347" i="15"/>
  <c r="H348" i="15"/>
  <c r="H349" i="15"/>
  <c r="H350" i="15"/>
  <c r="H351" i="15"/>
  <c r="H352" i="15"/>
  <c r="H353" i="15"/>
  <c r="H354" i="15"/>
  <c r="H355" i="15"/>
  <c r="H357" i="15"/>
  <c r="H358" i="15"/>
  <c r="H359" i="15"/>
  <c r="H360" i="15"/>
  <c r="H361" i="15"/>
  <c r="H362" i="15"/>
  <c r="H363" i="15"/>
  <c r="H364" i="15"/>
  <c r="H365" i="15"/>
  <c r="H366" i="15"/>
  <c r="H367" i="15"/>
  <c r="H368" i="15"/>
  <c r="H369" i="15"/>
  <c r="H370" i="15"/>
  <c r="H371" i="15"/>
  <c r="H372" i="15"/>
  <c r="H373" i="15"/>
  <c r="H374" i="15"/>
  <c r="H375" i="15"/>
  <c r="H376" i="15"/>
  <c r="H377" i="15"/>
  <c r="H378" i="15"/>
  <c r="H379" i="15"/>
  <c r="H380" i="15"/>
  <c r="H381" i="15"/>
  <c r="H383" i="15"/>
  <c r="H384" i="15"/>
  <c r="H385" i="15"/>
  <c r="H386" i="15"/>
  <c r="H387" i="15"/>
  <c r="H388" i="15"/>
  <c r="H389" i="15"/>
  <c r="H390" i="15"/>
  <c r="H391" i="15"/>
  <c r="H392" i="15"/>
  <c r="H393" i="15"/>
  <c r="H394" i="15"/>
  <c r="H395" i="15"/>
  <c r="H396" i="15"/>
  <c r="H397" i="15"/>
  <c r="H398" i="15"/>
  <c r="H399" i="15"/>
  <c r="H400" i="15"/>
  <c r="H401" i="15"/>
  <c r="H402" i="15"/>
  <c r="H403" i="15"/>
  <c r="H404" i="15"/>
  <c r="H405" i="15"/>
  <c r="H406" i="15"/>
  <c r="H407" i="15"/>
  <c r="H408" i="15"/>
  <c r="H409" i="15"/>
  <c r="H411" i="15"/>
  <c r="H412" i="15"/>
  <c r="H413" i="15"/>
  <c r="H414" i="15"/>
  <c r="H415" i="15"/>
  <c r="H416" i="15"/>
  <c r="H417" i="15"/>
  <c r="H418" i="15"/>
  <c r="H419" i="15"/>
  <c r="H420" i="15"/>
  <c r="H421" i="15"/>
  <c r="H422" i="15"/>
  <c r="H423" i="15"/>
  <c r="H424" i="15"/>
  <c r="H425" i="15"/>
  <c r="H426" i="15"/>
  <c r="H427" i="15"/>
  <c r="H428" i="15"/>
  <c r="H429" i="15"/>
  <c r="H430" i="15"/>
  <c r="H431" i="15"/>
  <c r="H432" i="15"/>
  <c r="H433" i="15"/>
  <c r="H435" i="15"/>
  <c r="H436" i="15"/>
  <c r="H437" i="15"/>
  <c r="H438" i="15"/>
  <c r="H439" i="15"/>
  <c r="H440" i="15"/>
  <c r="H441" i="15"/>
  <c r="H442" i="15"/>
  <c r="H443" i="15"/>
  <c r="H444" i="15"/>
  <c r="H251" i="16"/>
  <c r="H252" i="16"/>
  <c r="H253" i="16"/>
  <c r="H254" i="16"/>
  <c r="H255" i="16"/>
  <c r="H256" i="16"/>
  <c r="H257" i="16"/>
  <c r="H258" i="16"/>
  <c r="H259" i="16"/>
  <c r="H260" i="16"/>
  <c r="H261" i="16"/>
  <c r="H262" i="16"/>
  <c r="H263" i="16"/>
  <c r="H264" i="16"/>
  <c r="H265" i="16"/>
  <c r="H266" i="16"/>
  <c r="H267" i="16"/>
  <c r="H268" i="16"/>
  <c r="H269" i="16"/>
  <c r="H270" i="16"/>
  <c r="H271" i="16"/>
  <c r="H272" i="16"/>
  <c r="H273" i="16"/>
  <c r="H274" i="16"/>
  <c r="H275" i="16"/>
  <c r="H276" i="16"/>
  <c r="H277" i="16"/>
  <c r="H278" i="16"/>
  <c r="H279" i="16"/>
  <c r="H280" i="16"/>
  <c r="H281" i="16"/>
  <c r="H282" i="16"/>
  <c r="H283" i="16"/>
  <c r="H284" i="16"/>
  <c r="H285" i="16"/>
  <c r="H286" i="16"/>
  <c r="H287" i="16"/>
  <c r="H288" i="16"/>
  <c r="H289" i="16"/>
  <c r="H290" i="16"/>
  <c r="H291" i="16"/>
  <c r="H292" i="16"/>
  <c r="H293" i="16"/>
  <c r="H294" i="16"/>
  <c r="H14" i="16"/>
  <c r="H15" i="16"/>
  <c r="H16" i="16"/>
  <c r="H17" i="16"/>
  <c r="H18" i="16"/>
  <c r="H19" i="16"/>
  <c r="H20" i="16"/>
  <c r="H21" i="16"/>
  <c r="H22" i="16"/>
  <c r="H23" i="16"/>
  <c r="H24" i="16"/>
  <c r="H25" i="16"/>
  <c r="H26" i="16"/>
  <c r="H27" i="16"/>
  <c r="H28" i="16"/>
  <c r="H29" i="16"/>
  <c r="H30" i="16"/>
  <c r="H31" i="16"/>
  <c r="H32" i="16"/>
  <c r="H33" i="16"/>
  <c r="H34" i="16"/>
  <c r="H35" i="16"/>
  <c r="H36" i="16"/>
  <c r="H37" i="16"/>
  <c r="H38" i="16"/>
  <c r="H39" i="16"/>
  <c r="H40" i="16"/>
  <c r="H41" i="16"/>
  <c r="H42" i="16"/>
  <c r="H43" i="16"/>
  <c r="H44" i="16"/>
  <c r="H45" i="16"/>
  <c r="H46" i="16"/>
  <c r="H47" i="16"/>
  <c r="H48" i="16"/>
  <c r="H50" i="16"/>
  <c r="H51" i="16"/>
  <c r="H52" i="16"/>
  <c r="H53" i="16"/>
  <c r="H54" i="16"/>
  <c r="H55" i="16"/>
  <c r="H56" i="16"/>
  <c r="H57" i="16"/>
  <c r="H58" i="16"/>
  <c r="H59" i="16"/>
  <c r="H60" i="16"/>
  <c r="H61" i="16"/>
  <c r="H62" i="16"/>
  <c r="H63" i="16"/>
  <c r="H64" i="16"/>
  <c r="H65" i="16"/>
  <c r="H66" i="16"/>
  <c r="H67" i="16"/>
  <c r="H68" i="16"/>
  <c r="H69" i="16"/>
  <c r="H70" i="16"/>
  <c r="H71" i="16"/>
  <c r="H72" i="16"/>
  <c r="H73" i="16"/>
  <c r="H74" i="16"/>
  <c r="H75" i="16"/>
  <c r="H77" i="16"/>
  <c r="H78" i="16"/>
  <c r="H79" i="16"/>
  <c r="H80" i="16"/>
  <c r="H81" i="16"/>
  <c r="H82" i="16"/>
  <c r="H83" i="16"/>
  <c r="H84" i="16"/>
  <c r="H85" i="16"/>
  <c r="H86" i="16"/>
  <c r="H87" i="16"/>
  <c r="H88" i="16"/>
  <c r="H89" i="16"/>
  <c r="H90" i="16"/>
  <c r="H91" i="16"/>
  <c r="H92" i="16"/>
  <c r="H93" i="16"/>
  <c r="H115" i="16"/>
  <c r="H116" i="16"/>
  <c r="H117" i="16"/>
  <c r="H118" i="16"/>
  <c r="H119" i="16"/>
  <c r="H120" i="16"/>
  <c r="H121" i="16"/>
  <c r="H122" i="16"/>
  <c r="H123" i="16"/>
  <c r="H124" i="16"/>
  <c r="H125" i="16"/>
  <c r="H126" i="16"/>
  <c r="H127" i="16"/>
  <c r="H128" i="16"/>
  <c r="H129" i="16"/>
  <c r="H130" i="16"/>
  <c r="H131" i="16"/>
  <c r="H132" i="16"/>
  <c r="H133" i="16"/>
  <c r="H134" i="16"/>
  <c r="H135" i="16"/>
  <c r="H136" i="16"/>
  <c r="H137" i="16"/>
  <c r="H138" i="16"/>
  <c r="H139" i="16"/>
  <c r="H140" i="16"/>
  <c r="H141" i="16"/>
  <c r="H142" i="16"/>
  <c r="H143" i="16"/>
  <c r="H144" i="16"/>
  <c r="H145" i="16"/>
  <c r="H146" i="16"/>
  <c r="H147" i="16"/>
  <c r="H148" i="16"/>
  <c r="H149" i="16"/>
  <c r="H150" i="16"/>
  <c r="H151" i="16"/>
  <c r="H152" i="16"/>
  <c r="H153" i="16"/>
  <c r="H154" i="16"/>
  <c r="H155" i="16"/>
  <c r="H156" i="16"/>
  <c r="H157" i="16"/>
  <c r="H158" i="16"/>
  <c r="H159" i="16"/>
  <c r="H160" i="16"/>
  <c r="H161" i="16"/>
  <c r="H163" i="16"/>
  <c r="H164" i="16"/>
  <c r="H165" i="16"/>
  <c r="H166" i="16"/>
  <c r="H167" i="16"/>
  <c r="H168" i="16"/>
  <c r="H169" i="16"/>
  <c r="H170" i="16"/>
  <c r="H171" i="16"/>
  <c r="H172" i="16"/>
  <c r="H173" i="16"/>
  <c r="H175" i="16"/>
  <c r="H176" i="16"/>
  <c r="H177" i="16"/>
  <c r="H178" i="16"/>
  <c r="H179" i="16"/>
  <c r="H180" i="16"/>
  <c r="H181" i="16"/>
  <c r="H182" i="16"/>
  <c r="H183" i="16"/>
  <c r="H184" i="16"/>
  <c r="H185" i="16"/>
  <c r="H186" i="16"/>
  <c r="H187" i="16"/>
  <c r="H188" i="16"/>
  <c r="H189" i="16"/>
  <c r="H190" i="16"/>
  <c r="H191" i="16"/>
  <c r="H192" i="16"/>
  <c r="H193" i="16"/>
  <c r="H194" i="16"/>
  <c r="H195" i="16"/>
  <c r="H196" i="16"/>
  <c r="H197" i="16"/>
  <c r="H198" i="16"/>
  <c r="H199" i="16"/>
  <c r="H200" i="16"/>
  <c r="H201" i="16"/>
  <c r="H202" i="16"/>
  <c r="H204" i="16"/>
  <c r="H205" i="16"/>
  <c r="H206" i="16"/>
  <c r="H207" i="16"/>
  <c r="H208" i="16"/>
  <c r="H209" i="16"/>
  <c r="H210" i="16"/>
  <c r="H211" i="16"/>
  <c r="H212" i="16"/>
  <c r="H213" i="16"/>
  <c r="H214" i="16"/>
  <c r="H215" i="16"/>
  <c r="H216" i="16"/>
  <c r="H217" i="16"/>
  <c r="H218" i="16"/>
  <c r="H219" i="16"/>
  <c r="H220" i="16"/>
  <c r="H221" i="16"/>
  <c r="H222" i="16"/>
  <c r="H223" i="16"/>
  <c r="H224" i="16"/>
  <c r="H225" i="16"/>
  <c r="H226" i="16"/>
  <c r="H227" i="16"/>
  <c r="H228" i="16"/>
  <c r="H229" i="16"/>
  <c r="H230" i="16"/>
  <c r="H231" i="16"/>
  <c r="H232" i="16"/>
  <c r="H233" i="16"/>
  <c r="H234" i="16"/>
  <c r="H235" i="16"/>
  <c r="H236" i="16"/>
  <c r="H237" i="16"/>
  <c r="H238" i="16"/>
  <c r="H239" i="16"/>
  <c r="H240" i="16"/>
  <c r="H241" i="16"/>
  <c r="H242" i="16"/>
  <c r="H243" i="16"/>
  <c r="H244" i="16"/>
  <c r="H245" i="16"/>
  <c r="H246" i="16"/>
  <c r="H247" i="16"/>
  <c r="H248" i="16"/>
  <c r="H250" i="16"/>
  <c r="H13" i="23"/>
  <c r="H14" i="23"/>
  <c r="H15" i="23"/>
  <c r="H17" i="23"/>
  <c r="H19" i="23"/>
  <c r="H20" i="23"/>
  <c r="H21" i="23"/>
  <c r="H22" i="23"/>
  <c r="H23" i="23"/>
  <c r="H25" i="23"/>
  <c r="H27" i="23"/>
  <c r="H28" i="23"/>
  <c r="H29" i="23"/>
  <c r="H30" i="23"/>
  <c r="H31" i="23"/>
  <c r="H32" i="23"/>
  <c r="H33" i="23"/>
  <c r="H34" i="23"/>
  <c r="H35" i="23"/>
  <c r="H36" i="23"/>
  <c r="H37" i="23"/>
  <c r="H38" i="23"/>
  <c r="H39" i="23"/>
  <c r="H40" i="23"/>
  <c r="H41" i="23"/>
  <c r="H45" i="23"/>
  <c r="H46" i="23"/>
  <c r="H47" i="23"/>
  <c r="H48" i="23"/>
  <c r="H49" i="23"/>
  <c r="H51" i="23"/>
  <c r="H53" i="23"/>
  <c r="H13" i="28"/>
  <c r="H43" i="28" s="1"/>
  <c r="H19" i="48" s="1"/>
  <c r="H14" i="28"/>
  <c r="H15" i="28"/>
  <c r="H16" i="28"/>
  <c r="H17" i="28"/>
  <c r="H19" i="28"/>
  <c r="H20" i="28"/>
  <c r="H21" i="28"/>
  <c r="H23" i="28"/>
  <c r="H24" i="28"/>
  <c r="H25" i="28"/>
  <c r="H27" i="28"/>
  <c r="H28" i="28"/>
  <c r="H29" i="28"/>
  <c r="H30" i="28"/>
  <c r="H32" i="28"/>
  <c r="H33" i="28"/>
  <c r="H34" i="28"/>
  <c r="H35" i="28"/>
  <c r="H36" i="28"/>
  <c r="H38" i="28"/>
  <c r="H39" i="28"/>
  <c r="H40" i="28"/>
  <c r="H41" i="28"/>
  <c r="H42" i="28"/>
  <c r="H31" i="31"/>
  <c r="H53" i="31"/>
  <c r="H13" i="33"/>
  <c r="H14" i="33"/>
  <c r="H15" i="33"/>
  <c r="H16" i="33"/>
  <c r="H17" i="33"/>
  <c r="H24" i="33"/>
  <c r="H28" i="33"/>
  <c r="H30" i="33"/>
  <c r="H31" i="33"/>
  <c r="H33" i="33"/>
  <c r="H35" i="33"/>
  <c r="H36" i="33"/>
  <c r="H37" i="33"/>
  <c r="H38" i="33"/>
  <c r="H39" i="33"/>
  <c r="H40" i="33"/>
  <c r="H41" i="33"/>
  <c r="H42" i="33"/>
  <c r="H43" i="33"/>
  <c r="H44" i="33"/>
  <c r="H45" i="33"/>
  <c r="H47" i="33"/>
  <c r="H48" i="33"/>
  <c r="H49" i="33"/>
  <c r="H50" i="33"/>
  <c r="H51" i="33"/>
  <c r="H52" i="33"/>
  <c r="H53" i="33"/>
  <c r="H54" i="33"/>
  <c r="H55" i="33"/>
  <c r="H63" i="33"/>
  <c r="H64" i="33"/>
  <c r="H65" i="33"/>
  <c r="H66" i="33"/>
  <c r="H32" i="49"/>
  <c r="H33" i="49"/>
  <c r="H34" i="49"/>
  <c r="H35" i="49"/>
  <c r="H36" i="49"/>
  <c r="H37" i="49"/>
  <c r="H38" i="49"/>
  <c r="H39" i="49"/>
  <c r="H40" i="49"/>
  <c r="H41" i="49"/>
  <c r="H43" i="49"/>
  <c r="H46" i="49"/>
  <c r="H66" i="49"/>
  <c r="H12" i="34"/>
  <c r="H87" i="31"/>
  <c r="H86" i="31"/>
  <c r="H85" i="31"/>
  <c r="H84" i="31"/>
  <c r="H83" i="31"/>
  <c r="H82" i="31"/>
  <c r="H81" i="31"/>
  <c r="H79" i="31"/>
  <c r="H78" i="31"/>
  <c r="H77" i="31"/>
  <c r="H76" i="31"/>
  <c r="H75" i="31"/>
  <c r="H74" i="31"/>
  <c r="H73" i="31"/>
  <c r="H71" i="31"/>
  <c r="H70" i="31"/>
  <c r="H69" i="31"/>
  <c r="H68" i="31"/>
  <c r="H67" i="31"/>
  <c r="H66" i="31"/>
  <c r="H65" i="31"/>
  <c r="H63" i="31"/>
  <c r="H62" i="31"/>
  <c r="H61" i="31"/>
  <c r="H60" i="31"/>
  <c r="H59" i="31"/>
  <c r="H58" i="31"/>
  <c r="H57" i="31"/>
  <c r="H55" i="31"/>
  <c r="H54" i="31"/>
  <c r="H51" i="31"/>
  <c r="H50" i="31"/>
  <c r="H49" i="31"/>
  <c r="H48" i="31"/>
  <c r="H47" i="31"/>
  <c r="H46" i="31"/>
  <c r="H45" i="31"/>
  <c r="H44" i="31"/>
  <c r="H43" i="31"/>
  <c r="H42" i="31"/>
  <c r="H40" i="31"/>
  <c r="H39" i="31"/>
  <c r="H38" i="31"/>
  <c r="H37" i="31"/>
  <c r="H36" i="31"/>
  <c r="H35" i="31"/>
  <c r="H34" i="31"/>
  <c r="H33" i="31"/>
  <c r="H32" i="31"/>
  <c r="H29" i="31"/>
  <c r="H28" i="31"/>
  <c r="H27" i="31"/>
  <c r="H26" i="31"/>
  <c r="H25" i="31"/>
  <c r="H24" i="31"/>
  <c r="H23" i="31"/>
  <c r="H22" i="31"/>
  <c r="H20" i="31"/>
  <c r="H19" i="31"/>
  <c r="H18" i="31"/>
  <c r="H17" i="31"/>
  <c r="H16" i="31"/>
  <c r="H15" i="31"/>
  <c r="H14" i="31"/>
  <c r="H13" i="31"/>
  <c r="H88" i="31"/>
  <c r="H37" i="48" s="1"/>
  <c r="H187" i="26"/>
  <c r="H186" i="26"/>
  <c r="H185" i="26"/>
  <c r="H184" i="26"/>
  <c r="H76" i="26"/>
  <c r="H75" i="26"/>
  <c r="H74" i="26"/>
  <c r="H72" i="26"/>
  <c r="H71" i="26"/>
  <c r="H70" i="26"/>
  <c r="H68" i="26"/>
  <c r="H67" i="26"/>
  <c r="H64" i="26"/>
  <c r="H63" i="26"/>
  <c r="H62" i="26"/>
  <c r="H61" i="26"/>
  <c r="H60" i="26"/>
  <c r="H58" i="26"/>
  <c r="H57" i="26"/>
  <c r="H56" i="26"/>
  <c r="H55" i="26"/>
  <c r="H54" i="26"/>
  <c r="H52" i="26"/>
  <c r="H51" i="26"/>
  <c r="H50" i="26"/>
  <c r="H47" i="26"/>
  <c r="H46" i="26"/>
  <c r="H45" i="26"/>
  <c r="H42" i="26"/>
  <c r="H41" i="26"/>
  <c r="H40" i="26"/>
  <c r="H37" i="26"/>
  <c r="H36" i="26"/>
  <c r="H35" i="26"/>
  <c r="H32" i="26"/>
  <c r="H31" i="26"/>
  <c r="H30" i="26"/>
  <c r="H27" i="26"/>
  <c r="H26" i="26"/>
  <c r="H25" i="26"/>
  <c r="H24" i="26"/>
  <c r="H22" i="26"/>
  <c r="H20" i="26"/>
  <c r="H19" i="26"/>
  <c r="H18" i="26"/>
  <c r="H17" i="26"/>
  <c r="H16" i="26"/>
  <c r="H186" i="15"/>
  <c r="H185" i="15"/>
  <c r="H184" i="15"/>
  <c r="H183" i="15"/>
  <c r="H182" i="15"/>
  <c r="H181" i="15"/>
  <c r="H180" i="15"/>
  <c r="H179" i="15"/>
  <c r="H178" i="15"/>
  <c r="H177" i="15"/>
  <c r="H176" i="15"/>
  <c r="H175" i="15"/>
  <c r="H174" i="15"/>
  <c r="H173" i="15"/>
  <c r="H172" i="15"/>
  <c r="H171" i="15"/>
  <c r="H170" i="15"/>
  <c r="H169" i="15"/>
  <c r="H168" i="15"/>
  <c r="H167" i="15"/>
  <c r="H166" i="15"/>
  <c r="H165" i="15"/>
  <c r="H164" i="15"/>
  <c r="H163" i="15"/>
  <c r="H162" i="15"/>
  <c r="H161" i="15"/>
  <c r="H160" i="15"/>
  <c r="H159" i="15"/>
  <c r="H157" i="15"/>
  <c r="H156" i="15"/>
  <c r="H155" i="15"/>
  <c r="H154" i="15"/>
  <c r="H153" i="15"/>
  <c r="H152" i="15"/>
  <c r="H151" i="15"/>
  <c r="H150" i="15"/>
  <c r="H149" i="15"/>
  <c r="H148" i="15"/>
  <c r="H147" i="15"/>
  <c r="H146" i="15"/>
  <c r="H145" i="15"/>
  <c r="H144" i="15"/>
  <c r="H143" i="15"/>
  <c r="H142" i="15"/>
  <c r="H141" i="15"/>
  <c r="H140" i="15"/>
  <c r="H139" i="15"/>
  <c r="H138" i="15"/>
  <c r="H137" i="15"/>
  <c r="H136" i="15"/>
  <c r="H135" i="15"/>
  <c r="H134" i="15"/>
  <c r="H133" i="15"/>
  <c r="H132" i="15"/>
  <c r="H131" i="15"/>
  <c r="H128" i="15"/>
  <c r="H127" i="15"/>
  <c r="H126" i="15"/>
  <c r="H125" i="15"/>
  <c r="H124" i="15"/>
  <c r="H123" i="15"/>
  <c r="H122" i="15"/>
  <c r="H121" i="15"/>
  <c r="H120" i="15"/>
  <c r="H119" i="15"/>
  <c r="H118" i="15"/>
  <c r="H117" i="15"/>
  <c r="H116" i="15"/>
  <c r="H115" i="15"/>
  <c r="H114" i="15"/>
  <c r="H111" i="15"/>
  <c r="H110" i="15"/>
  <c r="H109" i="15"/>
  <c r="H108" i="15"/>
  <c r="H107" i="15"/>
  <c r="H106" i="15"/>
  <c r="H105" i="15"/>
  <c r="H104" i="15"/>
  <c r="H103" i="15"/>
  <c r="H101" i="15"/>
  <c r="H100" i="15"/>
  <c r="H99" i="15"/>
  <c r="H98" i="15"/>
  <c r="H97" i="15"/>
  <c r="H96" i="15"/>
  <c r="H95" i="15"/>
  <c r="H94" i="15"/>
  <c r="H93" i="32"/>
  <c r="H92" i="32"/>
  <c r="H83" i="32"/>
  <c r="H82" i="32"/>
  <c r="H55" i="38"/>
  <c r="H54" i="38"/>
  <c r="H53" i="38"/>
  <c r="H52" i="38"/>
  <c r="H51" i="38"/>
  <c r="H50" i="38"/>
  <c r="H49" i="38"/>
  <c r="H48" i="38"/>
  <c r="H47" i="38"/>
  <c r="H46" i="38"/>
  <c r="H45" i="38"/>
  <c r="H44" i="38"/>
  <c r="H43" i="38"/>
  <c r="H42" i="38"/>
  <c r="H41" i="38"/>
  <c r="H39" i="38"/>
  <c r="H38" i="38"/>
  <c r="H37" i="38"/>
  <c r="H36" i="38"/>
  <c r="H35" i="38"/>
  <c r="H34" i="38"/>
  <c r="H33" i="38"/>
  <c r="H32" i="38"/>
  <c r="H31" i="38"/>
  <c r="H30" i="38"/>
  <c r="H29" i="38"/>
  <c r="H28" i="38"/>
  <c r="H27" i="38"/>
  <c r="H26" i="38"/>
  <c r="H25" i="38"/>
  <c r="H24" i="38"/>
  <c r="H23" i="38"/>
  <c r="H22" i="38"/>
  <c r="H21" i="38"/>
  <c r="H20" i="38"/>
  <c r="H19" i="38"/>
  <c r="H18" i="38"/>
  <c r="H17" i="38"/>
  <c r="H16" i="38"/>
  <c r="H15" i="38"/>
  <c r="H14" i="38"/>
  <c r="H13" i="38"/>
  <c r="H12" i="38"/>
  <c r="H11" i="38"/>
  <c r="H10" i="38"/>
  <c r="F8" i="20"/>
  <c r="F9" i="20"/>
  <c r="F12" i="20" s="1"/>
  <c r="F19" i="48" s="1"/>
  <c r="F10" i="20"/>
  <c r="F11" i="20"/>
  <c r="H134" i="32"/>
  <c r="H136" i="32"/>
  <c r="H137" i="32"/>
  <c r="H138" i="32"/>
  <c r="H140" i="32"/>
  <c r="H141" i="32"/>
  <c r="H142" i="32"/>
  <c r="H9" i="24"/>
  <c r="H10" i="24"/>
  <c r="H11" i="24"/>
  <c r="H12" i="24"/>
  <c r="H14" i="24"/>
  <c r="H15" i="24"/>
  <c r="H16" i="24"/>
  <c r="H17" i="24"/>
  <c r="H10" i="29"/>
  <c r="H20" i="29" s="1"/>
  <c r="H25" i="48" s="1"/>
  <c r="H11" i="29"/>
  <c r="H13" i="29"/>
  <c r="H15" i="29"/>
  <c r="H16" i="29"/>
  <c r="H17" i="29"/>
  <c r="H19" i="29"/>
  <c r="H24" i="30"/>
  <c r="H25" i="30"/>
  <c r="H26" i="30"/>
  <c r="H27" i="30"/>
  <c r="H28" i="30"/>
  <c r="H29" i="30"/>
  <c r="H30" i="30"/>
  <c r="H31" i="30"/>
  <c r="H32" i="30"/>
  <c r="H43" i="30"/>
  <c r="H45" i="30"/>
  <c r="H46" i="30"/>
  <c r="H47" i="30"/>
  <c r="H48" i="30"/>
  <c r="H49" i="30"/>
  <c r="H50" i="30"/>
  <c r="H57" i="30"/>
  <c r="H58" i="30"/>
  <c r="H59" i="30"/>
  <c r="H60" i="30"/>
  <c r="H70" i="30"/>
  <c r="H71" i="30"/>
  <c r="H72" i="30"/>
  <c r="H73" i="30"/>
  <c r="H74" i="30"/>
  <c r="H75" i="30"/>
  <c r="H76" i="30"/>
  <c r="H87" i="30"/>
  <c r="H88" i="30"/>
  <c r="H89" i="30"/>
  <c r="H90" i="30"/>
  <c r="H91" i="30"/>
  <c r="H92" i="30"/>
  <c r="H93" i="30"/>
  <c r="H94" i="30"/>
  <c r="H105" i="30"/>
  <c r="H106" i="30"/>
  <c r="H107" i="30"/>
  <c r="H108" i="30"/>
  <c r="H109" i="30"/>
  <c r="H110" i="30"/>
  <c r="H111" i="30"/>
  <c r="H112" i="30"/>
  <c r="H123" i="30"/>
  <c r="H124" i="30"/>
  <c r="H125" i="30"/>
  <c r="H126" i="30"/>
  <c r="H127" i="30"/>
  <c r="H128" i="30"/>
  <c r="H129" i="30"/>
  <c r="H130" i="30"/>
  <c r="H141" i="30"/>
  <c r="H142" i="30"/>
  <c r="H143" i="30"/>
  <c r="H144" i="30"/>
  <c r="H145" i="30"/>
  <c r="H146" i="30"/>
  <c r="H147" i="30"/>
  <c r="H148" i="30"/>
  <c r="H160" i="30"/>
  <c r="H161" i="30"/>
  <c r="H162" i="30"/>
  <c r="H163" i="30"/>
  <c r="H164" i="30"/>
  <c r="H165" i="30"/>
  <c r="H166" i="30"/>
  <c r="H167" i="30"/>
  <c r="H168" i="30"/>
  <c r="H157" i="27"/>
  <c r="H156" i="27"/>
  <c r="H155" i="27"/>
  <c r="H154" i="27"/>
  <c r="H153" i="27"/>
  <c r="H152" i="27"/>
  <c r="H151" i="27"/>
  <c r="H150" i="27"/>
  <c r="H149" i="27"/>
  <c r="H146" i="27"/>
  <c r="H145" i="27"/>
  <c r="H144" i="27"/>
  <c r="H143" i="27"/>
  <c r="H142" i="27"/>
  <c r="H141" i="27"/>
  <c r="H140" i="27"/>
  <c r="H139" i="27"/>
  <c r="H138" i="27"/>
  <c r="H135" i="27"/>
  <c r="H134" i="27"/>
  <c r="H133" i="27"/>
  <c r="H130" i="27"/>
  <c r="H129" i="27"/>
  <c r="H128" i="27"/>
  <c r="H125" i="27"/>
  <c r="H124" i="27"/>
  <c r="H123" i="27"/>
  <c r="H120" i="27"/>
  <c r="H119" i="27"/>
  <c r="H118" i="27"/>
  <c r="H115" i="27"/>
  <c r="H114" i="27"/>
  <c r="H113" i="27"/>
  <c r="H110" i="27"/>
  <c r="H109" i="27"/>
  <c r="H108" i="27"/>
  <c r="H107" i="27"/>
  <c r="H106" i="27"/>
  <c r="H105" i="27"/>
  <c r="H102" i="27"/>
  <c r="H101" i="27"/>
  <c r="H100" i="27"/>
  <c r="H99" i="27"/>
  <c r="H98" i="27"/>
  <c r="H97" i="27"/>
  <c r="H94" i="27"/>
  <c r="H93" i="27"/>
  <c r="H92" i="27"/>
  <c r="H91" i="27"/>
  <c r="H90" i="27"/>
  <c r="H89" i="27"/>
  <c r="H86" i="27"/>
  <c r="H85" i="27"/>
  <c r="H84" i="27"/>
  <c r="H83" i="27"/>
  <c r="H82" i="27"/>
  <c r="H79" i="27"/>
  <c r="H78" i="27"/>
  <c r="H77" i="27"/>
  <c r="H76" i="27"/>
  <c r="H75" i="27"/>
  <c r="H72" i="27"/>
  <c r="H71" i="27"/>
  <c r="H70" i="27"/>
  <c r="H69" i="27"/>
  <c r="H68" i="27"/>
  <c r="H65" i="27"/>
  <c r="H64" i="27"/>
  <c r="H63" i="27"/>
  <c r="H62" i="27"/>
  <c r="H61" i="27"/>
  <c r="H60" i="27"/>
  <c r="H57" i="27"/>
  <c r="H56" i="27"/>
  <c r="H55" i="27"/>
  <c r="H54" i="27"/>
  <c r="H53" i="27"/>
  <c r="H52" i="27"/>
  <c r="H49" i="27"/>
  <c r="H48" i="27"/>
  <c r="H47" i="27"/>
  <c r="H46" i="27"/>
  <c r="H45" i="27"/>
  <c r="H44" i="27"/>
  <c r="H43" i="27"/>
  <c r="H42" i="27"/>
  <c r="H39" i="27"/>
  <c r="H38" i="27"/>
  <c r="H37" i="27"/>
  <c r="H36" i="27"/>
  <c r="H35" i="27"/>
  <c r="H34" i="27"/>
  <c r="H33" i="27"/>
  <c r="H32" i="27"/>
  <c r="H29" i="27"/>
  <c r="H28" i="27"/>
  <c r="H27" i="27"/>
  <c r="H19" i="27"/>
  <c r="H18" i="27"/>
  <c r="H17" i="27"/>
  <c r="H16" i="27"/>
  <c r="F15" i="43"/>
  <c r="H72" i="42"/>
  <c r="H68" i="42"/>
  <c r="H67" i="42"/>
  <c r="H65" i="42"/>
  <c r="H19" i="25"/>
  <c r="H18" i="25"/>
  <c r="H17" i="25"/>
  <c r="H16" i="25"/>
  <c r="H15" i="25"/>
  <c r="H13" i="25"/>
  <c r="H12" i="25"/>
  <c r="H11" i="25"/>
  <c r="H10" i="25"/>
  <c r="H9" i="25"/>
  <c r="H20" i="25" s="1"/>
  <c r="F52" i="48" s="1"/>
  <c r="H31" i="36"/>
  <c r="H30" i="36"/>
  <c r="H29" i="36"/>
  <c r="H28" i="36"/>
  <c r="H25" i="36"/>
  <c r="H24" i="36"/>
  <c r="H23" i="36"/>
  <c r="H22" i="36"/>
  <c r="H19" i="36"/>
  <c r="H18" i="36"/>
  <c r="H17" i="36"/>
  <c r="H16" i="36"/>
  <c r="H38" i="36"/>
  <c r="H37" i="36"/>
  <c r="H36" i="36"/>
  <c r="H35" i="36"/>
  <c r="H34" i="36"/>
  <c r="F9" i="43"/>
  <c r="F10" i="43"/>
  <c r="F11" i="43"/>
  <c r="F30" i="43" s="1"/>
  <c r="J58" i="48" s="1"/>
  <c r="F13" i="43"/>
  <c r="F14" i="43"/>
  <c r="F17" i="43"/>
  <c r="F18" i="43"/>
  <c r="F19" i="43"/>
  <c r="F20" i="43"/>
  <c r="F21" i="43"/>
  <c r="F23" i="43"/>
  <c r="F24" i="43"/>
  <c r="F25" i="43"/>
  <c r="F26" i="43"/>
  <c r="F27" i="43"/>
  <c r="F28" i="43"/>
  <c r="F29" i="43"/>
  <c r="F8" i="14"/>
  <c r="F9" i="14"/>
  <c r="F21" i="14" s="1"/>
  <c r="B71" i="48" s="1"/>
  <c r="F10" i="14"/>
  <c r="F11" i="14"/>
  <c r="F12" i="14"/>
  <c r="F13" i="14"/>
  <c r="F14" i="14"/>
  <c r="F15" i="14"/>
  <c r="F16" i="14"/>
  <c r="F17" i="14"/>
  <c r="F18" i="14"/>
  <c r="F19" i="14"/>
  <c r="F20" i="14"/>
  <c r="H58" i="17"/>
  <c r="H59" i="17"/>
  <c r="H60" i="17"/>
  <c r="H61" i="17"/>
  <c r="H62" i="17"/>
  <c r="H63" i="17"/>
  <c r="H64" i="17"/>
  <c r="H65" i="17"/>
  <c r="H66" i="17"/>
  <c r="H67" i="17"/>
  <c r="H68" i="17"/>
  <c r="H69" i="17"/>
  <c r="H70" i="17"/>
  <c r="H71" i="17"/>
  <c r="H72" i="17"/>
  <c r="H73" i="17"/>
  <c r="H74" i="17"/>
  <c r="H75" i="17"/>
  <c r="H76" i="17"/>
  <c r="H77" i="17"/>
  <c r="H78" i="17"/>
  <c r="H79" i="17"/>
  <c r="H81" i="17"/>
  <c r="H82" i="17"/>
  <c r="F8" i="19"/>
  <c r="F9" i="19"/>
  <c r="F10" i="19"/>
  <c r="F16" i="19" s="1"/>
  <c r="D67" i="48" s="1"/>
  <c r="F11" i="19"/>
  <c r="F12" i="19"/>
  <c r="F13" i="19"/>
  <c r="F14" i="19"/>
  <c r="F15" i="19"/>
  <c r="H8" i="21"/>
  <c r="F24" i="48" s="1"/>
  <c r="F8" i="37"/>
  <c r="F9" i="37"/>
  <c r="F10" i="37"/>
  <c r="F11" i="37"/>
  <c r="F12" i="37"/>
  <c r="F13" i="37"/>
  <c r="F14" i="37"/>
  <c r="F15" i="37"/>
  <c r="F16" i="37"/>
  <c r="F17" i="37"/>
  <c r="F18" i="37"/>
  <c r="F19" i="37"/>
  <c r="F20" i="37"/>
  <c r="F21" i="37"/>
  <c r="F22" i="37"/>
  <c r="F23" i="37"/>
  <c r="F24" i="37"/>
  <c r="F25" i="37"/>
  <c r="F26" i="37"/>
  <c r="F27" i="37"/>
  <c r="F30" i="37"/>
  <c r="F32" i="37"/>
  <c r="F35" i="37"/>
  <c r="F36" i="37"/>
  <c r="F37" i="37"/>
  <c r="F38" i="37"/>
  <c r="F39" i="37"/>
  <c r="F40" i="37"/>
  <c r="F41" i="37"/>
  <c r="F42" i="37"/>
  <c r="F43" i="37"/>
  <c r="G8" i="44"/>
  <c r="G9" i="44"/>
  <c r="G10" i="44"/>
  <c r="J62" i="48" s="1"/>
  <c r="H8" i="46"/>
  <c r="H9" i="46"/>
  <c r="H10" i="46"/>
  <c r="H11" i="46"/>
  <c r="H12" i="46"/>
  <c r="H15" i="46" s="1"/>
  <c r="H13" i="46"/>
  <c r="H14" i="46"/>
  <c r="I8" i="9"/>
  <c r="H11" i="39"/>
  <c r="H8" i="39"/>
  <c r="H9" i="39"/>
  <c r="H10" i="39"/>
  <c r="H12" i="39" s="1"/>
  <c r="H33" i="36"/>
  <c r="H27" i="36"/>
  <c r="H21" i="36"/>
  <c r="H15" i="36"/>
  <c r="H148" i="27"/>
  <c r="H137" i="27"/>
  <c r="H132" i="27"/>
  <c r="H127" i="27"/>
  <c r="H122" i="27"/>
  <c r="H117" i="27"/>
  <c r="H112" i="27"/>
  <c r="H104" i="27"/>
  <c r="H96" i="27"/>
  <c r="H88" i="27"/>
  <c r="H81" i="27"/>
  <c r="H74" i="27"/>
  <c r="H67" i="27"/>
  <c r="H59" i="27"/>
  <c r="H51" i="27"/>
  <c r="H41" i="27"/>
  <c r="H31" i="27"/>
  <c r="H15" i="27"/>
  <c r="H66" i="26"/>
  <c r="H49" i="26"/>
  <c r="H44" i="26"/>
  <c r="H39" i="26"/>
  <c r="H34" i="26"/>
  <c r="H29" i="26"/>
  <c r="H23" i="26"/>
  <c r="H15" i="26"/>
  <c r="H19" i="22"/>
  <c r="H17" i="22"/>
  <c r="H16" i="22"/>
  <c r="H57" i="17"/>
  <c r="H56" i="17"/>
  <c r="H55" i="17"/>
  <c r="H54" i="17"/>
  <c r="H53" i="17"/>
  <c r="H52" i="17"/>
  <c r="H51" i="17"/>
  <c r="H50" i="17"/>
  <c r="H49" i="17"/>
  <c r="H48" i="17"/>
  <c r="H47" i="17"/>
  <c r="H45" i="17"/>
  <c r="H44" i="17"/>
  <c r="H43" i="17"/>
  <c r="H42" i="17"/>
  <c r="H40" i="17"/>
  <c r="H39" i="17"/>
  <c r="H38" i="17"/>
  <c r="H37" i="17"/>
  <c r="H36" i="17"/>
  <c r="H35" i="17"/>
  <c r="H34" i="17"/>
  <c r="H33" i="17"/>
  <c r="H32" i="17"/>
  <c r="H31" i="17"/>
  <c r="H30" i="17"/>
  <c r="H29" i="17"/>
  <c r="H28" i="17"/>
  <c r="H27" i="17"/>
  <c r="H26" i="17"/>
  <c r="H25" i="17"/>
  <c r="H24" i="17"/>
  <c r="H23" i="17"/>
  <c r="H22" i="17"/>
  <c r="H21" i="17"/>
  <c r="H20" i="17"/>
  <c r="H19" i="17"/>
  <c r="H18" i="17"/>
  <c r="H17" i="17"/>
  <c r="H16" i="17"/>
  <c r="H15" i="17"/>
  <c r="H14" i="17"/>
  <c r="H13" i="17"/>
  <c r="H12" i="17"/>
  <c r="H11" i="17"/>
  <c r="H10" i="17"/>
  <c r="H188" i="15"/>
  <c r="H130" i="15"/>
  <c r="H113" i="15"/>
  <c r="H93" i="15"/>
  <c r="E23" i="9"/>
  <c r="E24" i="9"/>
  <c r="E25" i="9"/>
  <c r="E28" i="9"/>
  <c r="E29" i="9"/>
  <c r="I23" i="9"/>
  <c r="I24" i="9"/>
  <c r="I25" i="9"/>
  <c r="I27" i="9"/>
  <c r="H279" i="27" l="1"/>
  <c r="F69" i="48" s="1"/>
  <c r="H28" i="24"/>
  <c r="F50" i="48" s="1"/>
  <c r="H179" i="51"/>
  <c r="D38" i="48" s="1"/>
  <c r="H560" i="13"/>
  <c r="B52" i="48" s="1"/>
  <c r="D26" i="48"/>
  <c r="H169" i="30"/>
  <c r="H27" i="48" s="1"/>
  <c r="H339" i="35"/>
  <c r="J27" i="48" s="1"/>
  <c r="H73" i="42"/>
  <c r="J54" i="48" s="1"/>
  <c r="D36" i="48"/>
  <c r="H202" i="10"/>
  <c r="B19" i="48" s="1"/>
  <c r="J23" i="48"/>
  <c r="H570" i="18"/>
  <c r="D43" i="48" s="1"/>
  <c r="H143" i="32"/>
  <c r="H43" i="48" s="1"/>
  <c r="H191" i="26"/>
  <c r="F55" i="48" s="1"/>
  <c r="J29" i="9"/>
  <c r="I37" i="9" s="1"/>
  <c r="H436" i="22"/>
  <c r="F26" i="48" s="1"/>
  <c r="H54" i="23"/>
  <c r="F39" i="48" s="1"/>
  <c r="F52" i="37"/>
  <c r="J49" i="48" s="1"/>
  <c r="H334" i="45"/>
  <c r="J64" i="48" s="1"/>
  <c r="H67" i="33"/>
  <c r="H60" i="48" s="1"/>
  <c r="H451" i="15"/>
  <c r="B85" i="48" s="1"/>
  <c r="I88" i="48" l="1"/>
  <c r="J33" i="9" s="1"/>
  <c r="J35" i="9" s="1"/>
  <c r="J34" i="9" l="1"/>
  <c r="A38" i="9"/>
  <c r="J36" i="9" l="1"/>
  <c r="J37" i="9" s="1"/>
  <c r="J38" i="9" s="1"/>
  <c r="J40" i="9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Win7</author>
  </authors>
  <commentList>
    <comment ref="A37" authorId="0" shapeId="0" xr:uid="{00000000-0006-0000-0000-000001000000}">
      <text>
        <r>
          <rPr>
            <b/>
            <sz val="14"/>
            <color indexed="81"/>
            <rFont val="Tahoma"/>
            <family val="2"/>
          </rPr>
          <t>Straight Line Sports members may receive a 10% discount on items not on special. Certain conditions apply.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<sst xmlns="http://schemas.openxmlformats.org/spreadsheetml/2006/main" count="18571" uniqueCount="1929">
  <si>
    <t>#7 For Sizes 1-2/0</t>
  </si>
  <si>
    <t>#3</t>
  </si>
  <si>
    <t>#4</t>
  </si>
  <si>
    <t>#5</t>
  </si>
  <si>
    <t>#6</t>
  </si>
  <si>
    <t>#7</t>
  </si>
  <si>
    <t>#8</t>
  </si>
  <si>
    <t>Fish Skulls Fish Masks (10)</t>
  </si>
  <si>
    <t>#8.5 For Sizes 1/0-3/0</t>
  </si>
  <si>
    <t>Fish Skulls Fish Masks (8)</t>
  </si>
  <si>
    <t>Fish Skulls Living Eyes</t>
  </si>
  <si>
    <t>Earth (Green)</t>
  </si>
  <si>
    <t>Fire (Red/Orange)</t>
  </si>
  <si>
    <t>Ice (Silver)</t>
  </si>
  <si>
    <t>Wind (Gold)</t>
  </si>
  <si>
    <t>Xsmall 7/64"</t>
  </si>
  <si>
    <t>Fish Skull Living Eyes (20)</t>
  </si>
  <si>
    <t>Fish Skulls Living Eyes (16)</t>
  </si>
  <si>
    <t>Northwest Territories</t>
  </si>
  <si>
    <t>Deer Body Dyed From White Tanned</t>
  </si>
  <si>
    <t>Nova Scotia</t>
  </si>
  <si>
    <t>Nunavut</t>
  </si>
  <si>
    <t>Ontario</t>
  </si>
  <si>
    <t>Prince Edward Island</t>
  </si>
  <si>
    <t>Quebec</t>
  </si>
  <si>
    <t>Elk Hair-Wapsi</t>
  </si>
  <si>
    <t>Light Bull</t>
  </si>
  <si>
    <t>Elk Hair - Wapsi</t>
  </si>
  <si>
    <t>Dark Cow</t>
  </si>
  <si>
    <t>Natural Hock</t>
  </si>
  <si>
    <t>Bleached Hock</t>
  </si>
  <si>
    <t>Saskatchewan</t>
  </si>
  <si>
    <t>Yukon</t>
  </si>
  <si>
    <t>Newfoundland and Ladrador</t>
  </si>
  <si>
    <t>When you put a lowercase x in front of the Province or Territory the tax percentage will appear to the shaded area to the right.</t>
  </si>
  <si>
    <t xml:space="preserve">The tax pecentage  according to you Province or Territory is </t>
  </si>
  <si>
    <t>Stretch Tubing</t>
  </si>
  <si>
    <r>
      <t xml:space="preserve">Canadian Customers must also put a lowercase x in the cell front of their province or territory. </t>
    </r>
    <r>
      <rPr>
        <b/>
        <sz val="16"/>
        <color indexed="10"/>
        <rFont val="Arial"/>
        <family val="2"/>
      </rPr>
      <t>Reset by entering the digit 0 (zero).</t>
    </r>
  </si>
  <si>
    <r>
      <t>For tax purposes put a lowercase x in the cell next to your country.</t>
    </r>
    <r>
      <rPr>
        <b/>
        <sz val="16"/>
        <color indexed="10"/>
        <rFont val="Arial"/>
        <family val="2"/>
      </rPr>
      <t xml:space="preserve"> Reset by entering the digit 0 (zero).</t>
    </r>
  </si>
  <si>
    <t>Add Items</t>
  </si>
  <si>
    <t>Terra Standard Bobbin</t>
  </si>
  <si>
    <t>Norvise</t>
  </si>
  <si>
    <t>Norvise Mounting Board</t>
  </si>
  <si>
    <t>Norvise Fine Point Jaws</t>
  </si>
  <si>
    <t>Norvise Tube System</t>
  </si>
  <si>
    <t>Kingfisher Skin</t>
  </si>
  <si>
    <t>Norvise Lamp/Magnifier</t>
  </si>
  <si>
    <t>Norvise Bobbin Kit</t>
  </si>
  <si>
    <t>Norvise Extra Spool</t>
  </si>
  <si>
    <t>Hook Comparison Chart</t>
  </si>
  <si>
    <t>Seal Fur</t>
  </si>
  <si>
    <t>Spool Safe Thread Caddy</t>
  </si>
  <si>
    <t>Duck</t>
  </si>
  <si>
    <t>Hooks - Anglers Choice</t>
  </si>
  <si>
    <t>Hooks - Mustad</t>
  </si>
  <si>
    <t>Hooks - Streamside</t>
  </si>
  <si>
    <t>Hooks - Tiemco</t>
  </si>
  <si>
    <t>Diamond Braid</t>
  </si>
  <si>
    <t>Hooks - Partridge</t>
  </si>
  <si>
    <t>Marabou 3 1/2" - 4" 1/4 oz.</t>
  </si>
  <si>
    <t>DUBBING</t>
  </si>
  <si>
    <t>Dubbing</t>
  </si>
  <si>
    <t>Arctic Fox Hair</t>
  </si>
  <si>
    <t>Save and email as an attachment.</t>
  </si>
  <si>
    <t>Amherst Pheasant Centre Tail - Prime</t>
  </si>
  <si>
    <t>Nymph-Head Brass Beads (15)</t>
  </si>
  <si>
    <t>7/16 (2.8 mm)</t>
  </si>
  <si>
    <t>1/8 ( 3.2 mm)</t>
  </si>
  <si>
    <t>5/32 (4.0 mm)</t>
  </si>
  <si>
    <t>3/16 (4.8 mm)</t>
  </si>
  <si>
    <t>Fish Skull Living Eyes</t>
  </si>
  <si>
    <t>Fish Skull Crawbody</t>
  </si>
  <si>
    <t>X-Large</t>
  </si>
  <si>
    <t>Articulated Fish Spine and Shanks</t>
  </si>
  <si>
    <t>Articulated Spine and Shanks</t>
  </si>
  <si>
    <t>Spine Set</t>
  </si>
  <si>
    <t>10 mm</t>
  </si>
  <si>
    <t>15 mm</t>
  </si>
  <si>
    <t>20 mm</t>
  </si>
  <si>
    <t>25 mm</t>
  </si>
  <si>
    <t>Ringneck Pheasant Feathers</t>
  </si>
  <si>
    <t>CDC Feathers (0.5g)</t>
  </si>
  <si>
    <t>Metz Rooster Saddles # 2 (1/2) Natural Colors</t>
  </si>
  <si>
    <t>Metz Rooster Saddles # 2 (1/2)  Dyed Colors</t>
  </si>
  <si>
    <t>Metz Microbarb</t>
  </si>
  <si>
    <t>Metz Rooster Saddles</t>
  </si>
  <si>
    <t>Metz Magnum</t>
  </si>
  <si>
    <t>Metz Hen Saddles</t>
  </si>
  <si>
    <t>Salmon Hen Neck</t>
  </si>
  <si>
    <t>Loon UV Fly Finish Thin 2 oz.</t>
  </si>
  <si>
    <t>Loon UV Fly Finish Thick 2 oz.</t>
  </si>
  <si>
    <t>Loon UV Mega Curing Light</t>
  </si>
  <si>
    <t>Bend A Blade Tool Only</t>
  </si>
  <si>
    <t>Bend A Blade Replacement Blades</t>
  </si>
  <si>
    <t>Bend A Blade With Blades</t>
  </si>
  <si>
    <t>1/2 oz.</t>
  </si>
  <si>
    <t>1 oz.</t>
  </si>
  <si>
    <t>Veniard Dye</t>
  </si>
  <si>
    <t>Scarlet</t>
  </si>
  <si>
    <t>Chartreuse</t>
  </si>
  <si>
    <t>Danville Monocord 3/0 Thread Waxed</t>
  </si>
  <si>
    <t>Danville Monocord 3/0 Thread Not-Waxed</t>
  </si>
  <si>
    <t>Togen Curved Nymph Hooks 2X pkg/100</t>
  </si>
  <si>
    <t>Togen Scud Hooks pkg/100</t>
  </si>
  <si>
    <t>Togen Stainless Steel Hooks pkg 100 Size 1/0</t>
  </si>
  <si>
    <t>Togen Stainless Steel Hooks pkg 100 Size 2/0</t>
  </si>
  <si>
    <t>Togen Stainless Steel Hooks pkg/100 Size 3/0 -10</t>
  </si>
  <si>
    <t>Togen Wet Fly Hooks 1X Short 2X Strong pkg/100 (8 - 20)</t>
  </si>
  <si>
    <t>Body Materials</t>
  </si>
  <si>
    <t>Vises</t>
  </si>
  <si>
    <t>Charteuse</t>
  </si>
  <si>
    <t>Fly Tying Kits</t>
  </si>
  <si>
    <t>Waxes</t>
  </si>
  <si>
    <t>Pheasants</t>
  </si>
  <si>
    <t>Head Cements &amp; Thinners</t>
  </si>
  <si>
    <t>Dyes</t>
  </si>
  <si>
    <t>TODAY'S SPECIAL</t>
  </si>
  <si>
    <t>Today's Special</t>
  </si>
  <si>
    <t>ANIMAL HAIR</t>
  </si>
  <si>
    <t>Hooks - Atlantic</t>
  </si>
  <si>
    <t>HOOKS - ATLANTIC</t>
  </si>
  <si>
    <t>CHENILLES</t>
  </si>
  <si>
    <t>Chenilles</t>
  </si>
  <si>
    <t>HOOKS - DAIICHI</t>
  </si>
  <si>
    <t>Hooks - Daiichi</t>
  </si>
  <si>
    <t>HOOKS - MUSTAD</t>
  </si>
  <si>
    <t>HOOKS - STREAMSIDE</t>
  </si>
  <si>
    <t>HOOKS - TIEMCO</t>
  </si>
  <si>
    <t>HOOKS - TOGENS</t>
  </si>
  <si>
    <t>HOOKS - PARTRIDGE</t>
  </si>
  <si>
    <t>HOOKS - ANGLERS CHOICE</t>
  </si>
  <si>
    <t>HOOKS - SILVER STRIKE</t>
  </si>
  <si>
    <t>Silver Strike Salmon Hooks pkg/1000</t>
  </si>
  <si>
    <t>Hooks - Silver Strike</t>
  </si>
  <si>
    <t>GOLD BROOCH PINS</t>
  </si>
  <si>
    <t xml:space="preserve">Gold Brooch Pins </t>
  </si>
  <si>
    <t>1/0</t>
  </si>
  <si>
    <t>Gold Brooch Pins</t>
  </si>
  <si>
    <t>Tinsels</t>
  </si>
  <si>
    <t>TINSELS</t>
  </si>
  <si>
    <t>Golden Olive</t>
  </si>
  <si>
    <t>Brown Olive</t>
  </si>
  <si>
    <t>Ginger</t>
  </si>
  <si>
    <t>Steve Farrar SF Blend</t>
  </si>
  <si>
    <t>Off White</t>
  </si>
  <si>
    <t>Wild Olive</t>
  </si>
  <si>
    <t>Light Purple</t>
  </si>
  <si>
    <t>Camo</t>
  </si>
  <si>
    <t>Misty Blue</t>
  </si>
  <si>
    <t>Shaded Chartreuse</t>
  </si>
  <si>
    <t>Sea Blue</t>
  </si>
  <si>
    <t>Mullet Brown</t>
  </si>
  <si>
    <t>Herring Back</t>
  </si>
  <si>
    <t>Violet Night</t>
  </si>
  <si>
    <t>Midnight Blitz</t>
  </si>
  <si>
    <t>Redfish</t>
  </si>
  <si>
    <t>Electric Yellow</t>
  </si>
  <si>
    <t>Mackeral</t>
  </si>
  <si>
    <t>Bleeding Black</t>
  </si>
  <si>
    <t>Bleeding Yellow</t>
  </si>
  <si>
    <t>Bleeding Purple</t>
  </si>
  <si>
    <t>Bleeding Red</t>
  </si>
  <si>
    <t>Bleeding Orange</t>
  </si>
  <si>
    <t>Bleeding Grey</t>
  </si>
  <si>
    <t>Bleeding Mackeral</t>
  </si>
  <si>
    <t>Anchovy</t>
  </si>
  <si>
    <t>Aquamarine</t>
  </si>
  <si>
    <t>Seaweed</t>
  </si>
  <si>
    <t>Bronze Back</t>
  </si>
  <si>
    <t>Fl. Chatrreuse</t>
  </si>
  <si>
    <t>Chartreuse Mottled</t>
  </si>
  <si>
    <t>Steve Farrar UV Blend</t>
  </si>
  <si>
    <t>UV White</t>
  </si>
  <si>
    <t>UV Grey</t>
  </si>
  <si>
    <t>UV Off White</t>
  </si>
  <si>
    <t>UV Shrimp</t>
  </si>
  <si>
    <t>UV Shaded Chartreuse</t>
  </si>
  <si>
    <t>UV Rainbow</t>
  </si>
  <si>
    <t>UV Herring Back</t>
  </si>
  <si>
    <t>UV Chartreuse</t>
  </si>
  <si>
    <t>UV Olive</t>
  </si>
  <si>
    <t>UV Peacock</t>
  </si>
  <si>
    <t>UV Mackeral</t>
  </si>
  <si>
    <t>Kingfisher</t>
  </si>
  <si>
    <t>Bright Yellow</t>
  </si>
  <si>
    <t>Medium Olive</t>
  </si>
  <si>
    <t>Bright Green</t>
  </si>
  <si>
    <t>Green Olive</t>
  </si>
  <si>
    <t>Dark Olive</t>
  </si>
  <si>
    <t>Black</t>
  </si>
  <si>
    <t>Green Highlander</t>
  </si>
  <si>
    <t>Dark Brown</t>
  </si>
  <si>
    <t>Fiery Brown</t>
  </si>
  <si>
    <t>Dark Green</t>
  </si>
  <si>
    <t>Dark Blue</t>
  </si>
  <si>
    <t>Crimson</t>
  </si>
  <si>
    <t>Magenta</t>
  </si>
  <si>
    <t>Fl. Red</t>
  </si>
  <si>
    <t>Orange</t>
  </si>
  <si>
    <t>Light Claret</t>
  </si>
  <si>
    <t xml:space="preserve">1 oz. </t>
  </si>
  <si>
    <t>Fl. Pink</t>
  </si>
  <si>
    <t>Fl. Orange</t>
  </si>
  <si>
    <t>Fl. Green</t>
  </si>
  <si>
    <t>Light Blue</t>
  </si>
  <si>
    <t>Blue Dun</t>
  </si>
  <si>
    <t>Purple</t>
  </si>
  <si>
    <t>2" x 12"</t>
  </si>
  <si>
    <t>Fl. Yellow</t>
  </si>
  <si>
    <t>Cinnamon</t>
  </si>
  <si>
    <t>Olive Dun</t>
  </si>
  <si>
    <t>Summerduck</t>
  </si>
  <si>
    <t>Teal/Bue</t>
  </si>
  <si>
    <t>Gray</t>
  </si>
  <si>
    <t>Insect Green</t>
  </si>
  <si>
    <t>Daiichi 1270 pkg/25</t>
  </si>
  <si>
    <t>Pro Jungle Cock Eyes</t>
  </si>
  <si>
    <t>50 eyes of the same color. 10 of each XS, S, M, L, XL</t>
  </si>
  <si>
    <t>3XS</t>
  </si>
  <si>
    <t>2XS</t>
  </si>
  <si>
    <t>Pro Jungle Cock Eyes (pk/56)</t>
  </si>
  <si>
    <t>Pro Jungle Cock Eyes (pk/48)</t>
  </si>
  <si>
    <t>Pro Jungle Cock Eyes (pk/36)</t>
  </si>
  <si>
    <t>Pro Jungle Cock Eyes (pk/32)</t>
  </si>
  <si>
    <t>Daiichi 1270 pkg/100</t>
  </si>
  <si>
    <t>Atlantic Hooks pkg/1000</t>
  </si>
  <si>
    <t>Uni Oval Tinsel - Medium 10g</t>
  </si>
  <si>
    <t>Elk - Natural Colors</t>
  </si>
  <si>
    <t>Elk - Dyed Colors</t>
  </si>
  <si>
    <t>Fly Tyers Accessories</t>
  </si>
  <si>
    <t>Eye Buster</t>
  </si>
  <si>
    <t>Tool Caddy 1</t>
  </si>
  <si>
    <t>Epoxy Dryer</t>
  </si>
  <si>
    <t>Flasha-Go-Round</t>
  </si>
  <si>
    <t>Spool Riser</t>
  </si>
  <si>
    <t>Rib Runner</t>
  </si>
  <si>
    <t>Streamside Tube Fly Hooks pkg/100</t>
  </si>
  <si>
    <t>Streamside Tube Fly Hooks pkg/1000</t>
  </si>
  <si>
    <t>Streamside Wet Fly Hooks 2X Strong 1X Short pkg/100</t>
  </si>
  <si>
    <t>Streamside Wet Fly Hooks 2X Strong 1X Short pkg/1000</t>
  </si>
  <si>
    <t>Streamside Nymph Hooks 1X pkg/100</t>
  </si>
  <si>
    <t>Streamside Nymph Hooks 1X pkg/1000</t>
  </si>
  <si>
    <t>Streamside Nymph Hooks 2X pkg/100</t>
  </si>
  <si>
    <t>Streamside Nymph Hooks 2x pkg/1000</t>
  </si>
  <si>
    <t>Streamside Streamer Hooks 4X pkg/100</t>
  </si>
  <si>
    <t>Streamside Streamer Hooks  3X pkg/100</t>
  </si>
  <si>
    <t>Streamside Streamer Hooks 3X pkg/1000</t>
  </si>
  <si>
    <t>Streamside Scud Hooks pkg/100</t>
  </si>
  <si>
    <t>Streamside Streamer Hooks 4X pkg/1000</t>
  </si>
  <si>
    <t>Streamside Scud Hooks pkg/1000</t>
  </si>
  <si>
    <t>Fly King Vise</t>
  </si>
  <si>
    <t>Products Sheet</t>
  </si>
  <si>
    <t>Bead Heads</t>
  </si>
  <si>
    <t>Killer Caddis Beads</t>
  </si>
  <si>
    <t>Danville Nylon Stretch</t>
  </si>
  <si>
    <t>Uni Yarn</t>
  </si>
  <si>
    <t>Flash Holographic Tinsel</t>
  </si>
  <si>
    <t>Unifloss</t>
  </si>
  <si>
    <t>The Flytier's Manual</t>
  </si>
  <si>
    <t>Fl. Speckled Chenille</t>
  </si>
  <si>
    <t>Speckled Chenille</t>
  </si>
  <si>
    <t>Speckled Krystal Chenille</t>
  </si>
  <si>
    <t>Rayon Chenille</t>
  </si>
  <si>
    <t>Antron</t>
  </si>
  <si>
    <t>Hare-tron</t>
  </si>
  <si>
    <t>Hareline</t>
  </si>
  <si>
    <t>Ice Dubbing</t>
  </si>
  <si>
    <t>SLF Dubbing</t>
  </si>
  <si>
    <t>Veniard Dyes</t>
  </si>
  <si>
    <t>Badger Hackle</t>
  </si>
  <si>
    <t>Soft Hackle</t>
  </si>
  <si>
    <t>Bronzed Mallard</t>
  </si>
  <si>
    <t>Grouse</t>
  </si>
  <si>
    <t>Guinea Fowl</t>
  </si>
  <si>
    <t>Lemon Wooduck</t>
  </si>
  <si>
    <t>Peacock Herl</t>
  </si>
  <si>
    <t>Ostrich Plumes</t>
  </si>
  <si>
    <t>JC Capes</t>
  </si>
  <si>
    <t>Strung Saddle Hackle</t>
  </si>
  <si>
    <t>CDC Feathers</t>
  </si>
  <si>
    <t xml:space="preserve">Spool Safe </t>
  </si>
  <si>
    <t>Junior</t>
  </si>
  <si>
    <t>Master</t>
  </si>
  <si>
    <t>Supreme</t>
  </si>
  <si>
    <t>Expert</t>
  </si>
  <si>
    <t>Metz Cock Saddles</t>
  </si>
  <si>
    <t>Metz Magnum Saddles</t>
  </si>
  <si>
    <t>Metz Hen Necks</t>
  </si>
  <si>
    <t>Pro Lak</t>
  </si>
  <si>
    <t>Black Salmon/Steelhead Hooks</t>
  </si>
  <si>
    <t>Daiichi 1270</t>
  </si>
  <si>
    <t>Solarex Thin-Hard Formula</t>
  </si>
  <si>
    <t>EP Fibers</t>
  </si>
  <si>
    <t>10"</t>
  </si>
  <si>
    <t>Polar White</t>
  </si>
  <si>
    <t>Sand</t>
  </si>
  <si>
    <t>Lime</t>
  </si>
  <si>
    <t>Green Chartreuse</t>
  </si>
  <si>
    <t>Sage</t>
  </si>
  <si>
    <t>Turquoise</t>
  </si>
  <si>
    <t>Steel Blue</t>
  </si>
  <si>
    <t>Navy Blue</t>
  </si>
  <si>
    <t>Bucktail White</t>
  </si>
  <si>
    <t>Deep Green</t>
  </si>
  <si>
    <t>Minnow</t>
  </si>
  <si>
    <t>Green Splash</t>
  </si>
  <si>
    <t>Metallic Silver</t>
  </si>
  <si>
    <t>Mother of Pearl</t>
  </si>
  <si>
    <t>Prismatic Gold</t>
  </si>
  <si>
    <t>Prosmatic Silver</t>
  </si>
  <si>
    <t>Road Slick</t>
  </si>
  <si>
    <t>Belly White</t>
  </si>
  <si>
    <t>Metallic Blue</t>
  </si>
  <si>
    <t>Hair Stacker - Deluxe</t>
  </si>
  <si>
    <t>Prismatic Copper</t>
  </si>
  <si>
    <t>Prismatic Scale</t>
  </si>
  <si>
    <t>Seaform Green</t>
  </si>
  <si>
    <t>Golden Olive Minnow</t>
  </si>
  <si>
    <t>Ocean Grey</t>
  </si>
  <si>
    <t>Pale Olive Minnow</t>
  </si>
  <si>
    <t>Salmoin Pink</t>
  </si>
  <si>
    <t>Spearmint Green</t>
  </si>
  <si>
    <t>Sulphur</t>
  </si>
  <si>
    <t>Daiichi 1330</t>
  </si>
  <si>
    <t>Daiichi 1760</t>
  </si>
  <si>
    <t>Daiichi 2051</t>
  </si>
  <si>
    <t>Daiichi 2161</t>
  </si>
  <si>
    <t>Daiichi 2421</t>
  </si>
  <si>
    <t>Daiichi 2441</t>
  </si>
  <si>
    <t>Daiichi 2151</t>
  </si>
  <si>
    <t>Daiichi 2117</t>
  </si>
  <si>
    <t>Daiichi 2110</t>
  </si>
  <si>
    <t>Daiichi 7131</t>
  </si>
  <si>
    <t>Partridge CS42</t>
  </si>
  <si>
    <t>Partridge M2</t>
  </si>
  <si>
    <t>Partridge N2</t>
  </si>
  <si>
    <t>Silver Strike Salmon Hooks</t>
  </si>
  <si>
    <t>Streamside Dry Fly</t>
  </si>
  <si>
    <t>Streamside Wet Fly</t>
  </si>
  <si>
    <t>Streamside Tube Fly</t>
  </si>
  <si>
    <t>Streamside Wet Fly 2X 1X Short</t>
  </si>
  <si>
    <t>Streamside Nymph 1X</t>
  </si>
  <si>
    <t>Streamside 2X</t>
  </si>
  <si>
    <t>Streamer 3X</t>
  </si>
  <si>
    <t>Streamer 4X</t>
  </si>
  <si>
    <t>Streamside Scud</t>
  </si>
  <si>
    <t>Togen - Hooks</t>
  </si>
  <si>
    <t>Black Salmon/Steelhead</t>
  </si>
  <si>
    <t>Dry Fly</t>
  </si>
  <si>
    <t>Egg/Tube</t>
  </si>
  <si>
    <t>Emerger</t>
  </si>
  <si>
    <t>Nymph 1X</t>
  </si>
  <si>
    <t>Nymph 2X</t>
  </si>
  <si>
    <t>Scud</t>
  </si>
  <si>
    <t>3X Heavy</t>
  </si>
  <si>
    <t>Wet Fly 1X</t>
  </si>
  <si>
    <t>Wet Fly 1X Short 2X Strong</t>
  </si>
  <si>
    <t>Hopper</t>
  </si>
  <si>
    <t>Curved Black Nickel</t>
  </si>
  <si>
    <t>Stainless Steel</t>
  </si>
  <si>
    <t>Goose</t>
  </si>
  <si>
    <t>Ozark Oak Turkey</t>
  </si>
  <si>
    <t>White Tipped Turkey</t>
  </si>
  <si>
    <t>Turkey Stems</t>
  </si>
  <si>
    <t>Bucktail</t>
  </si>
  <si>
    <t>Calf Tail</t>
  </si>
  <si>
    <t>Squirrel Tail</t>
  </si>
  <si>
    <t>Danville</t>
  </si>
  <si>
    <t>Kevlar</t>
  </si>
  <si>
    <t>Unithread</t>
  </si>
  <si>
    <t>Monofilament</t>
  </si>
  <si>
    <t>Thin Skin Mottled Oak</t>
  </si>
  <si>
    <t>Orange O012</t>
  </si>
  <si>
    <t>Olive O089</t>
  </si>
  <si>
    <t>Gold O021</t>
  </si>
  <si>
    <t>Natural O199</t>
  </si>
  <si>
    <t>Thin Skin Mottled Bustard</t>
  </si>
  <si>
    <t>Yellow B006</t>
  </si>
  <si>
    <t>Orange B012</t>
  </si>
  <si>
    <t>Olive B089</t>
  </si>
  <si>
    <t>Natural B199</t>
  </si>
  <si>
    <t>Super Thread</t>
  </si>
  <si>
    <t>Uni - Big Cabinet</t>
  </si>
  <si>
    <t>Metallic Piping</t>
  </si>
  <si>
    <t>Uni-tinsels</t>
  </si>
  <si>
    <t>Holographic Tinsels</t>
  </si>
  <si>
    <t>Fly Tying Tools</t>
  </si>
  <si>
    <t>Wing Material</t>
  </si>
  <si>
    <t>Sunrise</t>
  </si>
  <si>
    <t>Griffin</t>
  </si>
  <si>
    <t>Super Sticky</t>
  </si>
  <si>
    <t>Universal</t>
  </si>
  <si>
    <t>Flashabou</t>
  </si>
  <si>
    <t>How to Use the Excel Order Form</t>
  </si>
  <si>
    <t>Other Excel Order Forms</t>
  </si>
  <si>
    <t>Black Nickel</t>
  </si>
  <si>
    <t>White</t>
  </si>
  <si>
    <t>Fish Skull Dragon Eyes</t>
  </si>
  <si>
    <t>3mm</t>
  </si>
  <si>
    <t>Arctic (Gray)</t>
  </si>
  <si>
    <t>Oceanic (Green)</t>
  </si>
  <si>
    <t>Tropic (Yellow)</t>
  </si>
  <si>
    <t>Volcanic (Red)</t>
  </si>
  <si>
    <t>4mm</t>
  </si>
  <si>
    <t>6mm</t>
  </si>
  <si>
    <t>8.5mm</t>
  </si>
  <si>
    <t>Fish Skull Nymph Head Beads</t>
  </si>
  <si>
    <t>ADDITIONAL ITEMS</t>
  </si>
  <si>
    <t>Tying Dry Flies Revised</t>
  </si>
  <si>
    <t>Gold</t>
  </si>
  <si>
    <t>Membership Number</t>
  </si>
  <si>
    <t>Table of Contents</t>
  </si>
  <si>
    <t>Account Summary</t>
  </si>
  <si>
    <t>Save and email this order form to check pricing and availability.</t>
  </si>
  <si>
    <r>
      <t>Payment can be made by E-transfer to</t>
    </r>
    <r>
      <rPr>
        <b/>
        <u/>
        <sz val="18"/>
        <color indexed="10"/>
        <rFont val="Arial"/>
        <family val="2"/>
      </rPr>
      <t xml:space="preserve"> mail@flies4fishing.com</t>
    </r>
  </si>
  <si>
    <r>
      <t xml:space="preserve">Payment can be made to our PayPal account </t>
    </r>
    <r>
      <rPr>
        <b/>
        <u/>
        <sz val="18"/>
        <color indexed="10"/>
        <rFont val="Arial"/>
        <family val="2"/>
      </rPr>
      <t>u.can.buy@hotmail.com</t>
    </r>
  </si>
  <si>
    <t>Date →</t>
  </si>
  <si>
    <t>Price Quote Only. Put a lowercase x in the cell to the right if you are checking the availability and total cost. →</t>
  </si>
  <si>
    <r>
      <t xml:space="preserve">CHECK THE </t>
    </r>
    <r>
      <rPr>
        <b/>
        <sz val="16"/>
        <color indexed="12"/>
        <rFont val="Arial"/>
        <family val="2"/>
      </rPr>
      <t>PRODUCT SHEET</t>
    </r>
    <r>
      <rPr>
        <b/>
        <sz val="16"/>
        <color indexed="8"/>
        <rFont val="Arial"/>
        <family val="2"/>
      </rPr>
      <t xml:space="preserve"> LINK FOR LIST OF SIZES AND COLORS</t>
    </r>
  </si>
  <si>
    <t>1 →</t>
  </si>
  <si>
    <t>3 ↓</t>
  </si>
  <si>
    <t>4 ↓</t>
  </si>
  <si>
    <t>5 ↓</t>
  </si>
  <si>
    <r>
      <t xml:space="preserve">6 </t>
    </r>
    <r>
      <rPr>
        <b/>
        <sz val="16"/>
        <color indexed="10"/>
        <rFont val="Arial"/>
        <family val="2"/>
      </rPr>
      <t>→</t>
    </r>
  </si>
  <si>
    <t>If you plan to pickup your order, put an x in the cell to the right →</t>
  </si>
  <si>
    <t>Anticipated delivery date (if applicable) →</t>
  </si>
  <si>
    <t>7 →</t>
  </si>
  <si>
    <t>2 →</t>
  </si>
  <si>
    <t>Commercial Fly Tyers Discount. Contact us for Details</t>
  </si>
  <si>
    <t>Directions for Dyeing</t>
  </si>
  <si>
    <t>Color Chart</t>
  </si>
  <si>
    <t>Uni Stretch</t>
  </si>
  <si>
    <t>Vinyl Rib</t>
  </si>
  <si>
    <t>Marabou</t>
  </si>
  <si>
    <t>Bronze</t>
  </si>
  <si>
    <t>FLY TYERS ACCESSORIES</t>
  </si>
  <si>
    <t>Badger</t>
  </si>
  <si>
    <t>Polar Bear</t>
  </si>
  <si>
    <t>Calf Body</t>
  </si>
  <si>
    <t>Goat</t>
  </si>
  <si>
    <t>Moose</t>
  </si>
  <si>
    <t>Woodchuck</t>
  </si>
  <si>
    <t>Deer</t>
  </si>
  <si>
    <t>Elk</t>
  </si>
  <si>
    <t>Zip Lock 2" x 2"</t>
  </si>
  <si>
    <t>Zip Lock 2" x 3"</t>
  </si>
  <si>
    <t>Zip Lock 2" x 5"</t>
  </si>
  <si>
    <t>Zip Lock 3" x 6"</t>
  </si>
  <si>
    <t>Zip Lock 3" x 12"</t>
  </si>
  <si>
    <t>Faux Bucktail</t>
  </si>
  <si>
    <t>Charcoal Grey</t>
  </si>
  <si>
    <t>Zip Lock 4" x 6"</t>
  </si>
  <si>
    <t>Zip Lock 1 1/2" x 5"</t>
  </si>
  <si>
    <t>Plastic Bags 2" x 2"</t>
  </si>
  <si>
    <t>Plastic Bags 2" x 3"</t>
  </si>
  <si>
    <t>Plastic Bags 3" x 5"</t>
  </si>
  <si>
    <t>Plastic Bags 3" x 6"</t>
  </si>
  <si>
    <t>Plastic Bags 4" x 4"</t>
  </si>
  <si>
    <t>Uni Mohair</t>
  </si>
  <si>
    <t>QUILLS</t>
  </si>
  <si>
    <t>Ozark Oak Turkey Quills # 1</t>
  </si>
  <si>
    <t>White Tipped Turkey Quills #1</t>
  </si>
  <si>
    <t>White Tipped Turkey Quills #2</t>
  </si>
  <si>
    <t>Quill Stems</t>
  </si>
  <si>
    <t>Additional Materials</t>
  </si>
  <si>
    <t>Whiting Bronze 1/2 Saddle</t>
  </si>
  <si>
    <t>Whiting Silver 1/4 Saddle</t>
  </si>
  <si>
    <t>Danville 4-strand Floss - Regular</t>
  </si>
  <si>
    <t>Danville 4-strand Fl. Floss</t>
  </si>
  <si>
    <t>Danville 4-stand Floss</t>
  </si>
  <si>
    <t>Red</t>
  </si>
  <si>
    <t>Yellow</t>
  </si>
  <si>
    <t>Green</t>
  </si>
  <si>
    <t>Cream</t>
  </si>
  <si>
    <t>Pale Yellow</t>
  </si>
  <si>
    <t>Drake Yellow</t>
  </si>
  <si>
    <t xml:space="preserve">Buttercup Yellow </t>
  </si>
  <si>
    <t>Spinner Orange</t>
  </si>
  <si>
    <t>Blue Dun Grey</t>
  </si>
  <si>
    <t>Silver Grey</t>
  </si>
  <si>
    <t>Beige</t>
  </si>
  <si>
    <t>Fox Buff</t>
  </si>
  <si>
    <t>Seal Brown</t>
  </si>
  <si>
    <t>Wine</t>
  </si>
  <si>
    <t>Coachman Red</t>
  </si>
  <si>
    <t>Dark Red</t>
  </si>
  <si>
    <t>Cow Dung Olive</t>
  </si>
  <si>
    <t>Worm Green</t>
  </si>
  <si>
    <t>Chocolate Brown</t>
  </si>
  <si>
    <t>Rust</t>
  </si>
  <si>
    <t>S.D. Blue</t>
  </si>
  <si>
    <t>Pink</t>
  </si>
  <si>
    <t>Coral</t>
  </si>
  <si>
    <t>Powder Blue</t>
  </si>
  <si>
    <t>Iron Dun Grey</t>
  </si>
  <si>
    <t xml:space="preserve">Gold </t>
  </si>
  <si>
    <t>Soldier Blue</t>
  </si>
  <si>
    <t>Green Apple</t>
  </si>
  <si>
    <t>Beaver Tan</t>
  </si>
  <si>
    <t>Moss Green</t>
  </si>
  <si>
    <t>Forest Green</t>
  </si>
  <si>
    <t>Peacock</t>
  </si>
  <si>
    <t>3/4 oz.</t>
  </si>
  <si>
    <t>Fl. Fire Orange</t>
  </si>
  <si>
    <t>Fl. White</t>
  </si>
  <si>
    <t>Fl. Blue</t>
  </si>
  <si>
    <t>Barred Wooduck</t>
  </si>
  <si>
    <t>Hot Orange</t>
  </si>
  <si>
    <t>Fl. Chartreuse</t>
  </si>
  <si>
    <t>Hot Pink</t>
  </si>
  <si>
    <t>Olive</t>
  </si>
  <si>
    <t>Camel</t>
  </si>
  <si>
    <t>Rusty Brown</t>
  </si>
  <si>
    <t>Grey</t>
  </si>
  <si>
    <t>Iron Grey</t>
  </si>
  <si>
    <t>Lt. Blue</t>
  </si>
  <si>
    <t>Nylon Wool</t>
  </si>
  <si>
    <t>Veniard Wool</t>
  </si>
  <si>
    <t>Danville Wool</t>
  </si>
  <si>
    <t>Tan</t>
  </si>
  <si>
    <t>Rusty Dun</t>
  </si>
  <si>
    <t>Lt. Cahill</t>
  </si>
  <si>
    <t>Blue Doctor</t>
  </si>
  <si>
    <t>Royal Blue</t>
  </si>
  <si>
    <t>6/0</t>
  </si>
  <si>
    <t>5" - 7"</t>
  </si>
  <si>
    <t>Schlappen 3g</t>
  </si>
  <si>
    <t>1 L</t>
  </si>
  <si>
    <t>Atlantic Hooks pkg/100</t>
  </si>
  <si>
    <t>8/0</t>
  </si>
  <si>
    <t>Small</t>
  </si>
  <si>
    <t>Large</t>
  </si>
  <si>
    <t>#10</t>
  </si>
  <si>
    <t>Imitation Jungle Cock Eyes UV-3D</t>
  </si>
  <si>
    <t>Imitation JC Eyes</t>
  </si>
  <si>
    <t>Imitation Jungle Cock Eyes UV 3D</t>
  </si>
  <si>
    <t>#12</t>
  </si>
  <si>
    <t>#14</t>
  </si>
  <si>
    <t>#16</t>
  </si>
  <si>
    <t>Uni Oval Tinsel - Large 10g</t>
  </si>
  <si>
    <t>2 oz.</t>
  </si>
  <si>
    <t>Genetic Hackles</t>
  </si>
  <si>
    <t>Genetic Hackles Pack of 10</t>
  </si>
  <si>
    <t>Genetic Hackles Pack of 25</t>
  </si>
  <si>
    <t>Genetic Hackles Pack of 100</t>
  </si>
  <si>
    <t>Stripped Goose Biots</t>
  </si>
  <si>
    <t>Anvil Hair Pusher</t>
  </si>
  <si>
    <t>Out of Stock</t>
  </si>
  <si>
    <t>Uniflexx Floss</t>
  </si>
  <si>
    <t>EZ Hackle Pliers</t>
  </si>
  <si>
    <t>UTC Wire Tinsel</t>
  </si>
  <si>
    <t xml:space="preserve">UTC Wire Tinsel </t>
  </si>
  <si>
    <t>XS</t>
  </si>
  <si>
    <t>S</t>
  </si>
  <si>
    <t>M</t>
  </si>
  <si>
    <t>L</t>
  </si>
  <si>
    <t>HOOKS _ DAIICHI</t>
  </si>
  <si>
    <t>HOOKS - TOGEN</t>
  </si>
  <si>
    <t>Wing N' Flash</t>
  </si>
  <si>
    <t>Slotted Tungsten Beads (10)</t>
  </si>
  <si>
    <t>Jig Hooks 60 Degrees Barbless</t>
  </si>
  <si>
    <t>Togen Jig Hooks 60 Degrees Barbless (50) Size 10</t>
  </si>
  <si>
    <t>Togen Jig Hooks 60 Degrees Barbless (50) Size 12</t>
  </si>
  <si>
    <t>Togen Jig Hooks 60 Degrees Barbless (50) Size 14</t>
  </si>
  <si>
    <t>Togen Jig Hooks 60 Degrees Barbless (1000) Size 10</t>
  </si>
  <si>
    <t>Togen Jig Hooks 60 Degrees Barbless (1000) Size 12</t>
  </si>
  <si>
    <t>Togen Jig Hooks 60 Degrees Barbless (1000) Size 14</t>
  </si>
  <si>
    <t>12 yd</t>
  </si>
  <si>
    <t xml:space="preserve">Uni Yarn </t>
  </si>
  <si>
    <t>Brown</t>
  </si>
  <si>
    <t>Bt. Orange</t>
  </si>
  <si>
    <t>Dark Gray</t>
  </si>
  <si>
    <t>Sili Skin</t>
  </si>
  <si>
    <t>Fl. Charetreuse</t>
  </si>
  <si>
    <t>5g Tube</t>
  </si>
  <si>
    <t>2 oz Bottle</t>
  </si>
  <si>
    <t>4 oz Bottle</t>
  </si>
  <si>
    <t>Solarex Thick-Hard Formula</t>
  </si>
  <si>
    <t>0.5 Fl oz Bottle</t>
  </si>
  <si>
    <t>Syringe Cap Applicator for 4 oz</t>
  </si>
  <si>
    <t>3 Pack</t>
  </si>
  <si>
    <t>Fl. Chinese Red</t>
  </si>
  <si>
    <t>Light Pink</t>
  </si>
  <si>
    <t>Lt. Yellow</t>
  </si>
  <si>
    <t>Sun Yellow</t>
  </si>
  <si>
    <t>Gold Brown</t>
  </si>
  <si>
    <t>2" x 2"</t>
  </si>
  <si>
    <t>2" x 3"</t>
  </si>
  <si>
    <t>2" x 5"</t>
  </si>
  <si>
    <t>3" x 6"</t>
  </si>
  <si>
    <t>Veevus Thread 8/0</t>
  </si>
  <si>
    <t>Extra Select Craft Hair</t>
  </si>
  <si>
    <t>Bright Orange</t>
  </si>
  <si>
    <t>Bright Red</t>
  </si>
  <si>
    <t>Golden Yellow</t>
  </si>
  <si>
    <t>Extra Select Craft Fur</t>
  </si>
  <si>
    <t>Veevus Thread 6/0</t>
  </si>
  <si>
    <t>Veevus Tinsels</t>
  </si>
  <si>
    <t>Veevus French Tinsel</t>
  </si>
  <si>
    <t>Veevus Oval French Tinsel (15m)</t>
  </si>
  <si>
    <t>Veevus Flat Tinsel</t>
  </si>
  <si>
    <t>3" x 12"</t>
  </si>
  <si>
    <t>4" x 6"</t>
  </si>
  <si>
    <t>Zip Lock Bags (100)</t>
  </si>
  <si>
    <t>1 1/2" x 5"</t>
  </si>
  <si>
    <t>3" x 5"</t>
  </si>
  <si>
    <t>4" x 4"</t>
  </si>
  <si>
    <t>Plastic Bags (100)</t>
  </si>
  <si>
    <t>Plastic Bags (1000)</t>
  </si>
  <si>
    <t>Plastic Bags  (100)</t>
  </si>
  <si>
    <t>Silver</t>
  </si>
  <si>
    <t>Copper</t>
  </si>
  <si>
    <t>Pearl</t>
  </si>
  <si>
    <t>Hot Yellow</t>
  </si>
  <si>
    <t>Mixed Color</t>
  </si>
  <si>
    <t>Pearl Blue</t>
  </si>
  <si>
    <t>Lime Green</t>
  </si>
  <si>
    <t>Smolt Blue</t>
  </si>
  <si>
    <t>Gray Ghost</t>
  </si>
  <si>
    <t>Dark Purple</t>
  </si>
  <si>
    <t>Root Beer</t>
  </si>
  <si>
    <t>Pearl Red</t>
  </si>
  <si>
    <t>Fl. Cerise</t>
  </si>
  <si>
    <t>Fl. Shrimp Pink</t>
  </si>
  <si>
    <t>Alaskan Fushsia</t>
  </si>
  <si>
    <t>Medium Brown</t>
  </si>
  <si>
    <t>Ephemera Silk Thread</t>
  </si>
  <si>
    <t>Gold Yellow</t>
  </si>
  <si>
    <t>Griffin Regular Hair Evener</t>
  </si>
  <si>
    <t>Krystal Flash UV</t>
  </si>
  <si>
    <t>UV - Blue</t>
  </si>
  <si>
    <t>UV - Gray</t>
  </si>
  <si>
    <t>Uv - Herring</t>
  </si>
  <si>
    <t>UV - Orange</t>
  </si>
  <si>
    <t>UV - Pink</t>
  </si>
  <si>
    <t>UV - Purple</t>
  </si>
  <si>
    <t>UV -Tan</t>
  </si>
  <si>
    <t>UV - Pearl</t>
  </si>
  <si>
    <t>Fuschsia</t>
  </si>
  <si>
    <t>Kelly Green</t>
  </si>
  <si>
    <t>Deer Hair Dyed From White</t>
  </si>
  <si>
    <t>8g</t>
  </si>
  <si>
    <t>1/2 lb</t>
  </si>
  <si>
    <t>Blue</t>
  </si>
  <si>
    <t>Tanned Deer Hair Dyed From White</t>
  </si>
  <si>
    <t>6" x 6"</t>
  </si>
  <si>
    <t>Natural</t>
  </si>
  <si>
    <t>Deer Body Dyed From Natural</t>
  </si>
  <si>
    <t>Bleach</t>
  </si>
  <si>
    <t>Golden Brown</t>
  </si>
  <si>
    <t>Sculpin Olive</t>
  </si>
  <si>
    <t>Natural Light</t>
  </si>
  <si>
    <t>Natural Dark</t>
  </si>
  <si>
    <t>Bleached</t>
  </si>
  <si>
    <t>Natural Brown</t>
  </si>
  <si>
    <t>Blk Raspberry</t>
  </si>
  <si>
    <t>Streamside Dry Fly Hooks</t>
  </si>
  <si>
    <t>Streamside Wet Fly Hooks</t>
  </si>
  <si>
    <t>Streamside Tube Fly Hooks</t>
  </si>
  <si>
    <t>Streamside Wet Fly Hooks 2X Strong 1X Short</t>
  </si>
  <si>
    <t>Veevus Thread 10/0</t>
  </si>
  <si>
    <t>Fl. Yel. Chartreuse</t>
  </si>
  <si>
    <t>Lagartun Flat Braid Tinsel</t>
  </si>
  <si>
    <t>Candy</t>
  </si>
  <si>
    <t>Sly Blue</t>
  </si>
  <si>
    <t>Saffron Yellow</t>
  </si>
  <si>
    <t>Fl. Pearl</t>
  </si>
  <si>
    <t>Blue Holo</t>
  </si>
  <si>
    <t>Fushsia Holo</t>
  </si>
  <si>
    <t>Holo Gold</t>
  </si>
  <si>
    <t>Holo Green</t>
  </si>
  <si>
    <t>Holo Red</t>
  </si>
  <si>
    <t>Holo Silver</t>
  </si>
  <si>
    <t>Varigated Gold</t>
  </si>
  <si>
    <t>Varigated Silver</t>
  </si>
  <si>
    <t>Varigated Red</t>
  </si>
  <si>
    <t>Varigated Blue</t>
  </si>
  <si>
    <t>Varigated Fushsia</t>
  </si>
  <si>
    <t>Varigated Green</t>
  </si>
  <si>
    <t>Varigated Peacock</t>
  </si>
  <si>
    <t>Mini</t>
  </si>
  <si>
    <t>Black Coffee</t>
  </si>
  <si>
    <t>Copper Matte</t>
  </si>
  <si>
    <t>Dark Peacock</t>
  </si>
  <si>
    <t>Liliac</t>
  </si>
  <si>
    <t>Hanley Holo</t>
  </si>
  <si>
    <t>Gold Matte</t>
  </si>
  <si>
    <t>Silver Matte</t>
  </si>
  <si>
    <t>Galaxy</t>
  </si>
  <si>
    <t>Purple Haze</t>
  </si>
  <si>
    <t>Starlight</t>
  </si>
  <si>
    <t>Sunburt Yellow</t>
  </si>
  <si>
    <t>10/0</t>
  </si>
  <si>
    <t>Veevus Thread</t>
  </si>
  <si>
    <t>Streamside Nymph Hooks 1X</t>
  </si>
  <si>
    <t>Streamside Nymph Hooks 2X</t>
  </si>
  <si>
    <t>Streamside Streamer Hooks 3X</t>
  </si>
  <si>
    <t>Streamside Streamer Hooks 4X</t>
  </si>
  <si>
    <t>Streamside Scud Hooks</t>
  </si>
  <si>
    <t>Save the Order Form and email as an attachment for a Price Quote before making payment.</t>
  </si>
  <si>
    <t>Squirrel Tails</t>
  </si>
  <si>
    <t>Fox Brown</t>
  </si>
  <si>
    <t>Charcoal Gray</t>
  </si>
  <si>
    <t>Fl.Yellow</t>
  </si>
  <si>
    <t>Sandy Dun</t>
  </si>
  <si>
    <t>Bucktails (Deer Tails)</t>
  </si>
  <si>
    <t>Lavender</t>
  </si>
  <si>
    <t>Pearl Gray</t>
  </si>
  <si>
    <t>Burnt Orange</t>
  </si>
  <si>
    <t>Fl. Lime Green</t>
  </si>
  <si>
    <t>Light Brown</t>
  </si>
  <si>
    <t>Fushsia</t>
  </si>
  <si>
    <t>Clear</t>
  </si>
  <si>
    <t>Amber</t>
  </si>
  <si>
    <t>Shrimp</t>
  </si>
  <si>
    <t>Charcoal</t>
  </si>
  <si>
    <t>Light Gray</t>
  </si>
  <si>
    <t>Light Cahill</t>
  </si>
  <si>
    <t>Maroon</t>
  </si>
  <si>
    <t>Fly Tying Accessories</t>
  </si>
  <si>
    <t>Hooks Daiichi</t>
  </si>
  <si>
    <t>Hooks Mustad</t>
  </si>
  <si>
    <t>Clear #001</t>
  </si>
  <si>
    <t>Burnt Orange #013</t>
  </si>
  <si>
    <t>Gray #030</t>
  </si>
  <si>
    <t>Tan #041</t>
  </si>
  <si>
    <t>Brown #047</t>
  </si>
  <si>
    <t>Rusty Brown # 051</t>
  </si>
  <si>
    <t>Red #056</t>
  </si>
  <si>
    <t>Olive #089</t>
  </si>
  <si>
    <t>Light Olive #060</t>
  </si>
  <si>
    <t>Black #100</t>
  </si>
  <si>
    <t>Amber #120</t>
  </si>
  <si>
    <t>Gray Brown #143</t>
  </si>
  <si>
    <t>Chartreuse #170</t>
  </si>
  <si>
    <t>Shrimp Pink #178</t>
  </si>
  <si>
    <t>Hooks Partridge</t>
  </si>
  <si>
    <t>Hooks Tiemco</t>
  </si>
  <si>
    <t>Tungsten Coneheads</t>
  </si>
  <si>
    <t>Small (3/16")</t>
  </si>
  <si>
    <t>Medium (7/32")</t>
  </si>
  <si>
    <t>Large (1/4")</t>
  </si>
  <si>
    <t>Fire Orange</t>
  </si>
  <si>
    <t xml:space="preserve">Blue </t>
  </si>
  <si>
    <t>Danville 1-strand Fl. Floss</t>
  </si>
  <si>
    <t>20 yd</t>
  </si>
  <si>
    <t>30 yd</t>
  </si>
  <si>
    <t>Chinese Red</t>
  </si>
  <si>
    <t>Aqua Blue</t>
  </si>
  <si>
    <t>Pumpkin Orange</t>
  </si>
  <si>
    <t>Light Olive</t>
  </si>
  <si>
    <t>Soft Pink</t>
  </si>
  <si>
    <t>Shrimp Pink</t>
  </si>
  <si>
    <t>5 yd</t>
  </si>
  <si>
    <t>Holographic Silver</t>
  </si>
  <si>
    <t>Pearl/Red</t>
  </si>
  <si>
    <t>Holographic Fuchsia</t>
  </si>
  <si>
    <t>Holographic Purple</t>
  </si>
  <si>
    <t>Pearl/Green</t>
  </si>
  <si>
    <t>15 yd</t>
  </si>
  <si>
    <t>Emerald Green</t>
  </si>
  <si>
    <t>Highlander Green</t>
  </si>
  <si>
    <t>Hot Red</t>
  </si>
  <si>
    <t>Hot Green</t>
  </si>
  <si>
    <t>Light Orange</t>
  </si>
  <si>
    <t>Lemon</t>
  </si>
  <si>
    <t>80 yd</t>
  </si>
  <si>
    <t>Deer Hair</t>
  </si>
  <si>
    <t>Elk Hair</t>
  </si>
  <si>
    <t>15" x 2 1/2"</t>
  </si>
  <si>
    <t>Deer Hair Strips</t>
  </si>
  <si>
    <t>Slotted Tungsten Beads</t>
  </si>
  <si>
    <t>Crystal Chenille</t>
  </si>
  <si>
    <t>Fl. Rayon Chenille</t>
  </si>
  <si>
    <t>Mallard Flank</t>
  </si>
  <si>
    <t>Barred Woodduck</t>
  </si>
  <si>
    <t>Lemon Woodduck</t>
  </si>
  <si>
    <t>Peacock Herl 5"- 7"</t>
  </si>
  <si>
    <t>Short Neck Hackle</t>
  </si>
  <si>
    <t>Metz Cock Saddles Microbarb</t>
  </si>
  <si>
    <t>Thinners</t>
  </si>
  <si>
    <t>White Tipped Turkey Quills</t>
  </si>
  <si>
    <t>Uni Mylar Flat Reversible Tinsel</t>
  </si>
  <si>
    <t>Uni Oval Tinsel</t>
  </si>
  <si>
    <t>Arctic Fox</t>
  </si>
  <si>
    <t>Bear</t>
  </si>
  <si>
    <t>Dun</t>
  </si>
  <si>
    <t>Moose Body Hair</t>
  </si>
  <si>
    <t>Moose Maine</t>
  </si>
  <si>
    <t>1g</t>
  </si>
  <si>
    <t>Zip Lock Bags</t>
  </si>
  <si>
    <t>Plastic Bags</t>
  </si>
  <si>
    <t>Flame Red</t>
  </si>
  <si>
    <t>Green Chart.</t>
  </si>
  <si>
    <t>Blaze Orange</t>
  </si>
  <si>
    <t>Pumpkin Or.</t>
  </si>
  <si>
    <t>Green Pearl</t>
  </si>
  <si>
    <t>White Pearl</t>
  </si>
  <si>
    <t>Yellow Pearl</t>
  </si>
  <si>
    <t>Silver Pearl</t>
  </si>
  <si>
    <t>Sunrise Vises</t>
  </si>
  <si>
    <t>Griffin Vises</t>
  </si>
  <si>
    <t>Danville Flymaster 200 yd</t>
  </si>
  <si>
    <t>Gold &amp; Silver</t>
  </si>
  <si>
    <t>Lagartun Tinsels</t>
  </si>
  <si>
    <t>Lagartun Oval Tinsel</t>
  </si>
  <si>
    <t>Red &amp; Green</t>
  </si>
  <si>
    <t>Peacock &amp; Orange</t>
  </si>
  <si>
    <t>Copper &amp; Blue</t>
  </si>
  <si>
    <t>Uni Mylar Flat Reversible Tinsel - Large</t>
  </si>
  <si>
    <t>Uni Mylar Flat Reversible Tinsel - Medium</t>
  </si>
  <si>
    <t>Uni Mylar Flat Reversible Tinsel - Small</t>
  </si>
  <si>
    <t>Uni Mylar Flat Reversible Tinsel - X-small</t>
  </si>
  <si>
    <t>Uni Mylar Flat Reversible Tinsel 1 oz. Large</t>
  </si>
  <si>
    <t>Uni Mylar Flat Reversible Tinsel 1 oz. Medium</t>
  </si>
  <si>
    <t>Uni Mylar Flat Reversible Tinsel 1 oz. Small</t>
  </si>
  <si>
    <t>Uni Mylar Flat Reversible Tinsel 1 oz. X-Small</t>
  </si>
  <si>
    <t>Pewter</t>
  </si>
  <si>
    <t>Uni Oval Tinsel X-Small 10g</t>
  </si>
  <si>
    <t>Uni Oval Tinsel Small 10g</t>
  </si>
  <si>
    <t>X-Small</t>
  </si>
  <si>
    <t>Old Gold</t>
  </si>
  <si>
    <t>Ostrich Plumes #1 Price per Inch</t>
  </si>
  <si>
    <t>Ostrich Herl</t>
  </si>
  <si>
    <t>Fushia</t>
  </si>
  <si>
    <t>Clear White</t>
  </si>
  <si>
    <t>Sparkle Pseudo Hackle 1/2"</t>
  </si>
  <si>
    <t>1/2" (4 yd)</t>
  </si>
  <si>
    <t>1 1/2" (4 yd)</t>
  </si>
  <si>
    <t>Sparkle Pseudo Hackle 1 1/2"</t>
  </si>
  <si>
    <t>Multicolor</t>
  </si>
  <si>
    <t>Metallic Piping 1yd</t>
  </si>
  <si>
    <t>Holographic Gold</t>
  </si>
  <si>
    <t>Metallic Piping 1 yd</t>
  </si>
  <si>
    <t xml:space="preserve">Metallic Piping 1 yd </t>
  </si>
  <si>
    <t>3D - Holographic Tinsel</t>
  </si>
  <si>
    <t>Uni Mylar Holographic Flat Tinsel</t>
  </si>
  <si>
    <t>Rainbow</t>
  </si>
  <si>
    <t>#14 - Small</t>
  </si>
  <si>
    <t>#14- Small</t>
  </si>
  <si>
    <t>#12 - Medium</t>
  </si>
  <si>
    <t>#10-Large</t>
  </si>
  <si>
    <t>Turkey Quills (PR)</t>
  </si>
  <si>
    <t>Green High.</t>
  </si>
  <si>
    <t>K.F. Blue</t>
  </si>
  <si>
    <t>Mauve</t>
  </si>
  <si>
    <t>Natural Gray</t>
  </si>
  <si>
    <t>Goose Quills (PR)</t>
  </si>
  <si>
    <t>Danville Flymaster Plus A - Waxed</t>
  </si>
  <si>
    <t>Danville Flymaster Plus A - Not Waxed</t>
  </si>
  <si>
    <t>Hopper Yellow</t>
  </si>
  <si>
    <t>Gray Brown</t>
  </si>
  <si>
    <t>Olive Green</t>
  </si>
  <si>
    <t>Unithread 200 yd 6/0</t>
  </si>
  <si>
    <t>Natural White</t>
  </si>
  <si>
    <t>Dark Dun</t>
  </si>
  <si>
    <t>Deer Hair Short and Fine</t>
  </si>
  <si>
    <t>Small 7/64"</t>
  </si>
  <si>
    <t>Nickel</t>
  </si>
  <si>
    <t>Medium 1/8"</t>
  </si>
  <si>
    <t>Large 5/32"</t>
  </si>
  <si>
    <t>XL 3/16"</t>
  </si>
  <si>
    <t>Metallic Red</t>
  </si>
  <si>
    <t>Xsmall 5/64"</t>
  </si>
  <si>
    <t>Small 3/32"</t>
  </si>
  <si>
    <t>Sm/Med 7/64"</t>
  </si>
  <si>
    <t>Brass Bead Heads</t>
  </si>
  <si>
    <t>Brass Bead Heads (25)</t>
  </si>
  <si>
    <t>Brass Bead Heads (100)</t>
  </si>
  <si>
    <t>Painted Brass Beads</t>
  </si>
  <si>
    <t>Painted Brass Beads (24)</t>
  </si>
  <si>
    <t>XSmall 7/64"</t>
  </si>
  <si>
    <t>Tungsten Beads</t>
  </si>
  <si>
    <t>Tungsten Beads (10)</t>
  </si>
  <si>
    <t>UTC GSP Thread</t>
  </si>
  <si>
    <t>UTC GSP Thread 50 Denier</t>
  </si>
  <si>
    <t>50g</t>
  </si>
  <si>
    <t>50D</t>
  </si>
  <si>
    <t>UTC GSP Thread 100 Denier</t>
  </si>
  <si>
    <t>100D</t>
  </si>
  <si>
    <t>UTC GSP Thread 200 Denier</t>
  </si>
  <si>
    <t>200D</t>
  </si>
  <si>
    <t>Unicord GSP Thread</t>
  </si>
  <si>
    <t>Tungsten Beads (100)</t>
  </si>
  <si>
    <t>1.5mm</t>
  </si>
  <si>
    <t>Ruby</t>
  </si>
  <si>
    <t>Caddis Green</t>
  </si>
  <si>
    <t>Gun Metal</t>
  </si>
  <si>
    <t>Silver Gray</t>
  </si>
  <si>
    <t>Peacock Em. Gr.</t>
  </si>
  <si>
    <t>Diamond</t>
  </si>
  <si>
    <t>2.2mm</t>
  </si>
  <si>
    <t>3.0mm</t>
  </si>
  <si>
    <t>4.0mm</t>
  </si>
  <si>
    <r>
      <t xml:space="preserve">CHECK THE </t>
    </r>
    <r>
      <rPr>
        <b/>
        <sz val="12"/>
        <color indexed="12"/>
        <rFont val="Arial"/>
        <family val="2"/>
      </rPr>
      <t>PRODUCT SHEET</t>
    </r>
    <r>
      <rPr>
        <b/>
        <sz val="12"/>
        <color indexed="8"/>
        <rFont val="Arial"/>
        <family val="2"/>
      </rPr>
      <t xml:space="preserve"> LINK FOR LIST OF SIZES AND COLORS</t>
    </r>
  </si>
  <si>
    <t>Killer Caddis Beads Large (40)</t>
  </si>
  <si>
    <t>Blue Baitfish</t>
  </si>
  <si>
    <t>Silver Baitfish</t>
  </si>
  <si>
    <t>Golden Chartreuse</t>
  </si>
  <si>
    <t>Coppertone</t>
  </si>
  <si>
    <t>BEAD SIZE CHART</t>
  </si>
  <si>
    <t>BEAD SIZE</t>
  </si>
  <si>
    <t>SUGGESTED HOOK SIZE</t>
  </si>
  <si>
    <t>5/64"</t>
  </si>
  <si>
    <t>3/32"</t>
  </si>
  <si>
    <t>7/64"</t>
  </si>
  <si>
    <t>1/8"</t>
  </si>
  <si>
    <t>5/32"</t>
  </si>
  <si>
    <t>3/16"</t>
  </si>
  <si>
    <t>16 - 20</t>
  </si>
  <si>
    <t>14 - 18</t>
  </si>
  <si>
    <t>12 - 16</t>
  </si>
  <si>
    <t>10 - 14</t>
  </si>
  <si>
    <t>6 - 10</t>
  </si>
  <si>
    <t>Antron Dubbing</t>
  </si>
  <si>
    <t>Hare-tron  Dubbing</t>
  </si>
  <si>
    <t>Hare-tron Dubbing</t>
  </si>
  <si>
    <t>March Brown</t>
  </si>
  <si>
    <t>Lt. Olive Brown</t>
  </si>
  <si>
    <t>Golden Stone</t>
  </si>
  <si>
    <t>Creamy Gray</t>
  </si>
  <si>
    <t>Pale Olive</t>
  </si>
  <si>
    <t>Cinnamon Caddis</t>
  </si>
  <si>
    <t>Olive Tan</t>
  </si>
  <si>
    <t>Olive Brown</t>
  </si>
  <si>
    <t>Pink Shrimp</t>
  </si>
  <si>
    <t>Uni GSP Thread</t>
  </si>
  <si>
    <t>Uni GSP Thread 8/0</t>
  </si>
  <si>
    <t>Uni GSP Thread 12/0</t>
  </si>
  <si>
    <t>12/0</t>
  </si>
  <si>
    <t>Mac. Caddis Green</t>
  </si>
  <si>
    <t>#0 Standard</t>
  </si>
  <si>
    <t>Worm Brown</t>
  </si>
  <si>
    <t>Kingfisher Blue</t>
  </si>
  <si>
    <t>#000 Micro</t>
  </si>
  <si>
    <t>#02 Medium</t>
  </si>
  <si>
    <t>Partridge Hooks Code M2</t>
  </si>
  <si>
    <t>Partridge Hooks Code N2</t>
  </si>
  <si>
    <t>Waspsi UV Light</t>
  </si>
  <si>
    <t>UV Lights</t>
  </si>
  <si>
    <t>UV Finish</t>
  </si>
  <si>
    <t>Togen Jig Hooks 60 Degrees Barbless</t>
  </si>
  <si>
    <t>UTC Thread</t>
  </si>
  <si>
    <t>2/0</t>
  </si>
  <si>
    <t>Mustad R50NP-BR pkg/50</t>
  </si>
  <si>
    <t>Mustad R50NP-BR pkg/100</t>
  </si>
  <si>
    <t>Mustad R50NP-BR pkg/1000</t>
  </si>
  <si>
    <t>Mustad R50XNP-BR pkg/50</t>
  </si>
  <si>
    <t>Mustad R50XNP-BR pkg/100</t>
  </si>
  <si>
    <t>Mustad R75NP-BR pkg/50</t>
  </si>
  <si>
    <t>Mustad R75NP-BR pkg/100</t>
  </si>
  <si>
    <t>Mustad R75NP-BR pkg/1000</t>
  </si>
  <si>
    <t>Mustad R73NP-BR pkg/100</t>
  </si>
  <si>
    <t>Mustad R73NP-BR pkg/1000</t>
  </si>
  <si>
    <t>Mustad R79NP-BR pkg/50</t>
  </si>
  <si>
    <t>Mustad R79NP-BR pkg/100</t>
  </si>
  <si>
    <t>Mustad R74NP-BR pkg/50</t>
  </si>
  <si>
    <t>Mustad R74NP-BR pkg/100</t>
  </si>
  <si>
    <t>Mustad R74NP-BR pkg/1000</t>
  </si>
  <si>
    <t>Mustad 37160-BR pkg/50</t>
  </si>
  <si>
    <t>14r</t>
  </si>
  <si>
    <t>Mustad 37160-BR pkg/100</t>
  </si>
  <si>
    <t>Mustad S71SNP-DT pkg/100</t>
  </si>
  <si>
    <t>Mustad S70NP-BR pkg/50</t>
  </si>
  <si>
    <t>Mustad S70NP-BR pkg/100</t>
  </si>
  <si>
    <t>Mustad S70NP-BR pkg/1000</t>
  </si>
  <si>
    <t>Mustad S60NP-BR pkg/50</t>
  </si>
  <si>
    <t>Mustad S60NP-BR pkg/100</t>
  </si>
  <si>
    <t>Mustad S80NP-BR pkg/50</t>
  </si>
  <si>
    <t>Mustad S80NP-BR pkg/100</t>
  </si>
  <si>
    <t>Mustad S80NP-BR pkg/1000</t>
  </si>
  <si>
    <t>Mustad S82NP-BR pkg/50</t>
  </si>
  <si>
    <t>Mustad S82NP-BR pkg/100</t>
  </si>
  <si>
    <t>Mustad S82NP-BR pkg/1000</t>
  </si>
  <si>
    <t>Mustad L87NP-BR pkg/50</t>
  </si>
  <si>
    <t>Mustad L87NP-BR pkg/100</t>
  </si>
  <si>
    <t>Mustad C49SNP-BR pkg/25</t>
  </si>
  <si>
    <t>Dark Claret</t>
  </si>
  <si>
    <t>Lead Eyes</t>
  </si>
  <si>
    <t>Plain</t>
  </si>
  <si>
    <t>Lead Eyes pkg/25</t>
  </si>
  <si>
    <t>Mini 1/80 oz.</t>
  </si>
  <si>
    <t>XSmall 1/60 oz.</t>
  </si>
  <si>
    <t>Small 1/40 oz.</t>
  </si>
  <si>
    <t>Medium 1/30 oz.</t>
  </si>
  <si>
    <t>Large 1/20 oz.</t>
  </si>
  <si>
    <t>XL 1/10 oz.</t>
  </si>
  <si>
    <t>Plated</t>
  </si>
  <si>
    <t>Lead Eyes pkg/100</t>
  </si>
  <si>
    <t>Xsmall</t>
  </si>
  <si>
    <t>Streamer Hair</t>
  </si>
  <si>
    <t>Ringneck Pheasant Complete Tails Male</t>
  </si>
  <si>
    <t>Painted Lead Eyes with black pupil</t>
  </si>
  <si>
    <t>Painted Lead Eyes pkg/10</t>
  </si>
  <si>
    <t>Bead Chain</t>
  </si>
  <si>
    <t>Bead Chain 18"/pkg</t>
  </si>
  <si>
    <t>Xlarge 3/16"</t>
  </si>
  <si>
    <t>Mustad SL53UNP-BL</t>
  </si>
  <si>
    <t>Mustad R50NP-BR</t>
  </si>
  <si>
    <t>Mustad R50XNP-BR</t>
  </si>
  <si>
    <t>Mustad 75NP-BR</t>
  </si>
  <si>
    <t>Mustad R73NP-BR</t>
  </si>
  <si>
    <t>Mustad R79NP-BR</t>
  </si>
  <si>
    <t>Mustad 37160-BR</t>
  </si>
  <si>
    <t>Mustad R74NP-BR</t>
  </si>
  <si>
    <t>Mustad S60-NP-BR</t>
  </si>
  <si>
    <t>Mustad S82NP-BR</t>
  </si>
  <si>
    <t>Muatad 80525BL</t>
  </si>
  <si>
    <t>Partridge Patriot Hooks CS16U/1</t>
  </si>
  <si>
    <t>Partridge Patriot Hooks CS16U/1 pkg/10</t>
  </si>
  <si>
    <t>Partridge Patriot Czech Hooks CZ pkg/25</t>
  </si>
  <si>
    <t>Partridge Hooks CS42</t>
  </si>
  <si>
    <t>Partridge CS16U/1</t>
  </si>
  <si>
    <t>Partridge Patriot CZ</t>
  </si>
  <si>
    <t>Cahill Cream</t>
  </si>
  <si>
    <t>Chestnut</t>
  </si>
  <si>
    <t>Hexagenia</t>
  </si>
  <si>
    <t>Lt. Olive Dun</t>
  </si>
  <si>
    <t>Hare's Ear</t>
  </si>
  <si>
    <t>Olive Damsel</t>
  </si>
  <si>
    <t>Light Yellow</t>
  </si>
  <si>
    <t>Peacock Blue</t>
  </si>
  <si>
    <t>Deep Purple</t>
  </si>
  <si>
    <t>Claret</t>
  </si>
  <si>
    <t>Crawdad Orange</t>
  </si>
  <si>
    <t>Rabbit Fur Dubbing</t>
  </si>
  <si>
    <t>Seal Fur Dubbing</t>
  </si>
  <si>
    <t>Hareline Dubbing</t>
  </si>
  <si>
    <t>SLF Standard Dubbing</t>
  </si>
  <si>
    <t>Chocolate</t>
  </si>
  <si>
    <t>Wine/Claret</t>
  </si>
  <si>
    <t>Ringneck Pheasant Rump Patch</t>
  </si>
  <si>
    <t>Duck Quills</t>
  </si>
  <si>
    <t>Goose Quills</t>
  </si>
  <si>
    <t>Ozark Turkey Quills #1</t>
  </si>
  <si>
    <t>Bucktails</t>
  </si>
  <si>
    <t>Patriot Patriot Hooks CS16U/1</t>
  </si>
  <si>
    <t xml:space="preserve">PARTRIDGE HOOKS </t>
  </si>
  <si>
    <t>Ringneck Pheasant Strung Feathers</t>
  </si>
  <si>
    <t>Ringneck Pheasant</t>
  </si>
  <si>
    <t>Ringneck Pheasant Skin Male</t>
  </si>
  <si>
    <t>Ringneck Pheasant Skin Female</t>
  </si>
  <si>
    <t>Danville Flat Waxed Thread</t>
  </si>
  <si>
    <t>100 yd</t>
  </si>
  <si>
    <t>Chinchilla</t>
  </si>
  <si>
    <t>Leech Red</t>
  </si>
  <si>
    <t>Mouse Gray</t>
  </si>
  <si>
    <t>Lt. Gray</t>
  </si>
  <si>
    <t>Lt. Olive</t>
  </si>
  <si>
    <t>Shad Gray</t>
  </si>
  <si>
    <t>Crosscut Rabbit</t>
  </si>
  <si>
    <t>Ice Blue Pearl</t>
  </si>
  <si>
    <t>Mint Green</t>
  </si>
  <si>
    <t>Electric Blue</t>
  </si>
  <si>
    <t>Blue Steel</t>
  </si>
  <si>
    <t>Grape</t>
  </si>
  <si>
    <t>Purple Chub</t>
  </si>
  <si>
    <t>Font. Blue</t>
  </si>
  <si>
    <t>Ocean Green</t>
  </si>
  <si>
    <t>Bullfrog</t>
  </si>
  <si>
    <t>Salt Pepper</t>
  </si>
  <si>
    <t>June Bug</t>
  </si>
  <si>
    <t>Sunburst</t>
  </si>
  <si>
    <t>Sea Foam</t>
  </si>
  <si>
    <t>Black Pearl</t>
  </si>
  <si>
    <t>Silver Speckled</t>
  </si>
  <si>
    <t>Gold Speckled</t>
  </si>
  <si>
    <t>Copper Speckled</t>
  </si>
  <si>
    <t>3g</t>
  </si>
  <si>
    <t>Grizzly</t>
  </si>
  <si>
    <t>Medium Dun</t>
  </si>
  <si>
    <t>Silver Badger</t>
  </si>
  <si>
    <t>Lt. Blue Dun</t>
  </si>
  <si>
    <t>Barred Variant</t>
  </si>
  <si>
    <t>Anglers Choice Saddles 1/2 Natural Colors</t>
  </si>
  <si>
    <t>Anglers Choice Saddles - Dyed Over Cream</t>
  </si>
  <si>
    <t>Anglers Choice 1/2 Saddles - Dyed Over Cream</t>
  </si>
  <si>
    <t>Anglers Choice Saddles - Dyed Over Grizzly</t>
  </si>
  <si>
    <t>Anglers Choice 1/2 Saddles - Dyed Over Grizzly</t>
  </si>
  <si>
    <t>Dun Grizzly</t>
  </si>
  <si>
    <t>Light Dun</t>
  </si>
  <si>
    <t>Hebert Hen Saddles</t>
  </si>
  <si>
    <t>Hebert  Hen Saddles</t>
  </si>
  <si>
    <t>Variant</t>
  </si>
  <si>
    <t>Furnace</t>
  </si>
  <si>
    <t>Coachman Brown</t>
  </si>
  <si>
    <t>Dk. Olive Badger</t>
  </si>
  <si>
    <t>Red Badger</t>
  </si>
  <si>
    <t>Pink Badger</t>
  </si>
  <si>
    <t>Bulk Price List</t>
  </si>
  <si>
    <t>Email if you would like the password to access Bulk Prices.</t>
  </si>
  <si>
    <t>Calf Tails Email for Bulk Pricing</t>
  </si>
  <si>
    <t>Uni Oval Tinsel Email for Bulk Prices</t>
  </si>
  <si>
    <t>Silver Doc. Blue</t>
  </si>
  <si>
    <t>Doc. Blue</t>
  </si>
  <si>
    <t>Red game</t>
  </si>
  <si>
    <t>Barred Ginger</t>
  </si>
  <si>
    <t>Fancy</t>
  </si>
  <si>
    <t>Ginger Brown</t>
  </si>
  <si>
    <t>Toucan Yellow</t>
  </si>
  <si>
    <t>Whiting Rooster Saddles</t>
  </si>
  <si>
    <t>Grade</t>
  </si>
  <si>
    <t>Lt. Ginger</t>
  </si>
  <si>
    <t>Golden Badger</t>
  </si>
  <si>
    <t>Brassie Hair Packer - Small</t>
  </si>
  <si>
    <t>Brassie Hair Packer - Medium</t>
  </si>
  <si>
    <t>Med. Ginger</t>
  </si>
  <si>
    <t>Grizzly Olive</t>
  </si>
  <si>
    <t>Grizzly Brown</t>
  </si>
  <si>
    <t>Griz Dark Olive</t>
  </si>
  <si>
    <t>Griz Gold Olive</t>
  </si>
  <si>
    <t>Pro</t>
  </si>
  <si>
    <t>1/2 Bronze</t>
  </si>
  <si>
    <t>Whiting High &amp; Dry 1/2 Capes</t>
  </si>
  <si>
    <t>Grizzly/Peacock</t>
  </si>
  <si>
    <t>Griz Med Dun</t>
  </si>
  <si>
    <t>Griz Cch Brn</t>
  </si>
  <si>
    <t>Griz Brnt Org</t>
  </si>
  <si>
    <t>Griz Mrch Brn</t>
  </si>
  <si>
    <t>If you wish to order Today's Special, click on the hyperlink to TODAY'S SPECIAL and enter the information on the order form.</t>
  </si>
  <si>
    <t>Whiting 1/4 Saddles</t>
  </si>
  <si>
    <t>Whiting 1/2 Saddles</t>
  </si>
  <si>
    <t>Griz Olive</t>
  </si>
  <si>
    <t>Griz Brown</t>
  </si>
  <si>
    <t>Lt. Dun</t>
  </si>
  <si>
    <t>Med. Dun</t>
  </si>
  <si>
    <t>Whiting 100 Fly Pack</t>
  </si>
  <si>
    <t>size</t>
  </si>
  <si>
    <t>Grizzly Dun</t>
  </si>
  <si>
    <t>Genetic Hackles Packs Natural Colors</t>
  </si>
  <si>
    <t>Genetic Hackles Packs Dyed over Cream</t>
  </si>
  <si>
    <t>Genetic Hackles Pack of 10 D/O Cream</t>
  </si>
  <si>
    <t>Genetic Hackles Pack of 25 D/O Cream</t>
  </si>
  <si>
    <t>Genetic Hackles Pack of 100 D/O Cream</t>
  </si>
  <si>
    <t>Genetic Hackles Packs Dyed over Grizzly</t>
  </si>
  <si>
    <t>Teal Blue</t>
  </si>
  <si>
    <t>Light Ginger</t>
  </si>
  <si>
    <t>Dark Ginger</t>
  </si>
  <si>
    <t>Genetic Hackles Pack of 10 D/O Grizzly</t>
  </si>
  <si>
    <t>Genetic Hackles Pack of 25 D/O Grizzly</t>
  </si>
  <si>
    <t>Genetic Hackles Pack of 100 D/O Grizzly</t>
  </si>
  <si>
    <t>Genetic Hackles Packs</t>
  </si>
  <si>
    <t>Danville 4-strand Floss</t>
  </si>
  <si>
    <t>10 yd</t>
  </si>
  <si>
    <t>3 1/2" x 4"</t>
  </si>
  <si>
    <t>5 1/2" x 6"</t>
  </si>
  <si>
    <t>Togen Salmon/Steelhead Hooks</t>
  </si>
  <si>
    <t>Togen Salmon/Steelhead Hooks pkg/100</t>
  </si>
  <si>
    <t>Eyes</t>
  </si>
  <si>
    <t>Fish Skull Eyes</t>
  </si>
  <si>
    <t>Togen Black Salmon/Steelhead Hooks pkg/100</t>
  </si>
  <si>
    <t>Togen Dry Fly Hooks</t>
  </si>
  <si>
    <t>Togen Dry Fly Hooks pkg/100</t>
  </si>
  <si>
    <t>Togen Egg/Tube Fly Hooks</t>
  </si>
  <si>
    <t>Togen Egg/Tube Fly Hooks pkg/100</t>
  </si>
  <si>
    <t>Togen Emerger Hooks pkg/100</t>
  </si>
  <si>
    <t>Togen Nymph Hooks 2X pkg/100</t>
  </si>
  <si>
    <t>Togen Curved Nymph Hooks 2X</t>
  </si>
  <si>
    <t>Togen Nymph Hooks 2X</t>
  </si>
  <si>
    <t>Togen Emerger Hooks</t>
  </si>
  <si>
    <t>Togen 3X Heavy Hooks pkg/100</t>
  </si>
  <si>
    <t>Togen Streamer Hooks 3X pkg/100</t>
  </si>
  <si>
    <t>Togen Streamer Hooks 3X</t>
  </si>
  <si>
    <t>Woolly Chenille</t>
  </si>
  <si>
    <t>Wooly Chenille</t>
  </si>
  <si>
    <t>Wooly Chenille - 5 yd</t>
  </si>
  <si>
    <t>Togen 3X Heavy Hooks</t>
  </si>
  <si>
    <t>Togen Scud Hooks</t>
  </si>
  <si>
    <t>Togen Streamer Hooks 4X</t>
  </si>
  <si>
    <t>Togen Streamer Hooks 4X pkg/100</t>
  </si>
  <si>
    <t>Togen Wet Fly Hooks 1X pkg/100</t>
  </si>
  <si>
    <t>Sunrise Scissors 3 1/2" Straight</t>
  </si>
  <si>
    <t>Sunrise Scissors 3 1/2" Curved</t>
  </si>
  <si>
    <t>Sunrise Scissors 4" Straight</t>
  </si>
  <si>
    <t>Sunrise Scissors 4" Curved</t>
  </si>
  <si>
    <t>Tiemco Scissors Straight</t>
  </si>
  <si>
    <t>Anvil 50 Scissors Straight</t>
  </si>
  <si>
    <t>Anvil 50 Scissors Curved</t>
  </si>
  <si>
    <t>Anvil 70 Scissors Straight</t>
  </si>
  <si>
    <t>Anvil 70 Scissors Curved</t>
  </si>
  <si>
    <t>Togen Wet Fly Hooks 1X Short 2X Strong</t>
  </si>
  <si>
    <t>Togen Hopper Hooks</t>
  </si>
  <si>
    <t>Togen Hopper Hooks pkg/100</t>
  </si>
  <si>
    <t>Togen Curved Black Nickel Hooks</t>
  </si>
  <si>
    <t>Togen Curved Black Nickel Hooks pkg/100</t>
  </si>
  <si>
    <t>Togen Stainless Steel Hooks</t>
  </si>
  <si>
    <t>Fine</t>
  </si>
  <si>
    <t xml:space="preserve">Fine </t>
  </si>
  <si>
    <t>BD Gray</t>
  </si>
  <si>
    <t>Iron Gray</t>
  </si>
  <si>
    <t>Sil. Doc. Blue</t>
  </si>
  <si>
    <t>Apple Green</t>
  </si>
  <si>
    <t>Coffee</t>
  </si>
  <si>
    <t>Peacock Olive</t>
  </si>
  <si>
    <t>Xlarge</t>
  </si>
  <si>
    <t>Crystal Chenille - 3 yd</t>
  </si>
  <si>
    <t>Fl. Coral</t>
  </si>
  <si>
    <t>Adams Gray</t>
  </si>
  <si>
    <t>Dk. Hare's Ear</t>
  </si>
  <si>
    <t>Rusty Oarnge</t>
  </si>
  <si>
    <t>Green Damsel</t>
  </si>
  <si>
    <t>Fly Foam</t>
  </si>
  <si>
    <t>Fly Foam 2mm</t>
  </si>
  <si>
    <t>Flesh</t>
  </si>
  <si>
    <t>0.5 oz</t>
  </si>
  <si>
    <t>Stonefly</t>
  </si>
  <si>
    <t>Antique Gold</t>
  </si>
  <si>
    <t>Olive Hare's Ear</t>
  </si>
  <si>
    <t>Dk. Olive Brown</t>
  </si>
  <si>
    <t>Henrickson Pink</t>
  </si>
  <si>
    <t>Henrickson Nymph</t>
  </si>
  <si>
    <t>MacKemzie Caddis Green</t>
  </si>
  <si>
    <t>Popper Hooks (10) &amp; Pencil Bodies</t>
  </si>
  <si>
    <t>Popper Hooks (10) &amp; Saltwater Bodies</t>
  </si>
  <si>
    <t>Popper Bodies with hook</t>
  </si>
  <si>
    <t>Popper Hooks (10) &amp; TCS Bodies</t>
  </si>
  <si>
    <t>Hare's Ear Plus</t>
  </si>
  <si>
    <t>Dark Hare's Ear</t>
  </si>
  <si>
    <t>Reddish Brown</t>
  </si>
  <si>
    <t>Chocol;ate Brown</t>
  </si>
  <si>
    <t>Super Dry Fly Dubbing</t>
  </si>
  <si>
    <t>Mahohany Brown</t>
  </si>
  <si>
    <t>Dark Tan</t>
  </si>
  <si>
    <t>Gray Olive</t>
  </si>
  <si>
    <t>Sulphur Orange</t>
  </si>
  <si>
    <t>Pale Morning Dun</t>
  </si>
  <si>
    <t>Pale Evening Dun</t>
  </si>
  <si>
    <t>Blue Wing Olive</t>
  </si>
  <si>
    <t>Callibaetis</t>
  </si>
  <si>
    <t>Hendrickson</t>
  </si>
  <si>
    <t>Sulphur Yellow</t>
  </si>
  <si>
    <t>Damsel Blue</t>
  </si>
  <si>
    <t>UV Black</t>
  </si>
  <si>
    <t>Blue Steelie</t>
  </si>
  <si>
    <t>UV Brown</t>
  </si>
  <si>
    <t>UV Cinnamon</t>
  </si>
  <si>
    <t>UV Dark Olive</t>
  </si>
  <si>
    <t>UV Dun</t>
  </si>
  <si>
    <t>Flo. Hot Pink</t>
  </si>
  <si>
    <t>UV Gray</t>
  </si>
  <si>
    <t>UV Hot Orange</t>
  </si>
  <si>
    <t>Light Neon Green</t>
  </si>
  <si>
    <t>Neon Blue</t>
  </si>
  <si>
    <t>Neon Pink</t>
  </si>
  <si>
    <t>Peach</t>
  </si>
  <si>
    <t>Smoke</t>
  </si>
  <si>
    <t>11 Inches</t>
  </si>
  <si>
    <t>UV Lavender</t>
  </si>
  <si>
    <t>UV Light Gray</t>
  </si>
  <si>
    <t>UV Lt. Yellow</t>
  </si>
  <si>
    <t>Minnow Belly</t>
  </si>
  <si>
    <t>Peacock Black</t>
  </si>
  <si>
    <t>UV Pearl</t>
  </si>
  <si>
    <t>Pearl Red Hue</t>
  </si>
  <si>
    <t>Pheasant Tail</t>
  </si>
  <si>
    <t>UV Pink</t>
  </si>
  <si>
    <t>UV Red</t>
  </si>
  <si>
    <t>UV Rust</t>
  </si>
  <si>
    <t>Flo. Shell Pink</t>
  </si>
  <si>
    <t>UV Shrimp Pink</t>
  </si>
  <si>
    <t>Tan UV</t>
  </si>
  <si>
    <t>Fiery Red</t>
  </si>
  <si>
    <t>Violet</t>
  </si>
  <si>
    <t>Dark Grey Dun</t>
  </si>
  <si>
    <t>Summer Duck</t>
  </si>
  <si>
    <t>Uni Monofil</t>
  </si>
  <si>
    <t>Uni-Monofil (200 yd)</t>
  </si>
  <si>
    <t>Uni-Monfil Thread</t>
  </si>
  <si>
    <t>Brassy Gold</t>
  </si>
  <si>
    <t>Rust Brown</t>
  </si>
  <si>
    <t>Natural Seal</t>
  </si>
  <si>
    <t>Super Dry Fly</t>
  </si>
  <si>
    <t>Blood Red</t>
  </si>
  <si>
    <t>Bonefish Pink</t>
  </si>
  <si>
    <t>Bonefish Tan</t>
  </si>
  <si>
    <t>Fl. Fuchsia</t>
  </si>
  <si>
    <t>Pumpkin</t>
  </si>
  <si>
    <t>Steelie Blue</t>
  </si>
  <si>
    <t>Daiichi 2271</t>
  </si>
  <si>
    <t>Daiichi 2271 pkg/100</t>
  </si>
  <si>
    <t>Krystal Flash Chenille 3 yd</t>
  </si>
  <si>
    <t>Polar Chenille</t>
  </si>
  <si>
    <t>Polar Chenille 5 yd</t>
  </si>
  <si>
    <t>Fl. Flame</t>
  </si>
  <si>
    <t>Fuchsia</t>
  </si>
  <si>
    <t>Lt. Pink</t>
  </si>
  <si>
    <t>Olive Copper</t>
  </si>
  <si>
    <t>Shell Pink</t>
  </si>
  <si>
    <t>UV Medium</t>
  </si>
  <si>
    <t>Black/Yellow</t>
  </si>
  <si>
    <t>Black/Brown</t>
  </si>
  <si>
    <t>Black/Orange</t>
  </si>
  <si>
    <t>Black/White</t>
  </si>
  <si>
    <t>Yellow/Brown</t>
  </si>
  <si>
    <t>Black/Fl. Green</t>
  </si>
  <si>
    <t>Black/Fl. Orange</t>
  </si>
  <si>
    <t>Speckled Chenille 1 yd</t>
  </si>
  <si>
    <t xml:space="preserve">Arctic Fox </t>
  </si>
  <si>
    <t xml:space="preserve">Bear </t>
  </si>
  <si>
    <t>Dyed</t>
  </si>
  <si>
    <t>2 yd</t>
  </si>
  <si>
    <t>Salmon Egg</t>
  </si>
  <si>
    <t>20 "</t>
  </si>
  <si>
    <t>Mint</t>
  </si>
  <si>
    <t>Opal Mirage</t>
  </si>
  <si>
    <t>Holographic Crawdad</t>
  </si>
  <si>
    <t>Lazer Silver</t>
  </si>
  <si>
    <t>Lazer Gold</t>
  </si>
  <si>
    <t>Holographic Olive</t>
  </si>
  <si>
    <t>Holo Bright Rainbow</t>
  </si>
  <si>
    <t>Holographic Perch</t>
  </si>
  <si>
    <t>Holographic Light Purple</t>
  </si>
  <si>
    <t>Holographic Copper</t>
  </si>
  <si>
    <t>Holographic Silver Ice</t>
  </si>
  <si>
    <t>Holographic Blue</t>
  </si>
  <si>
    <t>Holographic Green</t>
  </si>
  <si>
    <t>Holographic Red</t>
  </si>
  <si>
    <t>Holographic Black</t>
  </si>
  <si>
    <t>Holographic Rainbow</t>
  </si>
  <si>
    <t>Mini (0.010")</t>
  </si>
  <si>
    <t>Xsmall (0.015")</t>
  </si>
  <si>
    <t>Small (0.0.20:)</t>
  </si>
  <si>
    <t>Med (0.025")</t>
  </si>
  <si>
    <t>Large (0.030")</t>
  </si>
  <si>
    <t>XLarge (0.035")</t>
  </si>
  <si>
    <t>Micro</t>
  </si>
  <si>
    <t>3" - 5" (3g)</t>
  </si>
  <si>
    <t>Red Game</t>
  </si>
  <si>
    <t>Fl. Gray</t>
  </si>
  <si>
    <t>Strung Saddle Hackle 3" - 5" (50g)</t>
  </si>
  <si>
    <t>3" - 5" (50g)</t>
  </si>
  <si>
    <t>6" - 8" (3g)</t>
  </si>
  <si>
    <t>Cerise</t>
  </si>
  <si>
    <t>6" - 8" (1 oz.)</t>
  </si>
  <si>
    <t>0.5g</t>
  </si>
  <si>
    <t>Mallard Gray</t>
  </si>
  <si>
    <t>Slate Gray</t>
  </si>
  <si>
    <t>Woodduck</t>
  </si>
  <si>
    <t>Daiichi 1330 Scud Hook pkg/25</t>
  </si>
  <si>
    <t>Daiichi 1330 Scud Hook pkg/100</t>
  </si>
  <si>
    <t>Daiichi 1150</t>
  </si>
  <si>
    <t>Daiichi 1150 pkg/25</t>
  </si>
  <si>
    <t>Daiichi 1760 Curved Nymph pkg/25</t>
  </si>
  <si>
    <t>Daiichi 1760 Curved Nymph pkg/100</t>
  </si>
  <si>
    <t>Daiichi 1170</t>
  </si>
  <si>
    <t>Daiichi 1170 Standard Dry Fly pkg/25</t>
  </si>
  <si>
    <t>Daiichi 1170 Standard Dry Fly pkg/100</t>
  </si>
  <si>
    <t>Daiichi 2051 Spey Curved pkg/10</t>
  </si>
  <si>
    <t>Daiichi 2051 Spey Curved pkg/25</t>
  </si>
  <si>
    <t>Daiichi 2051 Spey Curved pkg/100</t>
  </si>
  <si>
    <t>Daiichi 2161 Salmon Curved pkg/10</t>
  </si>
  <si>
    <t>Daiichi 2161 Salmon Curved pkg/25</t>
  </si>
  <si>
    <t>Daiichi 2161 Salmon Curved pkg/100</t>
  </si>
  <si>
    <t>Daiichi 2421 Low Water pkg/10</t>
  </si>
  <si>
    <t>Daiichi 2421 Low  Water pkg/25</t>
  </si>
  <si>
    <t>Daiichi 2421 Low Water pkg/100</t>
  </si>
  <si>
    <t>Daiichi 2441Traditional Salmon pkg/10</t>
  </si>
  <si>
    <t>Daiichi 2441 Traditional Salmon pkg/25</t>
  </si>
  <si>
    <t>Daiichi 2441 Traditional Salmon pkg/100</t>
  </si>
  <si>
    <t>Daiichi 2151 Salmon Curved pkg/10</t>
  </si>
  <si>
    <t>Daiichi 2151 Salmon Curved pkg/25</t>
  </si>
  <si>
    <t>Whiting Hen Saddles</t>
  </si>
  <si>
    <t>Medium Ginger</t>
  </si>
  <si>
    <t>Grizzly/Olive</t>
  </si>
  <si>
    <t>Whiting Hen Saddle</t>
  </si>
  <si>
    <t>Daiichi 2151 Salmon Curved pkg/100</t>
  </si>
  <si>
    <t>Daiichi 2110 Bomber pkg/10</t>
  </si>
  <si>
    <t>Daiichi 2110 Bomber pkg/25</t>
  </si>
  <si>
    <t>Daiichi 2110 Bomber pkg/100</t>
  </si>
  <si>
    <t>Daiichi 2117 Bomber pkg/10</t>
  </si>
  <si>
    <t>Daiichi 2117 Bomber pkg/25</t>
  </si>
  <si>
    <t>Daiichi 2117 Bomber pkg/100</t>
  </si>
  <si>
    <t>Daiichi 7131 Salmon Double pkg/25</t>
  </si>
  <si>
    <t>Mustad SL53UBL</t>
  </si>
  <si>
    <t>Mustad R75NP-BR</t>
  </si>
  <si>
    <t>Mustad R74NP -BR</t>
  </si>
  <si>
    <t>Mustad S71SNP-DT</t>
  </si>
  <si>
    <t>Mustad S70NP-BR</t>
  </si>
  <si>
    <t xml:space="preserve">Mustad S60NP-BR </t>
  </si>
  <si>
    <t>Mustad S80NP-BR</t>
  </si>
  <si>
    <t>Mustad L87NP-BR</t>
  </si>
  <si>
    <t>Mustad C49SNP-BR</t>
  </si>
  <si>
    <t>Tiemco Hooks TMC 100</t>
  </si>
  <si>
    <t>Metallic Pearlescent Piping</t>
  </si>
  <si>
    <t>Danville Monocord 3/0</t>
  </si>
  <si>
    <t>Danville Flymaster 6/0</t>
  </si>
  <si>
    <t>Tiemco Dry Fly Hooks TMC 100 pkg/25</t>
  </si>
  <si>
    <t>Tiemco Dry Fly Hooks TMC 100 pkg/100</t>
  </si>
  <si>
    <t>Tiemco Hooks TMC 200R</t>
  </si>
  <si>
    <t>Stick-on Eyes</t>
  </si>
  <si>
    <t>Mirage</t>
  </si>
  <si>
    <t>Silver Prism</t>
  </si>
  <si>
    <t>Yellow Prism</t>
  </si>
  <si>
    <t>Red Prism</t>
  </si>
  <si>
    <t>Gold Prism</t>
  </si>
  <si>
    <t>Chartreuse Prism</t>
  </si>
  <si>
    <t>7/32"</t>
  </si>
  <si>
    <t>1/4"</t>
  </si>
  <si>
    <t>5/16"</t>
  </si>
  <si>
    <t>BEADS</t>
  </si>
  <si>
    <t>Beads</t>
  </si>
  <si>
    <t>EYES</t>
  </si>
  <si>
    <t>Solarez</t>
  </si>
  <si>
    <t>Solarez Thin-Hard Formula</t>
  </si>
  <si>
    <t>Solarez Thick-Hard Formula</t>
  </si>
  <si>
    <t>Solarez Thick-Hard Glow Formula</t>
  </si>
  <si>
    <t>Solarez Flex Formula</t>
  </si>
  <si>
    <t>Solarez Bone Dry Formula</t>
  </si>
  <si>
    <t>Solarez Fly Tie Total 15g</t>
  </si>
  <si>
    <t>Solarez 3 pack of 5g with mini light</t>
  </si>
  <si>
    <t>Solarez 3 pack of 1 oz with med. light</t>
  </si>
  <si>
    <t>Book Solarez Guide to UV Resin Flies</t>
  </si>
  <si>
    <t>Solarez High Output UVA Light</t>
  </si>
  <si>
    <t>Solarez Charger &amp; 3.7V Battery</t>
  </si>
  <si>
    <t>Solarez High Output Light/Charger/Battery</t>
  </si>
  <si>
    <t>Tiemco 3XL Hooks TMC 200R pkg/50</t>
  </si>
  <si>
    <t>Tiemco 3XL Hooks TMC 200R pkg/100</t>
  </si>
  <si>
    <t>Tiemco Hooks TMC 7999</t>
  </si>
  <si>
    <t>Tiemco Salmon/Steelhead TMC 7999 pkg/50</t>
  </si>
  <si>
    <t>Thin Skin</t>
  </si>
  <si>
    <t>Scud Back</t>
  </si>
  <si>
    <t>Scud Back 1/8"</t>
  </si>
  <si>
    <t>Flashablou - Regular</t>
  </si>
  <si>
    <t>Flashabou - Dyed over Pearl</t>
  </si>
  <si>
    <t>Woodduck Imitation</t>
  </si>
  <si>
    <t>Dubbing Dispensers</t>
  </si>
  <si>
    <t>Haretron Dispenser</t>
  </si>
  <si>
    <t>Hares Ear Plus Dispenser</t>
  </si>
  <si>
    <t>Krystal Dub Dispenser</t>
  </si>
  <si>
    <t>Duck Quills (2 PR)</t>
  </si>
  <si>
    <t>Tribol Salmon Steelhead Dispenser</t>
  </si>
  <si>
    <t>Ice Dubbing Dispenser</t>
  </si>
  <si>
    <t>Steelhead Ice Dispenser</t>
  </si>
  <si>
    <t>Superfine Dispenser</t>
  </si>
  <si>
    <t>Steelhead Superbright Dubbing</t>
  </si>
  <si>
    <t>Angora Goat Dispenser</t>
  </si>
  <si>
    <t>Antron Bright Dispenser</t>
  </si>
  <si>
    <t>Antron I Dispenser</t>
  </si>
  <si>
    <t>Antrin II Dispenser</t>
  </si>
  <si>
    <t>Superfine I Dispenser</t>
  </si>
  <si>
    <t>Superfine II Dispenser</t>
  </si>
  <si>
    <t>Super Bright Dispenser</t>
  </si>
  <si>
    <t>Awesome Pussum Dispenser</t>
  </si>
  <si>
    <t>Rabbit Dispenser</t>
  </si>
  <si>
    <t>Camel Dispenser</t>
  </si>
  <si>
    <t>Life Cycle Dispenser</t>
  </si>
  <si>
    <t>Life Caddis Dispenser</t>
  </si>
  <si>
    <t>SLS Standard Dispenser</t>
  </si>
  <si>
    <t>Squirrel Dispenser</t>
  </si>
  <si>
    <t>100g</t>
  </si>
  <si>
    <t>Woodduck Imitation (100g)</t>
  </si>
  <si>
    <t>Turkey Biots</t>
  </si>
  <si>
    <t>Strung Saddle  Hackle 3" - 5"</t>
  </si>
  <si>
    <t>Strung Saddle Hackle 6" - 8"</t>
  </si>
  <si>
    <t>Tiemco Standard Nymph TMC 3769 pkg/25</t>
  </si>
  <si>
    <t>Tiemco Hooks TMC 3769</t>
  </si>
  <si>
    <t>Tiemco Standard Nymph TMC 3769 pkg/100</t>
  </si>
  <si>
    <t>Tiemco Hooks TMC 2457</t>
  </si>
  <si>
    <t>Tiemco Pupa TMC 2457 pkg/25</t>
  </si>
  <si>
    <t>Tiemco Pupa TMC 2457 pkg/100</t>
  </si>
  <si>
    <t>Togen Wet Fly Hooks 1X</t>
  </si>
  <si>
    <t>Tiemco TMC 100</t>
  </si>
  <si>
    <t>Tiemco TMC 200R</t>
  </si>
  <si>
    <t>Tiemco TMC 7999</t>
  </si>
  <si>
    <t>Tiemco TMC 3769</t>
  </si>
  <si>
    <t>Tiemco TMC 2457</t>
  </si>
  <si>
    <t>Total</t>
  </si>
  <si>
    <t>Straight Line Sports</t>
  </si>
  <si>
    <t>Sheppard's Store</t>
  </si>
  <si>
    <t>www.flies4fishing.com</t>
  </si>
  <si>
    <t>Description</t>
  </si>
  <si>
    <t>Tel: (011 0) 1-709-635-7106</t>
  </si>
  <si>
    <t>Fax: (011 0) 1-709-635-8111</t>
  </si>
  <si>
    <t>June to August contact us at Sheppard's Store in Cormack, Newfoundland</t>
  </si>
  <si>
    <t>316 Veterans Drive, Cormack Newfoundland, Canada A8A 2R4</t>
  </si>
  <si>
    <t>Taxes</t>
  </si>
  <si>
    <t>mail@flies4fishing.com</t>
  </si>
  <si>
    <t>Total Without Taxes</t>
  </si>
  <si>
    <t>Gander, Newfoundland</t>
  </si>
  <si>
    <t>P.O. Box 172</t>
  </si>
  <si>
    <t>Business Number</t>
  </si>
  <si>
    <t>R113489454</t>
  </si>
  <si>
    <t>Color</t>
  </si>
  <si>
    <t>Size</t>
  </si>
  <si>
    <t>Qty</t>
  </si>
  <si>
    <t>Unit Price</t>
  </si>
  <si>
    <t>Net</t>
  </si>
  <si>
    <t>Telephone</t>
  </si>
  <si>
    <t>Email</t>
  </si>
  <si>
    <t>Payment Received</t>
  </si>
  <si>
    <t>Postage</t>
  </si>
  <si>
    <t xml:space="preserve"> </t>
  </si>
  <si>
    <t>Cell</t>
  </si>
  <si>
    <t>Country</t>
  </si>
  <si>
    <t>Cone Heads</t>
  </si>
  <si>
    <t>Cone Heads (24)</t>
  </si>
  <si>
    <t>Canada A1V 1W6</t>
  </si>
  <si>
    <t>Other</t>
  </si>
  <si>
    <t>Available</t>
  </si>
  <si>
    <t>Credit/Refund</t>
  </si>
  <si>
    <t>Fax</t>
  </si>
  <si>
    <t>Reset cells by entering the digit 0 (zero).</t>
  </si>
  <si>
    <t>Name</t>
  </si>
  <si>
    <t>Address</t>
  </si>
  <si>
    <t>City Province/State</t>
  </si>
  <si>
    <t>Postal Code/Zip Code</t>
  </si>
  <si>
    <t>Comment</t>
  </si>
  <si>
    <t>Payment</t>
  </si>
  <si>
    <t>Ship to:</t>
  </si>
  <si>
    <t>Antelope</t>
  </si>
  <si>
    <t>Badger Hair</t>
  </si>
  <si>
    <t>Bear Hair</t>
  </si>
  <si>
    <t>Beaver</t>
  </si>
  <si>
    <t>Caribou</t>
  </si>
  <si>
    <t>Short</t>
  </si>
  <si>
    <t>Medium</t>
  </si>
  <si>
    <t>Polar Bear Hair</t>
  </si>
  <si>
    <t>Long</t>
  </si>
  <si>
    <t>Calf Body Hair</t>
  </si>
  <si>
    <t>Moose Hair</t>
  </si>
  <si>
    <t>Woodchuck Hair</t>
  </si>
  <si>
    <t>Deer Hair Natural</t>
  </si>
  <si>
    <t>Anglers Choice Saddles - Natural Colors</t>
  </si>
  <si>
    <t>Anglers Choice Saddles - Dyed Colors</t>
  </si>
  <si>
    <t>Metz Soft Hackle</t>
  </si>
  <si>
    <t>Badger Hackle 3" - 5" 50g</t>
  </si>
  <si>
    <t>Category</t>
  </si>
  <si>
    <t>Animal Hair</t>
  </si>
  <si>
    <t>Feathers</t>
  </si>
  <si>
    <t>Schlappen 1 oz.</t>
  </si>
  <si>
    <t>Badger Hackle 6" - 8" 1 oz.</t>
  </si>
  <si>
    <t>Soft Hackle 1/8 oz.</t>
  </si>
  <si>
    <t>Spey Hackle</t>
  </si>
  <si>
    <t>Chinese Cock Necks</t>
  </si>
  <si>
    <t>Salmon Fly Hen Necks</t>
  </si>
  <si>
    <t>Use Edit and Find to Search an Item</t>
  </si>
  <si>
    <t>Antron Yarn</t>
  </si>
  <si>
    <t>Body Material</t>
  </si>
  <si>
    <t>Egg Yarn</t>
  </si>
  <si>
    <t>Bags</t>
  </si>
  <si>
    <t>Killer Caddis Beads Midge (200)</t>
  </si>
  <si>
    <t>Killer Caddis Beads Small (150)</t>
  </si>
  <si>
    <t>Killer Caddis Beads Medium (70)</t>
  </si>
  <si>
    <t xml:space="preserve">Togen Black Salmon/Steelhead Hooks pkg/1000 </t>
  </si>
  <si>
    <t>Sunrise Plastic Bobbin</t>
  </si>
  <si>
    <t>Tools</t>
  </si>
  <si>
    <t>Sunrise Thumb Bobbin</t>
  </si>
  <si>
    <t>Sunrise Wire Bobbin</t>
  </si>
  <si>
    <t>Sunrise Ceramic Bobbin</t>
  </si>
  <si>
    <t>Griffin Ceramic Bobbin</t>
  </si>
  <si>
    <t>Sunrise Long Nose Hackle Pliers</t>
  </si>
  <si>
    <t>English Hackle Pliers</t>
  </si>
  <si>
    <t>Uni Glo Yarn</t>
  </si>
  <si>
    <t>Sunrise Super AA - Chrome</t>
  </si>
  <si>
    <t>Sunrise Super AA - Black</t>
  </si>
  <si>
    <t>Sunrise Rotating #8100</t>
  </si>
  <si>
    <t>Sunrise Eagle (360)</t>
  </si>
  <si>
    <t>Sunrise II Black</t>
  </si>
  <si>
    <t>Sunrise Vise Jaws</t>
  </si>
  <si>
    <t>Griffin Blackfoot Mongoose Vise</t>
  </si>
  <si>
    <t>Griffin Montana Mongoose Vise</t>
  </si>
  <si>
    <t>Griffin Montana Pro Vise</t>
  </si>
  <si>
    <t>Griffin Odyssey Spider Vise</t>
  </si>
  <si>
    <t>Griffin Odyssey Cam Vise</t>
  </si>
  <si>
    <t>Bobbin Cradle</t>
  </si>
  <si>
    <t>Bobbin Threader</t>
  </si>
  <si>
    <t>Bodkin Deluxe</t>
  </si>
  <si>
    <t>Brass Dubbing Needle</t>
  </si>
  <si>
    <t>Dubbing Needle</t>
  </si>
  <si>
    <t>Dubbing Spinner Set</t>
  </si>
  <si>
    <t>Hackle Guards (Set 3)</t>
  </si>
  <si>
    <t>Hair Packer</t>
  </si>
  <si>
    <t>Hair Stacker</t>
  </si>
  <si>
    <t>Hair Tamping Tool</t>
  </si>
  <si>
    <t>Half Hitch Tool (Set of 3)</t>
  </si>
  <si>
    <t>Sunrise Materials Clip</t>
  </si>
  <si>
    <t>Griffin Waste Basket</t>
  </si>
  <si>
    <t>Wing Burners (Stone)</t>
  </si>
  <si>
    <t>Wing Cutters</t>
  </si>
  <si>
    <t>Watson Whip Finisher</t>
  </si>
  <si>
    <t>Sunrise Improved Whip Finisher</t>
  </si>
  <si>
    <t>Sunrise Standard Whip Finisher</t>
  </si>
  <si>
    <t>Daiichi</t>
  </si>
  <si>
    <t>Daiichi 2421 pkg/100</t>
  </si>
  <si>
    <t>Daiichi 2151 pkg/100</t>
  </si>
  <si>
    <t>Mustad</t>
  </si>
  <si>
    <t>Mustad SL53UBL pkg/25</t>
  </si>
  <si>
    <t>Mustad R73-9671 pkg/50</t>
  </si>
  <si>
    <t>Streamside</t>
  </si>
  <si>
    <t>Streamside Dry Fly Hooks pkg/100</t>
  </si>
  <si>
    <t>Streamside Dry Fly Hooks pkg/1000</t>
  </si>
  <si>
    <t>Streamside Wet Fly Hooks pkg/100</t>
  </si>
  <si>
    <t>Streamside Wet Fly Hooks pkg/1000</t>
  </si>
  <si>
    <t>International</t>
  </si>
  <si>
    <t>United States</t>
  </si>
  <si>
    <t>Canada</t>
  </si>
  <si>
    <t>Discount</t>
  </si>
  <si>
    <t>Payment Due</t>
  </si>
  <si>
    <t>Partridge Hooks CS42 pkg/25</t>
  </si>
  <si>
    <t>Partridge</t>
  </si>
  <si>
    <t>Partridge Hooks Code M2 pkg/10</t>
  </si>
  <si>
    <t>Partridge Hooks Code N2 pkg/10</t>
  </si>
  <si>
    <t>Anglers Choice Salmon Hooks pkg/25</t>
  </si>
  <si>
    <t>Anglers Choice</t>
  </si>
  <si>
    <t>Anglers Choice Salmon Hooks pkg/50</t>
  </si>
  <si>
    <t>Anglers Choice Salmon Hooks pkg/100</t>
  </si>
  <si>
    <t>Anglers Choice Salmon Hooks pkg/1000</t>
  </si>
  <si>
    <t>Silver Strike Salmon Hooks pkg/100</t>
  </si>
  <si>
    <t>Threads</t>
  </si>
  <si>
    <t>Danville Flymaster 6/0 50 yd</t>
  </si>
  <si>
    <t>Kevlar Thread</t>
  </si>
  <si>
    <t>Unithread 6/0 50 yd</t>
  </si>
  <si>
    <t>Unithread 8/0 50 yd</t>
  </si>
  <si>
    <t>Unithread 8/0 200 yd</t>
  </si>
  <si>
    <t>Big Fly Thread</t>
  </si>
  <si>
    <t>UTC Thread 70</t>
  </si>
  <si>
    <t>UTC Thread 140</t>
  </si>
  <si>
    <t>Kits</t>
  </si>
  <si>
    <t>Junior Fly Tying Kit</t>
  </si>
  <si>
    <t>Master Fly Tying Kit</t>
  </si>
  <si>
    <t>Supreme Fly Tying Kit</t>
  </si>
  <si>
    <t>Expert Fly Tying Kit</t>
  </si>
  <si>
    <t>Universal Wax</t>
  </si>
  <si>
    <t>Super Sticky Wax</t>
  </si>
  <si>
    <t>Golden Pheasant Tail</t>
  </si>
  <si>
    <t>Golden Pheasant Head No. 1</t>
  </si>
  <si>
    <t>Golden Pheasant Head No. 2</t>
  </si>
  <si>
    <t>Golden Pheasant Crest No. 1</t>
  </si>
  <si>
    <t>Golden Pheasant Tippet Neck</t>
  </si>
  <si>
    <t>Golden Pheasant Tippet Pkg/8</t>
  </si>
  <si>
    <t>Silver Pheasant Body Feathers (12)</t>
  </si>
  <si>
    <t>Silver Pheasant Complete Skin</t>
  </si>
  <si>
    <t>Atlantic Hooks</t>
  </si>
  <si>
    <t>Silver Pheasant Wing Quills (Pair)</t>
  </si>
  <si>
    <t>Amherst Pheasant Head No. 1</t>
  </si>
  <si>
    <t>Amherst Pheasant Head No. 2</t>
  </si>
  <si>
    <t>Lady Amherst Skin (No Head/Tail)</t>
  </si>
  <si>
    <t>FEATHERS</t>
  </si>
  <si>
    <t>BODY MATERIALS</t>
  </si>
  <si>
    <t>BAGS</t>
  </si>
  <si>
    <t>BEADS &amp; EYES</t>
  </si>
  <si>
    <t>TOOLS</t>
  </si>
  <si>
    <t>THREADS</t>
  </si>
  <si>
    <t>FLY TYING KITS</t>
  </si>
  <si>
    <t>PHEASANTS</t>
  </si>
  <si>
    <t>Back to Table of Contents</t>
  </si>
  <si>
    <t>VISES</t>
  </si>
  <si>
    <t>Wing Materials</t>
  </si>
  <si>
    <t>Hackle</t>
  </si>
  <si>
    <t>Quills</t>
  </si>
  <si>
    <t>Tails</t>
  </si>
  <si>
    <t>Books</t>
  </si>
  <si>
    <t>WAXES</t>
  </si>
  <si>
    <t>FLY TYING MATERIALS</t>
  </si>
  <si>
    <t>TAILS</t>
  </si>
  <si>
    <t>Calf Tails</t>
  </si>
  <si>
    <t>Summary</t>
  </si>
  <si>
    <t>Cements</t>
  </si>
  <si>
    <t>Super Lak</t>
  </si>
  <si>
    <t>Vinyl Cement</t>
  </si>
  <si>
    <t>Flexament</t>
  </si>
  <si>
    <t>Pro Lak Thinner</t>
  </si>
  <si>
    <t>HEAD CEMENTS &amp; THINNERS</t>
  </si>
  <si>
    <t>Flexament Thinner</t>
  </si>
  <si>
    <t>Zap A Gap</t>
  </si>
  <si>
    <t>UV PRODUCTS</t>
  </si>
  <si>
    <t>UV Products</t>
  </si>
  <si>
    <t>Loon UV Fly Finish Thin 1/2 oz.</t>
  </si>
  <si>
    <t>Loon UV Fly Finish Thick 1/2 oz.</t>
  </si>
  <si>
    <t>Loon UV Curing Light</t>
  </si>
  <si>
    <t>Mountain Goat Hair</t>
  </si>
  <si>
    <t>Uni Wire - Regular</t>
  </si>
  <si>
    <t>Uni Wire - Soft</t>
  </si>
  <si>
    <t>Micro Tinsel</t>
  </si>
  <si>
    <t>Uni Flat Embossed Tinsel</t>
  </si>
  <si>
    <t>Uni Glo Tinsel</t>
  </si>
  <si>
    <t>Flash Holographic Tinsel 20" Long</t>
  </si>
  <si>
    <t>Lead Wire</t>
  </si>
  <si>
    <t>UTC Tinsel</t>
  </si>
  <si>
    <t>Ultra Chenille</t>
  </si>
  <si>
    <t>Krystal Flash Chenille</t>
  </si>
  <si>
    <t>UV Micro Polar Chenille</t>
  </si>
  <si>
    <t>HACKLE</t>
  </si>
  <si>
    <t>Metz Cock Saddles Microbarb #1</t>
  </si>
  <si>
    <t>Metz Cock Saddles Microbarb #2</t>
  </si>
  <si>
    <t>Metz Rooster Saddles #1 Natural Colors</t>
  </si>
  <si>
    <t>Hooks - Popper</t>
  </si>
  <si>
    <t>Popper Hooks</t>
  </si>
  <si>
    <t>Popper Hooks (25)</t>
  </si>
  <si>
    <t>POPPER HOOKS</t>
  </si>
  <si>
    <t>Metz Rooster Saddles #1 Dyed Colors</t>
  </si>
  <si>
    <t>Metz Rooster Saddles #2 Natural Colors</t>
  </si>
  <si>
    <t>Metz Rooster Saddles #2 Dyed Colors</t>
  </si>
  <si>
    <t>Metz Hen Necks - Natural Colors</t>
  </si>
  <si>
    <t>Metz Hen Saddles - Natural Colors</t>
  </si>
  <si>
    <t>WING MATERIALS</t>
  </si>
  <si>
    <t>Golden Pheasant</t>
  </si>
  <si>
    <t>Silver Pheasant</t>
  </si>
  <si>
    <t>Ring Neck Pheasant</t>
  </si>
  <si>
    <t>Amherst Pheasant</t>
  </si>
  <si>
    <t>Anglers Choice Saddles</t>
  </si>
  <si>
    <t>Chinese</t>
  </si>
  <si>
    <t>Whiting</t>
  </si>
  <si>
    <t>Fl. Speckled Chenille 1 yd Fine</t>
  </si>
  <si>
    <t>Fl. Speckled Chenille Skein Fine</t>
  </si>
  <si>
    <t>Fl. Speckled Chenille 1 yd Medium</t>
  </si>
  <si>
    <t>Fl. Speckled Chenille Skein Medium</t>
  </si>
  <si>
    <t>Speckled Chenille 1 yd Medium</t>
  </si>
  <si>
    <t>Speckled Chenille Skein Fine</t>
  </si>
  <si>
    <t>Speckled Chenille Skein Medium</t>
  </si>
  <si>
    <t>Fl. Rayon Chenile 1 yd Fine</t>
  </si>
  <si>
    <t>Rayon Chenille 1 yd Fine</t>
  </si>
  <si>
    <t>Fl. Rayon Chenile 1 yd Medium</t>
  </si>
  <si>
    <t>Fl. Rayon Chenile 1 yd Large</t>
  </si>
  <si>
    <t>Spirit River UV2 Elk Hair</t>
  </si>
  <si>
    <t>Fl. Rayon Chenile Skein Fine</t>
  </si>
  <si>
    <t>Fl. Rayon Chenile Skein Medium</t>
  </si>
  <si>
    <t>Fl. Rayon Chenile Skein Large</t>
  </si>
  <si>
    <t>Rayon Chenille 1 yd Medium</t>
  </si>
  <si>
    <t>Rayon Chenille 1 yd Large</t>
  </si>
  <si>
    <t>Rayon Chenille 1 yd Extra Large</t>
  </si>
  <si>
    <t>Rayon Chenille Skein Fine</t>
  </si>
  <si>
    <t>Rayon Chenille Skein Medium</t>
  </si>
  <si>
    <t>Rayon Chenille Skein Large</t>
  </si>
  <si>
    <t>Rayon Chenille Skein Extra Large</t>
  </si>
  <si>
    <t>Schlappen</t>
  </si>
  <si>
    <t>Krystal Flash</t>
  </si>
  <si>
    <t>Flashabou - Regular</t>
  </si>
  <si>
    <t>Flashabou - Glow</t>
  </si>
  <si>
    <t>Flashabou - Dyed Over Pearl</t>
  </si>
  <si>
    <t>Golden Pheasant Skin</t>
  </si>
  <si>
    <t>Mallard Breast</t>
  </si>
  <si>
    <t>Bronzed Mallard (1 pr)</t>
  </si>
  <si>
    <t>Bronzed Mallard (24 pr)</t>
  </si>
  <si>
    <t>Teal Duck</t>
  </si>
  <si>
    <t>Grouse (1/8 oz)</t>
  </si>
  <si>
    <t>Goose Shoulders</t>
  </si>
  <si>
    <t>Turkey Biots (pkg/4)</t>
  </si>
  <si>
    <t>Guinea Fowl - Skin</t>
  </si>
  <si>
    <t>Woodduck Immitation</t>
  </si>
  <si>
    <t>Barred Woodduck #1 (3 pr)</t>
  </si>
  <si>
    <t>Barred Woodduck #2 (3 pr)</t>
  </si>
  <si>
    <t>Lemon Woodduck (2)</t>
  </si>
  <si>
    <t>Lemon Woodduck (10)</t>
  </si>
  <si>
    <t>Marabou 3 1/2" - 4" 1/8 oz.</t>
  </si>
  <si>
    <t>Marabou 3 1/2" - 4" 100g</t>
  </si>
  <si>
    <t>Marabou 5 1/2" - 6" 1/4 oz.</t>
  </si>
  <si>
    <t>Marabou 5 1/2" - 6" 100g</t>
  </si>
  <si>
    <t>Peacock Herl 5" - 7" (2.5g)</t>
  </si>
  <si>
    <t>Peacock Eyes (pkg/2)</t>
  </si>
  <si>
    <t>Peacock Sword (1)</t>
  </si>
  <si>
    <t>RABBIT</t>
  </si>
  <si>
    <t>Rabbit</t>
  </si>
  <si>
    <t>BOOKS</t>
  </si>
  <si>
    <t>American Fly Tying Manual</t>
  </si>
  <si>
    <t>Book</t>
  </si>
  <si>
    <t>American Nymph</t>
  </si>
  <si>
    <t>Designing Trout Flies</t>
  </si>
  <si>
    <t>Dyeing</t>
  </si>
  <si>
    <t>Handcrating A Graphite Fly Rod</t>
  </si>
  <si>
    <t>Trout &amp; Salmon Fly Guide</t>
  </si>
  <si>
    <t>Tying Dry Flieds Revised</t>
  </si>
  <si>
    <t>Tying Nymphs</t>
  </si>
  <si>
    <t>Pro Jungle Cock Eyes (pk/24)</t>
  </si>
  <si>
    <t>The Canadian Ice Anglers Guide</t>
  </si>
  <si>
    <t>Universal Fly Tying Guide</t>
  </si>
  <si>
    <t>Salmon Flies - Jorgensen</t>
  </si>
  <si>
    <t>Flies The Best of 1000</t>
  </si>
  <si>
    <t>Rabbit Strips</t>
  </si>
  <si>
    <t>JC Capes Grade A</t>
  </si>
  <si>
    <t>JC Capes Grade B</t>
  </si>
  <si>
    <t>Lacquer Applicator</t>
  </si>
  <si>
    <t>Vinyl Cement Thinner</t>
  </si>
  <si>
    <t>Thinner</t>
  </si>
  <si>
    <t>Vinyl Cement Thinner 1 Litre</t>
  </si>
  <si>
    <t>Fish Skulls</t>
  </si>
  <si>
    <t>Hot Tails</t>
  </si>
  <si>
    <t>DYES</t>
  </si>
  <si>
    <t>OTHER</t>
  </si>
  <si>
    <t>Fibetts</t>
  </si>
  <si>
    <t>Tailing Material</t>
  </si>
  <si>
    <t>Neer Hair</t>
  </si>
  <si>
    <t>Pseudo Hackle 1/2"</t>
  </si>
  <si>
    <t>Pseudo Hackle 1 1/2"</t>
  </si>
  <si>
    <t>Markers</t>
  </si>
  <si>
    <t>Turkey Quills</t>
  </si>
  <si>
    <t>Short Neck Hackle (1g)</t>
  </si>
  <si>
    <t>Strung Saddle Hackle 3" - 5" (3g)</t>
  </si>
  <si>
    <t>Strung Saddle Hackle 3" - 5" 50g</t>
  </si>
  <si>
    <t>Strung Saddle Hackle 6" - 8" (3g)</t>
  </si>
  <si>
    <t>Strung Saddle Hackle 6" - 8" (1 oz.)</t>
  </si>
  <si>
    <t>Spool Hands</t>
  </si>
  <si>
    <t>Thread Caddy</t>
  </si>
  <si>
    <t>Web Wing</t>
  </si>
  <si>
    <t>Acetone</t>
  </si>
  <si>
    <t>Metz Magnum Saddles #1 Natural Colors</t>
  </si>
  <si>
    <t>Metz Magnum Saddles #1 Dyed Colors</t>
  </si>
  <si>
    <t>Metz Magnum Saddles #2 Natural Colors</t>
  </si>
  <si>
    <t>Metz Magnum Saddles #2 Dyed Colors</t>
  </si>
  <si>
    <t>Product Sheet</t>
  </si>
  <si>
    <t>American Rooster Saddles</t>
  </si>
  <si>
    <t>Alberta</t>
  </si>
  <si>
    <t>British Columbia</t>
  </si>
  <si>
    <t>Manitoba</t>
  </si>
  <si>
    <t>New Brunswick</t>
  </si>
  <si>
    <t>Fish Skulls Baitfish Heads</t>
  </si>
  <si>
    <t>Fish Skulls Baitfish Heads (10)</t>
  </si>
  <si>
    <t>Small #8, #6</t>
  </si>
  <si>
    <t>Pinky Purple Pearl</t>
  </si>
  <si>
    <t>Tan Baitfish</t>
  </si>
  <si>
    <t>Dark Grey</t>
  </si>
  <si>
    <t>Matching Living Eyed with Heads</t>
  </si>
  <si>
    <t>Med #1, #1/0</t>
  </si>
  <si>
    <t>Fish Skulls Baitfish Heads (8)</t>
  </si>
  <si>
    <t>Large #3/0, #4/0</t>
  </si>
  <si>
    <t>Fish Skulls Baitfish Heads (6)</t>
  </si>
  <si>
    <t>Matching Living Eyes with Heads</t>
  </si>
  <si>
    <t>Mini #10 to #2</t>
  </si>
  <si>
    <t>Fish Skulls Sculpin Helments (8)</t>
  </si>
  <si>
    <t>Small #6 to #1</t>
  </si>
  <si>
    <t>Large # 2 to #2/0</t>
  </si>
  <si>
    <t>Fish Skulls Fish Mask</t>
  </si>
  <si>
    <t>Fish Skulls Sculpin Helmets</t>
  </si>
  <si>
    <t>#3 For Sizes 10-6</t>
  </si>
  <si>
    <t>Living Eyes Required</t>
  </si>
  <si>
    <t>Fish Skulls Fish Masks (12)</t>
  </si>
  <si>
    <t>#4 For Sizes 8-4</t>
  </si>
  <si>
    <t>#5 For Sizes 4-1</t>
  </si>
  <si>
    <t>#6 For Sizes 2-1/0</t>
  </si>
  <si>
    <t>Whiting Coq-De-Leon</t>
  </si>
  <si>
    <t>Cream Badger</t>
  </si>
  <si>
    <t>Light Pardo</t>
  </si>
  <si>
    <t>Dark Pardo</t>
  </si>
  <si>
    <t>Medium Pardro</t>
  </si>
  <si>
    <t>Whiting Coq-De-Leon Rooster Saddles</t>
  </si>
  <si>
    <t>Whiting Coq-De-Leon Tailing Packs</t>
  </si>
  <si>
    <t>Ginger Pardo</t>
  </si>
  <si>
    <t>Grizzly Pardo</t>
  </si>
  <si>
    <t>Whiting Coq-De-Leon Dyed Mayfly Tailing Packs</t>
  </si>
  <si>
    <t>Copper Olive</t>
  </si>
  <si>
    <t>Goose Biots</t>
  </si>
  <si>
    <t>Dyed Dun</t>
  </si>
  <si>
    <t>Sulphur Org.</t>
  </si>
  <si>
    <t>BW Olive</t>
  </si>
  <si>
    <t>Calibaetis</t>
  </si>
  <si>
    <t>Suphur Yellow</t>
  </si>
  <si>
    <t>Midge (16-20)</t>
  </si>
  <si>
    <t>Nymph (12-16)</t>
  </si>
  <si>
    <t>Medium (8-12)</t>
  </si>
  <si>
    <t>2mm</t>
  </si>
  <si>
    <t>Larva Lace</t>
  </si>
  <si>
    <t>Midge</t>
  </si>
  <si>
    <t>Red/Brown</t>
  </si>
  <si>
    <t>Ivory White</t>
  </si>
  <si>
    <t>Fuschia</t>
  </si>
  <si>
    <t>Standard</t>
  </si>
  <si>
    <t>Nymph</t>
  </si>
  <si>
    <t>Ringneck Pheasant Tails Dyed</t>
  </si>
  <si>
    <t>Ostrich Herl 9" - 12"</t>
  </si>
  <si>
    <t>Partridge - Hungarian</t>
  </si>
  <si>
    <t>Hungarian Partridge Feathers</t>
  </si>
  <si>
    <t>Hungarian Partr5idrge Skin</t>
  </si>
  <si>
    <t>Skin</t>
  </si>
  <si>
    <t>Canadian Customers who qualify for FREE POSTAGE must put a lowercase x in the cell to the right to override the postage fee. Reset by entering the digit 0 (zero).</t>
  </si>
  <si>
    <t>Payment Information</t>
  </si>
  <si>
    <t>Zonker Flat Lead 2 ft</t>
  </si>
  <si>
    <t>1" x 2 ft.</t>
  </si>
  <si>
    <t>Mustad Tie and Hat Clip</t>
  </si>
  <si>
    <t>Whiting Hen Capes</t>
  </si>
  <si>
    <t>Genetic Hackles Packs of 100 Dyed over Cream</t>
  </si>
  <si>
    <t>Bug and Bomber Pack</t>
  </si>
  <si>
    <t>Uni-Axxel Flash</t>
  </si>
  <si>
    <t>Uni-Axxel Flash - Spooled</t>
  </si>
  <si>
    <t>Select Schlappen Spey (25 - 35 Feathers)</t>
  </si>
  <si>
    <t>Teal</t>
  </si>
  <si>
    <t>Select Schlappen Spey</t>
  </si>
  <si>
    <t>Pro Fisher Candy Foils</t>
  </si>
  <si>
    <t>Pro Sportfisher - Candy Foil</t>
  </si>
  <si>
    <t>Silver Holo</t>
  </si>
  <si>
    <t>2Xsmall</t>
  </si>
  <si>
    <t>Genetic Hackles Packs of 25 Dyed over Cream</t>
  </si>
  <si>
    <t>Starburt</t>
  </si>
  <si>
    <t>Starling Skin</t>
  </si>
  <si>
    <t>Faux Bucktails</t>
  </si>
  <si>
    <t>Qty+41:69F641:541:53</t>
  </si>
  <si>
    <t>Peacock Eyes (pkg/10)</t>
  </si>
  <si>
    <t>Genetic Wet Fly Hackles Packs Dyed over Cream</t>
  </si>
  <si>
    <t>Genetic Wet Fly Hackles Pack of 50 D/O Cream</t>
  </si>
  <si>
    <t>Genetic Wet Fly Hackles Packs Dyed over Grizzly</t>
  </si>
  <si>
    <t>Genetic Wet Fly Hackles Pack of 50 D/O Grizzly</t>
  </si>
  <si>
    <t>3" x 3"</t>
  </si>
  <si>
    <t>Kid Goat Hair</t>
  </si>
  <si>
    <t>Loon Bench UV Light</t>
  </si>
  <si>
    <t>Loon UV Nano Light</t>
  </si>
  <si>
    <t>Loon Infinity Light</t>
  </si>
  <si>
    <t>Loon UV Fly Finish</t>
  </si>
  <si>
    <t>Blach</t>
  </si>
  <si>
    <t>Hot Blue</t>
  </si>
  <si>
    <t>Hot Purple</t>
  </si>
  <si>
    <t>|White</t>
  </si>
  <si>
    <t>Solarex UV Fly Finish</t>
  </si>
  <si>
    <t>5g</t>
  </si>
  <si>
    <t>Fl. Hot Pink</t>
  </si>
  <si>
    <t>Firemist Blue</t>
  </si>
  <si>
    <t>Topaz</t>
  </si>
  <si>
    <t>Emerald</t>
  </si>
  <si>
    <t>Red Oxide</t>
  </si>
  <si>
    <t>Fl. Grape</t>
  </si>
  <si>
    <t>Foam Bodies</t>
  </si>
  <si>
    <t>5/8"</t>
  </si>
  <si>
    <t>Foam Bodies (10)</t>
  </si>
  <si>
    <t>Dubbing Brushes</t>
  </si>
  <si>
    <t>Availabjle</t>
  </si>
  <si>
    <t>5"</t>
  </si>
  <si>
    <t>H2O Frenzy Fly Brush</t>
  </si>
  <si>
    <t>Electric Chartreuse</t>
  </si>
  <si>
    <t>Electric Orange</t>
  </si>
  <si>
    <t>Electric Pink</t>
  </si>
  <si>
    <t>Electr6ic Salmon</t>
  </si>
  <si>
    <t>Electric Violet</t>
  </si>
  <si>
    <t>Golden Tan</t>
  </si>
  <si>
    <t>Holo Tan</t>
  </si>
  <si>
    <t>Crosscut Skins</t>
  </si>
  <si>
    <t>Natural Black</t>
  </si>
  <si>
    <t>Natural Ginger</t>
  </si>
  <si>
    <t>Natural Chincilla</t>
  </si>
  <si>
    <t>Fl.Orange</t>
  </si>
  <si>
    <t>Mustad DL71UAP-TX</t>
  </si>
  <si>
    <t>Mustad DK71UAP-TS pkg/10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</si>
</sst>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7" formatCode="&quot;$&quot;#,##0.00;\-&quot;$&quot;#,##0.00"/>
    <numFmt numFmtId="8" formatCode="&quot;$&quot;#,##0.00;[Red]\-&quot;$&quot;#,##0.00"/>
    <numFmt numFmtId="164" formatCode="mmmm\ d\,\ yyyy"/>
    <numFmt numFmtId="165" formatCode="&quot;$&quot;#,##0.00"/>
    <numFmt numFmtId="166" formatCode="0.000%"/>
    <numFmt numFmtId="167" formatCode="[$-1009]mmmm\ d\,\ yyyy;@"/>
  </numFmts>
  <fonts count="72" x14ac:knownFonts="1">
    <font>
      <sz val="10"/>
      <name val="Arial"/>
    </font>
    <font>
      <u/>
      <sz val="10"/>
      <color indexed="12"/>
      <name val="Arial"/>
      <family val="2"/>
    </font>
    <font>
      <b/>
      <sz val="16"/>
      <color indexed="8"/>
      <name val="Arial"/>
      <family val="2"/>
    </font>
    <font>
      <b/>
      <sz val="16"/>
      <name val="Arial"/>
      <family val="2"/>
    </font>
    <font>
      <b/>
      <u/>
      <sz val="16"/>
      <color indexed="12"/>
      <name val="Arial"/>
      <family val="2"/>
    </font>
    <font>
      <b/>
      <sz val="24"/>
      <name val="Arial"/>
      <family val="2"/>
    </font>
    <font>
      <sz val="10"/>
      <name val="Arial"/>
      <family val="2"/>
    </font>
    <font>
      <b/>
      <sz val="16"/>
      <color indexed="10"/>
      <name val="Arial"/>
      <family val="2"/>
    </font>
    <font>
      <b/>
      <sz val="16"/>
      <color indexed="8"/>
      <name val="Arial"/>
      <family val="2"/>
    </font>
    <font>
      <sz val="12"/>
      <name val="Microsoft Sans Serif"/>
      <family val="2"/>
    </font>
    <font>
      <sz val="18"/>
      <name val="Microsoft Sans Serif"/>
      <family val="2"/>
    </font>
    <font>
      <sz val="16"/>
      <color indexed="8"/>
      <name val="Arial"/>
      <family val="2"/>
    </font>
    <font>
      <sz val="16"/>
      <name val="Arial"/>
      <family val="2"/>
    </font>
    <font>
      <b/>
      <sz val="14"/>
      <color indexed="81"/>
      <name val="Tahoma"/>
      <family val="2"/>
    </font>
    <font>
      <b/>
      <u/>
      <sz val="16"/>
      <color indexed="12"/>
      <name val="Arial"/>
      <family val="2"/>
    </font>
    <font>
      <u/>
      <sz val="18"/>
      <color indexed="12"/>
      <name val="Arial"/>
      <family val="2"/>
    </font>
    <font>
      <b/>
      <u/>
      <sz val="18"/>
      <color indexed="10"/>
      <name val="Microsoft Sans Serif"/>
      <family val="2"/>
    </font>
    <font>
      <b/>
      <u/>
      <sz val="18"/>
      <color indexed="12"/>
      <name val="Arial"/>
      <family val="2"/>
    </font>
    <font>
      <sz val="18"/>
      <color indexed="8"/>
      <name val="Arial"/>
      <family val="2"/>
    </font>
    <font>
      <b/>
      <u/>
      <sz val="18"/>
      <color indexed="8"/>
      <name val="Arial"/>
      <family val="2"/>
    </font>
    <font>
      <sz val="18"/>
      <color indexed="8"/>
      <name val="Arial"/>
      <family val="2"/>
    </font>
    <font>
      <b/>
      <u/>
      <sz val="18"/>
      <color indexed="8"/>
      <name val="Arial"/>
      <family val="2"/>
    </font>
    <font>
      <b/>
      <sz val="18"/>
      <name val="Microsoft Sans Serif"/>
      <family val="2"/>
    </font>
    <font>
      <b/>
      <sz val="18"/>
      <color indexed="10"/>
      <name val="Arial"/>
      <family val="2"/>
    </font>
    <font>
      <b/>
      <sz val="24"/>
      <color indexed="8"/>
      <name val="Arial"/>
      <family val="2"/>
    </font>
    <font>
      <b/>
      <sz val="16"/>
      <color indexed="10"/>
      <name val="Microsoft Sans Serif"/>
      <family val="2"/>
    </font>
    <font>
      <b/>
      <sz val="18"/>
      <color indexed="8"/>
      <name val="Arial"/>
      <family val="2"/>
    </font>
    <font>
      <sz val="18"/>
      <name val="Arial"/>
      <family val="2"/>
    </font>
    <font>
      <b/>
      <u/>
      <sz val="18"/>
      <color indexed="10"/>
      <name val="Arial"/>
      <family val="2"/>
    </font>
    <font>
      <b/>
      <sz val="18"/>
      <name val="Arial"/>
      <family val="2"/>
    </font>
    <font>
      <b/>
      <sz val="16"/>
      <color indexed="12"/>
      <name val="Arial"/>
      <family val="2"/>
    </font>
    <font>
      <b/>
      <sz val="24"/>
      <color indexed="10"/>
      <name val="Arial"/>
      <family val="2"/>
    </font>
    <font>
      <sz val="8"/>
      <name val="Arial"/>
      <family val="2"/>
    </font>
    <font>
      <b/>
      <sz val="24"/>
      <color indexed="10"/>
      <name val="Microsoft Sans Serif"/>
      <family val="2"/>
    </font>
    <font>
      <b/>
      <sz val="16"/>
      <name val="Arial"/>
      <family val="2"/>
    </font>
    <font>
      <b/>
      <u/>
      <sz val="16"/>
      <color indexed="10"/>
      <name val="Arial"/>
      <family val="2"/>
    </font>
    <font>
      <b/>
      <sz val="18"/>
      <name val="Arial"/>
      <family val="2"/>
    </font>
    <font>
      <u/>
      <sz val="16"/>
      <color indexed="12"/>
      <name val="Arial"/>
      <family val="2"/>
    </font>
    <font>
      <b/>
      <sz val="18"/>
      <color indexed="8"/>
      <name val="Arial"/>
      <family val="2"/>
    </font>
    <font>
      <b/>
      <u/>
      <sz val="16"/>
      <color indexed="10"/>
      <name val="Arial"/>
      <family val="2"/>
    </font>
    <font>
      <u/>
      <sz val="16"/>
      <color indexed="12"/>
      <name val="Arial"/>
      <family val="2"/>
    </font>
    <font>
      <u/>
      <sz val="20"/>
      <color indexed="12"/>
      <name val="Arial"/>
      <family val="2"/>
    </font>
    <font>
      <sz val="24"/>
      <color indexed="12"/>
      <name val="Arial"/>
      <family val="2"/>
    </font>
    <font>
      <sz val="18"/>
      <color indexed="12"/>
      <name val="Arial"/>
      <family val="2"/>
    </font>
    <font>
      <sz val="18"/>
      <name val="Arial"/>
      <family val="2"/>
    </font>
    <font>
      <u/>
      <sz val="18"/>
      <color indexed="12"/>
      <name val="Arial"/>
      <family val="2"/>
    </font>
    <font>
      <b/>
      <u/>
      <sz val="18"/>
      <color indexed="12"/>
      <name val="Arial"/>
      <family val="2"/>
    </font>
    <font>
      <b/>
      <sz val="10"/>
      <name val="Arial"/>
      <family val="2"/>
    </font>
    <font>
      <b/>
      <u/>
      <sz val="24"/>
      <color indexed="12"/>
      <name val="Arial"/>
      <family val="2"/>
    </font>
    <font>
      <sz val="24"/>
      <name val="Arial"/>
      <family val="2"/>
    </font>
    <font>
      <b/>
      <u/>
      <sz val="22"/>
      <color indexed="12"/>
      <name val="Arial"/>
      <family val="2"/>
    </font>
    <font>
      <sz val="22"/>
      <name val="Arial"/>
      <family val="2"/>
    </font>
    <font>
      <u/>
      <sz val="18"/>
      <color indexed="8"/>
      <name val="Arial"/>
      <family val="2"/>
    </font>
    <font>
      <sz val="10"/>
      <color indexed="8"/>
      <name val="Arial"/>
      <family val="2"/>
    </font>
    <font>
      <u/>
      <sz val="18"/>
      <color indexed="8"/>
      <name val="Arial"/>
      <family val="2"/>
    </font>
    <font>
      <sz val="14"/>
      <name val="Arial"/>
      <family val="2"/>
    </font>
    <font>
      <b/>
      <u/>
      <sz val="12"/>
      <color indexed="12"/>
      <name val="Arial"/>
      <family val="2"/>
    </font>
    <font>
      <b/>
      <u/>
      <sz val="12"/>
      <color indexed="10"/>
      <name val="Arial"/>
      <family val="2"/>
    </font>
    <font>
      <b/>
      <sz val="12"/>
      <color indexed="8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b/>
      <sz val="12"/>
      <color indexed="10"/>
      <name val="Arial"/>
      <family val="2"/>
    </font>
    <font>
      <u/>
      <sz val="12"/>
      <color indexed="12"/>
      <name val="Arial"/>
      <family val="2"/>
    </font>
    <font>
      <sz val="12"/>
      <color indexed="8"/>
      <name val="Arial"/>
      <family val="2"/>
    </font>
    <font>
      <b/>
      <sz val="12"/>
      <color indexed="12"/>
      <name val="Arial"/>
      <family val="2"/>
    </font>
    <font>
      <b/>
      <i/>
      <sz val="16"/>
      <color indexed="8"/>
      <name val="Arial"/>
      <family val="2"/>
    </font>
    <font>
      <b/>
      <sz val="18"/>
      <color indexed="10"/>
      <name val="Microsoft Sans Serif"/>
      <family val="2"/>
    </font>
    <font>
      <b/>
      <u/>
      <sz val="24"/>
      <color indexed="10"/>
      <name val="Arial"/>
      <family val="2"/>
    </font>
    <font>
      <u/>
      <sz val="24"/>
      <color theme="1"/>
      <name val="Arial"/>
      <family val="2"/>
    </font>
    <font>
      <u/>
      <sz val="18"/>
      <color rgb="FF0000FF"/>
      <name val="Arial"/>
      <family val="2"/>
    </font>
    <font>
      <b/>
      <sz val="16"/>
      <color theme="1"/>
      <name val="Arial"/>
      <family val="2"/>
    </font>
    <font>
      <b/>
      <u/>
      <sz val="16"/>
      <color theme="1"/>
      <name val="Arial"/>
      <family val="2"/>
    </font>
  </fonts>
  <fills count="15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747">
    <xf numFmtId="0" fontId="0" fillId="0" borderId="0" xfId="0"/>
    <xf numFmtId="0" fontId="0" fillId="0" borderId="0" xfId="0" applyAlignment="1">
      <alignment vertical="center"/>
    </xf>
    <xf numFmtId="0" fontId="6" fillId="0" borderId="0" xfId="0" applyFont="1" applyAlignment="1">
      <alignment vertical="center"/>
    </xf>
    <xf numFmtId="165" fontId="2" fillId="0" borderId="1" xfId="0" applyNumberFormat="1" applyFont="1" applyBorder="1" applyAlignment="1" applyProtection="1">
      <alignment horizontal="right" vertical="center"/>
      <protection hidden="1"/>
    </xf>
    <xf numFmtId="165" fontId="2" fillId="0" borderId="2" xfId="0" applyNumberFormat="1" applyFont="1" applyBorder="1" applyAlignment="1" applyProtection="1">
      <alignment horizontal="right" vertical="center"/>
      <protection hidden="1"/>
    </xf>
    <xf numFmtId="0" fontId="2" fillId="2" borderId="2" xfId="0" applyFont="1" applyFill="1" applyBorder="1" applyAlignment="1">
      <alignment horizontal="left" vertical="center"/>
    </xf>
    <xf numFmtId="0" fontId="2" fillId="2" borderId="2" xfId="0" applyFont="1" applyFill="1" applyBorder="1" applyAlignment="1">
      <alignment horizontal="center" vertical="center"/>
    </xf>
    <xf numFmtId="165" fontId="2" fillId="3" borderId="2" xfId="0" applyNumberFormat="1" applyFont="1" applyFill="1" applyBorder="1" applyAlignment="1" applyProtection="1">
      <alignment horizontal="right" vertical="center"/>
      <protection hidden="1"/>
    </xf>
    <xf numFmtId="165" fontId="2" fillId="4" borderId="2" xfId="0" applyNumberFormat="1" applyFont="1" applyFill="1" applyBorder="1" applyAlignment="1" applyProtection="1">
      <alignment horizontal="right" vertical="center"/>
      <protection hidden="1"/>
    </xf>
    <xf numFmtId="0" fontId="2" fillId="5" borderId="0" xfId="0" applyFont="1" applyFill="1" applyAlignment="1">
      <alignment horizontal="left" vertical="top"/>
    </xf>
    <xf numFmtId="0" fontId="2" fillId="0" borderId="2" xfId="0" applyFont="1" applyBorder="1" applyAlignment="1" applyProtection="1">
      <alignment horizontal="center" vertical="center"/>
      <protection locked="0"/>
    </xf>
    <xf numFmtId="0" fontId="2" fillId="0" borderId="1" xfId="0" applyFont="1" applyBorder="1" applyAlignment="1" applyProtection="1">
      <alignment horizontal="left" vertical="center"/>
      <protection locked="0"/>
    </xf>
    <xf numFmtId="165" fontId="2" fillId="0" borderId="1" xfId="0" applyNumberFormat="1" applyFont="1" applyBorder="1" applyAlignment="1" applyProtection="1">
      <alignment horizontal="right" vertical="center"/>
      <protection locked="0"/>
    </xf>
    <xf numFmtId="1" fontId="2" fillId="0" borderId="2" xfId="0" applyNumberFormat="1" applyFont="1" applyBorder="1" applyAlignment="1" applyProtection="1">
      <alignment horizontal="center" vertical="center"/>
      <protection locked="0"/>
    </xf>
    <xf numFmtId="0" fontId="2" fillId="0" borderId="2" xfId="0" applyFont="1" applyBorder="1" applyAlignment="1" applyProtection="1">
      <alignment horizontal="left" vertical="center"/>
      <protection locked="0"/>
    </xf>
    <xf numFmtId="165" fontId="2" fillId="0" borderId="2" xfId="0" applyNumberFormat="1" applyFont="1" applyBorder="1" applyAlignment="1" applyProtection="1">
      <alignment horizontal="right" vertical="center"/>
      <protection locked="0"/>
    </xf>
    <xf numFmtId="0" fontId="2" fillId="6" borderId="2" xfId="0" applyFont="1" applyFill="1" applyBorder="1" applyAlignment="1" applyProtection="1">
      <alignment horizontal="center" vertical="center"/>
      <protection locked="0" hidden="1"/>
    </xf>
    <xf numFmtId="0" fontId="2" fillId="6" borderId="2" xfId="0" applyFont="1" applyFill="1" applyBorder="1" applyAlignment="1" applyProtection="1">
      <alignment horizontal="center" vertical="center"/>
      <protection locked="0"/>
    </xf>
    <xf numFmtId="0" fontId="2" fillId="0" borderId="2" xfId="0" applyFont="1" applyBorder="1" applyAlignment="1" applyProtection="1">
      <alignment horizontal="center" vertical="center"/>
      <protection locked="0" hidden="1"/>
    </xf>
    <xf numFmtId="0" fontId="2" fillId="0" borderId="3" xfId="0" applyFont="1" applyBorder="1" applyAlignment="1" applyProtection="1">
      <alignment horizontal="center" vertical="center"/>
      <protection locked="0"/>
    </xf>
    <xf numFmtId="0" fontId="4" fillId="0" borderId="1" xfId="1" applyFont="1" applyFill="1" applyBorder="1" applyAlignment="1" applyProtection="1">
      <alignment horizontal="center" vertical="center"/>
      <protection locked="0"/>
    </xf>
    <xf numFmtId="0" fontId="2" fillId="2" borderId="2" xfId="1" applyFont="1" applyFill="1" applyBorder="1" applyAlignment="1" applyProtection="1">
      <alignment horizontal="left" vertical="center"/>
      <protection locked="0"/>
    </xf>
    <xf numFmtId="165" fontId="2" fillId="0" borderId="4" xfId="0" applyNumberFormat="1" applyFont="1" applyBorder="1" applyAlignment="1" applyProtection="1">
      <alignment horizontal="right" vertical="center"/>
      <protection locked="0"/>
    </xf>
    <xf numFmtId="0" fontId="8" fillId="0" borderId="2" xfId="0" applyFont="1" applyBorder="1" applyAlignment="1" applyProtection="1">
      <alignment horizontal="left" vertical="center"/>
      <protection locked="0"/>
    </xf>
    <xf numFmtId="9" fontId="2" fillId="7" borderId="2" xfId="0" applyNumberFormat="1" applyFont="1" applyFill="1" applyBorder="1" applyAlignment="1">
      <alignment horizontal="center" vertical="center" wrapText="1"/>
    </xf>
    <xf numFmtId="166" fontId="2" fillId="7" borderId="2" xfId="0" applyNumberFormat="1" applyFont="1" applyFill="1" applyBorder="1" applyAlignment="1">
      <alignment horizontal="center" vertical="center" wrapText="1"/>
    </xf>
    <xf numFmtId="0" fontId="3" fillId="0" borderId="2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2" fillId="0" borderId="4" xfId="0" applyFont="1" applyBorder="1" applyAlignment="1" applyProtection="1">
      <alignment horizontal="left" vertical="center"/>
      <protection locked="0"/>
    </xf>
    <xf numFmtId="0" fontId="2" fillId="2" borderId="2" xfId="0" applyFont="1" applyFill="1" applyBorder="1" applyAlignment="1" applyProtection="1">
      <alignment horizontal="left" vertical="center"/>
      <protection locked="0"/>
    </xf>
    <xf numFmtId="0" fontId="2" fillId="2" borderId="2" xfId="0" applyFont="1" applyFill="1" applyBorder="1" applyAlignment="1" applyProtection="1">
      <alignment horizontal="center" vertical="center"/>
      <protection locked="0"/>
    </xf>
    <xf numFmtId="0" fontId="0" fillId="0" borderId="2" xfId="0" applyBorder="1" applyAlignment="1" applyProtection="1">
      <alignment vertical="center"/>
      <protection locked="0"/>
    </xf>
    <xf numFmtId="8" fontId="2" fillId="0" borderId="1" xfId="0" applyNumberFormat="1" applyFont="1" applyBorder="1" applyAlignment="1" applyProtection="1">
      <alignment horizontal="right" vertical="center"/>
      <protection locked="0"/>
    </xf>
    <xf numFmtId="165" fontId="2" fillId="2" borderId="2" xfId="0" applyNumberFormat="1" applyFont="1" applyFill="1" applyBorder="1" applyAlignment="1" applyProtection="1">
      <alignment horizontal="right" vertical="center"/>
      <protection locked="0"/>
    </xf>
    <xf numFmtId="165" fontId="3" fillId="0" borderId="2" xfId="0" applyNumberFormat="1" applyFont="1" applyBorder="1" applyAlignment="1" applyProtection="1">
      <alignment horizontal="right" vertical="center"/>
      <protection hidden="1"/>
    </xf>
    <xf numFmtId="0" fontId="4" fillId="0" borderId="2" xfId="1" applyFont="1" applyFill="1" applyBorder="1" applyAlignment="1" applyProtection="1">
      <alignment horizontal="center" vertical="center"/>
      <protection locked="0"/>
    </xf>
    <xf numFmtId="0" fontId="12" fillId="0" borderId="0" xfId="0" applyFont="1" applyAlignment="1">
      <alignment vertical="center"/>
    </xf>
    <xf numFmtId="0" fontId="8" fillId="0" borderId="2" xfId="0" applyFont="1" applyBorder="1" applyAlignment="1" applyProtection="1">
      <alignment horizontal="center" vertical="center"/>
      <protection locked="0"/>
    </xf>
    <xf numFmtId="166" fontId="2" fillId="0" borderId="2" xfId="0" applyNumberFormat="1" applyFont="1" applyBorder="1" applyAlignment="1" applyProtection="1">
      <alignment horizontal="center" vertical="center"/>
      <protection hidden="1"/>
    </xf>
    <xf numFmtId="0" fontId="3" fillId="0" borderId="0" xfId="0" applyFont="1" applyAlignment="1">
      <alignment vertical="center"/>
    </xf>
    <xf numFmtId="0" fontId="20" fillId="0" borderId="2" xfId="0" applyFont="1" applyBorder="1" applyAlignment="1" applyProtection="1">
      <alignment horizontal="left" vertical="center"/>
      <protection locked="0"/>
    </xf>
    <xf numFmtId="0" fontId="25" fillId="2" borderId="2" xfId="1" applyFont="1" applyFill="1" applyBorder="1" applyAlignment="1" applyProtection="1">
      <alignment horizontal="center" vertical="center"/>
      <protection locked="0"/>
    </xf>
    <xf numFmtId="0" fontId="26" fillId="5" borderId="0" xfId="0" applyFont="1" applyFill="1" applyAlignment="1">
      <alignment horizontal="left" vertical="top"/>
    </xf>
    <xf numFmtId="0" fontId="27" fillId="0" borderId="0" xfId="0" applyFont="1" applyAlignment="1">
      <alignment vertical="center"/>
    </xf>
    <xf numFmtId="0" fontId="26" fillId="5" borderId="0" xfId="0" applyFont="1" applyFill="1" applyAlignment="1" applyProtection="1">
      <alignment horizontal="left" vertical="center"/>
      <protection locked="0"/>
    </xf>
    <xf numFmtId="0" fontId="27" fillId="0" borderId="0" xfId="0" applyFont="1" applyAlignment="1" applyProtection="1">
      <alignment vertical="center"/>
      <protection locked="0"/>
    </xf>
    <xf numFmtId="0" fontId="29" fillId="0" borderId="0" xfId="0" applyFont="1" applyAlignment="1">
      <alignment horizontal="center" vertical="center"/>
    </xf>
    <xf numFmtId="0" fontId="23" fillId="2" borderId="2" xfId="0" applyFont="1" applyFill="1" applyBorder="1" applyAlignment="1">
      <alignment horizontal="center" vertical="center"/>
    </xf>
    <xf numFmtId="164" fontId="2" fillId="0" borderId="2" xfId="0" applyNumberFormat="1" applyFont="1" applyBorder="1" applyAlignment="1" applyProtection="1">
      <alignment horizontal="center" vertical="center"/>
      <protection locked="0"/>
    </xf>
    <xf numFmtId="0" fontId="23" fillId="2" borderId="2" xfId="1" applyFont="1" applyFill="1" applyBorder="1" applyAlignment="1" applyProtection="1">
      <alignment horizontal="center" vertical="center"/>
    </xf>
    <xf numFmtId="0" fontId="2" fillId="8" borderId="2" xfId="1" applyFont="1" applyFill="1" applyBorder="1" applyAlignment="1" applyProtection="1">
      <alignment horizontal="left" vertical="center"/>
    </xf>
    <xf numFmtId="165" fontId="3" fillId="0" borderId="0" xfId="0" applyNumberFormat="1" applyFont="1"/>
    <xf numFmtId="0" fontId="2" fillId="0" borderId="1" xfId="0" applyFont="1" applyBorder="1" applyAlignment="1" applyProtection="1">
      <alignment horizontal="center" vertical="center"/>
      <protection locked="0"/>
    </xf>
    <xf numFmtId="165" fontId="34" fillId="0" borderId="0" xfId="0" applyNumberFormat="1" applyFont="1"/>
    <xf numFmtId="167" fontId="7" fillId="0" borderId="0" xfId="1" applyNumberFormat="1" applyFont="1" applyFill="1" applyBorder="1" applyAlignment="1" applyProtection="1">
      <alignment horizontal="center" vertical="center"/>
      <protection locked="0"/>
    </xf>
    <xf numFmtId="165" fontId="29" fillId="2" borderId="2" xfId="0" applyNumberFormat="1" applyFont="1" applyFill="1" applyBorder="1" applyProtection="1">
      <protection locked="0"/>
    </xf>
    <xf numFmtId="0" fontId="17" fillId="2" borderId="2" xfId="1" applyFont="1" applyFill="1" applyBorder="1" applyAlignment="1" applyProtection="1">
      <alignment horizontal="left" vertical="center"/>
      <protection locked="0"/>
    </xf>
    <xf numFmtId="0" fontId="18" fillId="0" borderId="0" xfId="0" applyFont="1" applyAlignment="1">
      <alignment vertical="center"/>
    </xf>
    <xf numFmtId="165" fontId="36" fillId="2" borderId="2" xfId="0" applyNumberFormat="1" applyFont="1" applyFill="1" applyBorder="1" applyProtection="1">
      <protection locked="0"/>
    </xf>
    <xf numFmtId="165" fontId="26" fillId="2" borderId="2" xfId="1" applyNumberFormat="1" applyFont="1" applyFill="1" applyBorder="1" applyAlignment="1" applyProtection="1">
      <alignment vertical="center"/>
      <protection locked="0"/>
    </xf>
    <xf numFmtId="7" fontId="26" fillId="2" borderId="2" xfId="1" applyNumberFormat="1" applyFont="1" applyFill="1" applyBorder="1" applyAlignment="1" applyProtection="1">
      <alignment horizontal="right" vertical="center"/>
      <protection locked="0"/>
    </xf>
    <xf numFmtId="165" fontId="26" fillId="2" borderId="5" xfId="1" applyNumberFormat="1" applyFont="1" applyFill="1" applyBorder="1" applyAlignment="1" applyProtection="1">
      <alignment vertical="center"/>
      <protection locked="0"/>
    </xf>
    <xf numFmtId="0" fontId="19" fillId="2" borderId="2" xfId="1" applyFont="1" applyFill="1" applyBorder="1" applyAlignment="1" applyProtection="1">
      <alignment horizontal="left" vertical="center"/>
      <protection locked="0"/>
    </xf>
    <xf numFmtId="0" fontId="19" fillId="2" borderId="2" xfId="1" applyFont="1" applyFill="1" applyBorder="1" applyAlignment="1" applyProtection="1">
      <alignment vertical="center"/>
      <protection locked="0"/>
    </xf>
    <xf numFmtId="165" fontId="26" fillId="2" borderId="2" xfId="1" applyNumberFormat="1" applyFont="1" applyFill="1" applyBorder="1" applyAlignment="1" applyProtection="1">
      <alignment horizontal="center" vertical="center"/>
      <protection locked="0"/>
    </xf>
    <xf numFmtId="165" fontId="26" fillId="2" borderId="2" xfId="1" applyNumberFormat="1" applyFont="1" applyFill="1" applyBorder="1" applyAlignment="1" applyProtection="1">
      <alignment horizontal="right" vertical="center"/>
      <protection locked="0"/>
    </xf>
    <xf numFmtId="165" fontId="38" fillId="2" borderId="2" xfId="1" applyNumberFormat="1" applyFont="1" applyFill="1" applyBorder="1" applyAlignment="1" applyProtection="1">
      <alignment horizontal="right" vertical="center"/>
      <protection locked="0"/>
    </xf>
    <xf numFmtId="165" fontId="3" fillId="0" borderId="0" xfId="0" applyNumberFormat="1" applyFont="1" applyProtection="1">
      <protection hidden="1"/>
    </xf>
    <xf numFmtId="0" fontId="17" fillId="2" borderId="2" xfId="1" applyFont="1" applyFill="1" applyBorder="1" applyAlignment="1" applyProtection="1">
      <alignment vertical="center"/>
      <protection locked="0"/>
    </xf>
    <xf numFmtId="165" fontId="3" fillId="0" borderId="2" xfId="0" applyNumberFormat="1" applyFont="1" applyBorder="1" applyAlignment="1">
      <alignment vertical="center"/>
    </xf>
    <xf numFmtId="165" fontId="29" fillId="2" borderId="2" xfId="0" applyNumberFormat="1" applyFont="1" applyFill="1" applyBorder="1" applyAlignment="1" applyProtection="1">
      <alignment vertical="center"/>
      <protection locked="0"/>
    </xf>
    <xf numFmtId="9" fontId="3" fillId="0" borderId="2" xfId="0" applyNumberFormat="1" applyFont="1" applyBorder="1" applyAlignment="1" applyProtection="1">
      <alignment horizontal="center" vertical="center"/>
      <protection hidden="1"/>
    </xf>
    <xf numFmtId="165" fontId="2" fillId="0" borderId="3" xfId="0" applyNumberFormat="1" applyFont="1" applyBorder="1" applyAlignment="1" applyProtection="1">
      <alignment horizontal="right" vertical="center"/>
      <protection locked="0"/>
    </xf>
    <xf numFmtId="165" fontId="34" fillId="0" borderId="2" xfId="0" applyNumberFormat="1" applyFont="1" applyBorder="1"/>
    <xf numFmtId="0" fontId="14" fillId="0" borderId="1" xfId="1" applyFont="1" applyFill="1" applyBorder="1" applyAlignment="1" applyProtection="1">
      <alignment horizontal="center" vertical="center"/>
      <protection locked="0"/>
    </xf>
    <xf numFmtId="0" fontId="2" fillId="0" borderId="5" xfId="0" applyFont="1" applyBorder="1" applyAlignment="1" applyProtection="1">
      <alignment horizontal="left" vertical="center"/>
      <protection locked="0"/>
    </xf>
    <xf numFmtId="0" fontId="2" fillId="7" borderId="3" xfId="0" applyFont="1" applyFill="1" applyBorder="1" applyAlignment="1" applyProtection="1">
      <alignment horizontal="left" vertical="center"/>
      <protection locked="0"/>
    </xf>
    <xf numFmtId="165" fontId="2" fillId="7" borderId="1" xfId="0" applyNumberFormat="1" applyFont="1" applyFill="1" applyBorder="1" applyAlignment="1" applyProtection="1">
      <alignment horizontal="right" vertical="center"/>
      <protection hidden="1"/>
    </xf>
    <xf numFmtId="165" fontId="2" fillId="0" borderId="5" xfId="0" applyNumberFormat="1" applyFont="1" applyBorder="1" applyAlignment="1" applyProtection="1">
      <alignment horizontal="right" vertical="center"/>
      <protection locked="0"/>
    </xf>
    <xf numFmtId="0" fontId="2" fillId="0" borderId="4" xfId="0" applyFont="1" applyBorder="1" applyAlignment="1" applyProtection="1">
      <alignment horizontal="center" vertical="center"/>
      <protection locked="0"/>
    </xf>
    <xf numFmtId="0" fontId="2" fillId="7" borderId="2" xfId="0" applyFont="1" applyFill="1" applyBorder="1" applyAlignment="1" applyProtection="1">
      <alignment horizontal="left" vertical="center"/>
      <protection locked="0"/>
    </xf>
    <xf numFmtId="0" fontId="2" fillId="7" borderId="2" xfId="0" applyFont="1" applyFill="1" applyBorder="1" applyAlignment="1" applyProtection="1">
      <alignment horizontal="center" vertical="center"/>
      <protection locked="0"/>
    </xf>
    <xf numFmtId="0" fontId="4" fillId="2" borderId="1" xfId="1" applyFont="1" applyFill="1" applyBorder="1" applyAlignment="1" applyProtection="1">
      <alignment horizontal="center" vertical="center"/>
      <protection locked="0"/>
    </xf>
    <xf numFmtId="165" fontId="2" fillId="7" borderId="2" xfId="0" applyNumberFormat="1" applyFont="1" applyFill="1" applyBorder="1" applyAlignment="1" applyProtection="1">
      <alignment horizontal="center" vertical="center"/>
      <protection locked="0"/>
    </xf>
    <xf numFmtId="0" fontId="4" fillId="7" borderId="4" xfId="1" applyFont="1" applyFill="1" applyBorder="1" applyAlignment="1" applyProtection="1">
      <alignment horizontal="center" vertical="center"/>
      <protection locked="0"/>
    </xf>
    <xf numFmtId="0" fontId="2" fillId="2" borderId="2" xfId="1" applyFont="1" applyFill="1" applyBorder="1" applyAlignment="1" applyProtection="1">
      <alignment horizontal="center" vertical="center"/>
      <protection locked="0"/>
    </xf>
    <xf numFmtId="0" fontId="2" fillId="0" borderId="3" xfId="0" applyFont="1" applyBorder="1" applyAlignment="1" applyProtection="1">
      <alignment horizontal="left" vertical="center"/>
      <protection locked="0"/>
    </xf>
    <xf numFmtId="0" fontId="2" fillId="0" borderId="6" xfId="0" applyFont="1" applyBorder="1" applyAlignment="1" applyProtection="1">
      <alignment horizontal="left" vertical="center"/>
      <protection locked="0"/>
    </xf>
    <xf numFmtId="0" fontId="2" fillId="9" borderId="3" xfId="0" applyFont="1" applyFill="1" applyBorder="1" applyAlignment="1" applyProtection="1">
      <alignment horizontal="left" vertical="center"/>
      <protection locked="0"/>
    </xf>
    <xf numFmtId="0" fontId="2" fillId="4" borderId="4" xfId="0" applyFont="1" applyFill="1" applyBorder="1" applyAlignment="1" applyProtection="1">
      <alignment horizontal="center" vertical="center"/>
      <protection locked="0"/>
    </xf>
    <xf numFmtId="0" fontId="2" fillId="4" borderId="2" xfId="0" applyFont="1" applyFill="1" applyBorder="1" applyAlignment="1" applyProtection="1">
      <alignment horizontal="center" vertical="center"/>
      <protection locked="0"/>
    </xf>
    <xf numFmtId="165" fontId="2" fillId="0" borderId="7" xfId="0" applyNumberFormat="1" applyFont="1" applyBorder="1" applyAlignment="1" applyProtection="1">
      <alignment horizontal="right" vertical="center"/>
      <protection hidden="1"/>
    </xf>
    <xf numFmtId="0" fontId="0" fillId="0" borderId="2" xfId="0" applyBorder="1"/>
    <xf numFmtId="0" fontId="3" fillId="0" borderId="2" xfId="0" applyFont="1" applyBorder="1" applyAlignment="1">
      <alignment vertical="center"/>
    </xf>
    <xf numFmtId="0" fontId="3" fillId="0" borderId="2" xfId="0" applyFont="1" applyBorder="1" applyAlignment="1">
      <alignment horizontal="center" vertical="center"/>
    </xf>
    <xf numFmtId="0" fontId="3" fillId="4" borderId="2" xfId="0" applyFont="1" applyFill="1" applyBorder="1" applyAlignment="1" applyProtection="1">
      <alignment horizontal="center" vertical="center"/>
      <protection locked="0"/>
    </xf>
    <xf numFmtId="0" fontId="2" fillId="4" borderId="2" xfId="0" applyFont="1" applyFill="1" applyBorder="1" applyAlignment="1" applyProtection="1">
      <alignment horizontal="left" vertical="center"/>
      <protection locked="0"/>
    </xf>
    <xf numFmtId="0" fontId="2" fillId="4" borderId="3" xfId="0" applyFont="1" applyFill="1" applyBorder="1" applyAlignment="1" applyProtection="1">
      <alignment horizontal="left" vertical="center"/>
      <protection locked="0"/>
    </xf>
    <xf numFmtId="0" fontId="0" fillId="0" borderId="0" xfId="0" applyProtection="1">
      <protection locked="0"/>
    </xf>
    <xf numFmtId="0" fontId="2" fillId="4" borderId="6" xfId="0" applyFont="1" applyFill="1" applyBorder="1" applyAlignment="1" applyProtection="1">
      <alignment horizontal="left" vertical="center"/>
      <protection locked="0"/>
    </xf>
    <xf numFmtId="0" fontId="21" fillId="2" borderId="2" xfId="1" applyFont="1" applyFill="1" applyBorder="1" applyAlignment="1" applyProtection="1">
      <alignment vertical="center"/>
      <protection locked="0"/>
    </xf>
    <xf numFmtId="0" fontId="2" fillId="0" borderId="7" xfId="0" applyFont="1" applyBorder="1" applyAlignment="1" applyProtection="1">
      <alignment horizontal="center" vertical="center"/>
      <protection locked="0"/>
    </xf>
    <xf numFmtId="165" fontId="2" fillId="4" borderId="2" xfId="0" applyNumberFormat="1" applyFont="1" applyFill="1" applyBorder="1" applyAlignment="1" applyProtection="1">
      <alignment horizontal="right" vertical="center"/>
      <protection locked="0"/>
    </xf>
    <xf numFmtId="165" fontId="2" fillId="4" borderId="1" xfId="0" applyNumberFormat="1" applyFont="1" applyFill="1" applyBorder="1" applyAlignment="1" applyProtection="1">
      <alignment horizontal="right" vertical="center"/>
      <protection hidden="1"/>
    </xf>
    <xf numFmtId="0" fontId="2" fillId="0" borderId="8" xfId="0" applyFont="1" applyBorder="1" applyAlignment="1" applyProtection="1">
      <alignment horizontal="left" vertical="center"/>
      <protection locked="0"/>
    </xf>
    <xf numFmtId="0" fontId="4" fillId="4" borderId="4" xfId="1" applyFont="1" applyFill="1" applyBorder="1" applyAlignment="1" applyProtection="1">
      <alignment horizontal="center" vertical="center"/>
      <protection locked="0"/>
    </xf>
    <xf numFmtId="0" fontId="2" fillId="0" borderId="2" xfId="1" applyFont="1" applyFill="1" applyBorder="1" applyAlignment="1" applyProtection="1">
      <alignment horizontal="left" vertical="center"/>
      <protection locked="0"/>
    </xf>
    <xf numFmtId="0" fontId="2" fillId="4" borderId="8" xfId="0" applyFont="1" applyFill="1" applyBorder="1" applyAlignment="1" applyProtection="1">
      <alignment horizontal="left" vertical="center"/>
      <protection locked="0"/>
    </xf>
    <xf numFmtId="0" fontId="2" fillId="4" borderId="3" xfId="0" applyFont="1" applyFill="1" applyBorder="1" applyAlignment="1" applyProtection="1">
      <alignment horizontal="center" vertical="center"/>
      <protection locked="0"/>
    </xf>
    <xf numFmtId="165" fontId="2" fillId="4" borderId="1" xfId="0" applyNumberFormat="1" applyFont="1" applyFill="1" applyBorder="1" applyAlignment="1" applyProtection="1">
      <alignment horizontal="right" vertical="center"/>
      <protection locked="0"/>
    </xf>
    <xf numFmtId="0" fontId="2" fillId="4" borderId="4" xfId="0" applyFont="1" applyFill="1" applyBorder="1" applyAlignment="1" applyProtection="1">
      <alignment horizontal="left" vertical="center"/>
      <protection locked="0"/>
    </xf>
    <xf numFmtId="165" fontId="2" fillId="4" borderId="4" xfId="0" applyNumberFormat="1" applyFont="1" applyFill="1" applyBorder="1" applyAlignment="1" applyProtection="1">
      <alignment horizontal="right" vertical="center"/>
      <protection locked="0"/>
    </xf>
    <xf numFmtId="165" fontId="2" fillId="4" borderId="7" xfId="0" applyNumberFormat="1" applyFont="1" applyFill="1" applyBorder="1" applyAlignment="1" applyProtection="1">
      <alignment horizontal="right" vertical="center"/>
      <protection hidden="1"/>
    </xf>
    <xf numFmtId="0" fontId="4" fillId="4" borderId="2" xfId="1" applyFont="1" applyFill="1" applyBorder="1" applyAlignment="1" applyProtection="1">
      <alignment horizontal="center" vertical="center"/>
      <protection locked="0"/>
    </xf>
    <xf numFmtId="0" fontId="4" fillId="0" borderId="7" xfId="1" applyFont="1" applyFill="1" applyBorder="1" applyAlignment="1" applyProtection="1">
      <alignment horizontal="center" vertical="center"/>
      <protection locked="0"/>
    </xf>
    <xf numFmtId="0" fontId="2" fillId="5" borderId="2" xfId="0" applyFont="1" applyFill="1" applyBorder="1" applyAlignment="1" applyProtection="1">
      <alignment horizontal="left" vertical="center"/>
      <protection locked="0"/>
    </xf>
    <xf numFmtId="0" fontId="15" fillId="0" borderId="9" xfId="1" applyFont="1" applyFill="1" applyBorder="1" applyAlignment="1" applyProtection="1">
      <alignment horizontal="right" vertical="center"/>
    </xf>
    <xf numFmtId="0" fontId="0" fillId="0" borderId="2" xfId="0" applyBorder="1" applyAlignment="1">
      <alignment vertical="center"/>
    </xf>
    <xf numFmtId="0" fontId="40" fillId="0" borderId="2" xfId="1" applyFont="1" applyFill="1" applyBorder="1" applyAlignment="1" applyProtection="1">
      <alignment horizontal="center" vertical="center"/>
      <protection locked="0"/>
    </xf>
    <xf numFmtId="0" fontId="2" fillId="0" borderId="2" xfId="1" applyFont="1" applyFill="1" applyBorder="1" applyAlignment="1" applyProtection="1">
      <alignment horizontal="center" vertical="center"/>
      <protection locked="0"/>
    </xf>
    <xf numFmtId="0" fontId="17" fillId="5" borderId="3" xfId="1" applyFont="1" applyFill="1" applyBorder="1" applyAlignment="1" applyProtection="1">
      <alignment horizontal="center" vertical="center"/>
      <protection locked="0"/>
    </xf>
    <xf numFmtId="0" fontId="17" fillId="5" borderId="2" xfId="1" applyFont="1" applyFill="1" applyBorder="1" applyAlignment="1" applyProtection="1">
      <alignment horizontal="center" vertical="center"/>
      <protection locked="0"/>
    </xf>
    <xf numFmtId="0" fontId="17" fillId="4" borderId="1" xfId="1" applyFont="1" applyFill="1" applyBorder="1" applyAlignment="1" applyProtection="1">
      <alignment horizontal="center" vertical="center"/>
    </xf>
    <xf numFmtId="165" fontId="2" fillId="5" borderId="2" xfId="0" applyNumberFormat="1" applyFont="1" applyFill="1" applyBorder="1" applyAlignment="1" applyProtection="1">
      <alignment horizontal="right" vertical="center"/>
      <protection locked="0"/>
    </xf>
    <xf numFmtId="0" fontId="2" fillId="5" borderId="2" xfId="0" applyFont="1" applyFill="1" applyBorder="1" applyAlignment="1" applyProtection="1">
      <alignment horizontal="center" vertical="center"/>
      <protection locked="0"/>
    </xf>
    <xf numFmtId="0" fontId="2" fillId="9" borderId="2" xfId="0" applyFont="1" applyFill="1" applyBorder="1" applyAlignment="1" applyProtection="1">
      <alignment horizontal="left" vertical="center"/>
      <protection locked="0"/>
    </xf>
    <xf numFmtId="0" fontId="2" fillId="9" borderId="2" xfId="0" applyFont="1" applyFill="1" applyBorder="1" applyAlignment="1" applyProtection="1">
      <alignment horizontal="center" vertical="center"/>
      <protection locked="0"/>
    </xf>
    <xf numFmtId="0" fontId="4" fillId="9" borderId="4" xfId="1" applyFont="1" applyFill="1" applyBorder="1" applyAlignment="1" applyProtection="1">
      <alignment horizontal="center" vertical="center"/>
      <protection locked="0"/>
    </xf>
    <xf numFmtId="165" fontId="2" fillId="9" borderId="1" xfId="0" applyNumberFormat="1" applyFont="1" applyFill="1" applyBorder="1" applyAlignment="1" applyProtection="1">
      <alignment horizontal="right" vertical="center"/>
      <protection locked="0"/>
    </xf>
    <xf numFmtId="165" fontId="2" fillId="9" borderId="1" xfId="0" applyNumberFormat="1" applyFont="1" applyFill="1" applyBorder="1" applyAlignment="1" applyProtection="1">
      <alignment horizontal="right" vertical="center"/>
      <protection hidden="1"/>
    </xf>
    <xf numFmtId="0" fontId="2" fillId="2" borderId="4" xfId="0" applyFont="1" applyFill="1" applyBorder="1" applyAlignment="1" applyProtection="1">
      <alignment horizontal="left" vertical="center"/>
      <protection locked="0"/>
    </xf>
    <xf numFmtId="0" fontId="2" fillId="2" borderId="4" xfId="0" applyFont="1" applyFill="1" applyBorder="1" applyAlignment="1" applyProtection="1">
      <alignment horizontal="center" vertical="center"/>
      <protection locked="0"/>
    </xf>
    <xf numFmtId="0" fontId="3" fillId="4" borderId="0" xfId="0" applyFont="1" applyFill="1" applyAlignment="1">
      <alignment horizontal="right" vertical="center"/>
    </xf>
    <xf numFmtId="0" fontId="2" fillId="4" borderId="2" xfId="1" applyFont="1" applyFill="1" applyBorder="1" applyAlignment="1" applyProtection="1">
      <alignment horizontal="center" vertical="center"/>
      <protection locked="0"/>
    </xf>
    <xf numFmtId="0" fontId="0" fillId="4" borderId="0" xfId="0" applyFill="1" applyAlignment="1">
      <alignment vertical="center"/>
    </xf>
    <xf numFmtId="0" fontId="3" fillId="4" borderId="2" xfId="0" applyFont="1" applyFill="1" applyBorder="1" applyAlignment="1">
      <alignment horizontal="right" vertical="center"/>
    </xf>
    <xf numFmtId="0" fontId="2" fillId="4" borderId="5" xfId="0" applyFont="1" applyFill="1" applyBorder="1" applyAlignment="1" applyProtection="1">
      <alignment horizontal="center" vertical="center"/>
      <protection locked="0"/>
    </xf>
    <xf numFmtId="165" fontId="2" fillId="4" borderId="2" xfId="0" applyNumberFormat="1" applyFont="1" applyFill="1" applyBorder="1" applyAlignment="1" applyProtection="1">
      <alignment horizontal="center" vertical="center"/>
      <protection locked="0"/>
    </xf>
    <xf numFmtId="0" fontId="2" fillId="5" borderId="3" xfId="0" applyFont="1" applyFill="1" applyBorder="1" applyAlignment="1" applyProtection="1">
      <alignment horizontal="left" vertical="center"/>
      <protection locked="0"/>
    </xf>
    <xf numFmtId="0" fontId="40" fillId="4" borderId="2" xfId="1" applyFont="1" applyFill="1" applyBorder="1" applyAlignment="1" applyProtection="1">
      <alignment horizontal="center" vertical="center"/>
      <protection locked="0"/>
    </xf>
    <xf numFmtId="0" fontId="2" fillId="4" borderId="2" xfId="1" applyFont="1" applyFill="1" applyBorder="1" applyAlignment="1" applyProtection="1">
      <alignment horizontal="right" vertical="center"/>
      <protection locked="0"/>
    </xf>
    <xf numFmtId="0" fontId="17" fillId="4" borderId="2" xfId="1" applyFont="1" applyFill="1" applyBorder="1" applyAlignment="1" applyProtection="1">
      <alignment horizontal="center" vertical="center"/>
      <protection locked="0"/>
    </xf>
    <xf numFmtId="165" fontId="2" fillId="4" borderId="2" xfId="0" applyNumberFormat="1" applyFont="1" applyFill="1" applyBorder="1" applyAlignment="1" applyProtection="1">
      <alignment horizontal="right" vertical="center"/>
      <protection locked="0" hidden="1"/>
    </xf>
    <xf numFmtId="0" fontId="4" fillId="4" borderId="1" xfId="1" applyFont="1" applyFill="1" applyBorder="1" applyAlignment="1" applyProtection="1">
      <alignment horizontal="center" vertical="center"/>
      <protection locked="0"/>
    </xf>
    <xf numFmtId="0" fontId="2" fillId="4" borderId="1" xfId="0" applyFont="1" applyFill="1" applyBorder="1" applyAlignment="1">
      <alignment horizontal="right" vertical="center"/>
    </xf>
    <xf numFmtId="0" fontId="35" fillId="8" borderId="3" xfId="1" applyFont="1" applyFill="1" applyBorder="1" applyAlignment="1" applyProtection="1">
      <alignment horizontal="center" vertical="center"/>
    </xf>
    <xf numFmtId="0" fontId="4" fillId="4" borderId="7" xfId="1" applyFont="1" applyFill="1" applyBorder="1" applyAlignment="1" applyProtection="1">
      <alignment horizontal="center" vertical="center"/>
      <protection locked="0"/>
    </xf>
    <xf numFmtId="0" fontId="4" fillId="0" borderId="3" xfId="1" applyFont="1" applyFill="1" applyBorder="1" applyAlignment="1" applyProtection="1">
      <alignment horizontal="center" vertical="center"/>
      <protection locked="0"/>
    </xf>
    <xf numFmtId="0" fontId="2" fillId="4" borderId="1" xfId="0" applyFont="1" applyFill="1" applyBorder="1" applyAlignment="1" applyProtection="1">
      <alignment horizontal="left" vertical="center"/>
      <protection locked="0"/>
    </xf>
    <xf numFmtId="0" fontId="2" fillId="4" borderId="1" xfId="0" applyFont="1" applyFill="1" applyBorder="1" applyAlignment="1" applyProtection="1">
      <alignment horizontal="center" vertical="center"/>
      <protection locked="0"/>
    </xf>
    <xf numFmtId="165" fontId="2" fillId="4" borderId="1" xfId="0" applyNumberFormat="1" applyFont="1" applyFill="1" applyBorder="1" applyAlignment="1" applyProtection="1">
      <alignment horizontal="center" vertical="center"/>
      <protection locked="0"/>
    </xf>
    <xf numFmtId="0" fontId="14" fillId="9" borderId="2" xfId="1" applyFont="1" applyFill="1" applyBorder="1" applyAlignment="1" applyProtection="1">
      <alignment horizontal="center" vertical="center"/>
      <protection locked="0"/>
    </xf>
    <xf numFmtId="0" fontId="4" fillId="9" borderId="2" xfId="1" applyFont="1" applyFill="1" applyBorder="1" applyAlignment="1" applyProtection="1">
      <alignment horizontal="center" vertical="center"/>
      <protection locked="0"/>
    </xf>
    <xf numFmtId="0" fontId="14" fillId="4" borderId="2" xfId="1" applyFont="1" applyFill="1" applyBorder="1" applyAlignment="1" applyProtection="1">
      <alignment horizontal="center" vertical="center"/>
      <protection locked="0"/>
    </xf>
    <xf numFmtId="165" fontId="2" fillId="0" borderId="1" xfId="0" applyNumberFormat="1" applyFont="1" applyBorder="1" applyAlignment="1" applyProtection="1">
      <alignment horizontal="right" vertical="center"/>
      <protection locked="0" hidden="1"/>
    </xf>
    <xf numFmtId="0" fontId="2" fillId="4" borderId="2" xfId="1" applyFont="1" applyFill="1" applyBorder="1" applyAlignment="1" applyProtection="1">
      <alignment horizontal="left" vertical="center"/>
      <protection locked="0"/>
    </xf>
    <xf numFmtId="0" fontId="2" fillId="0" borderId="2" xfId="0" applyFont="1" applyBorder="1" applyAlignment="1">
      <alignment horizontal="center" vertical="center"/>
    </xf>
    <xf numFmtId="0" fontId="2" fillId="0" borderId="9" xfId="0" applyFont="1" applyBorder="1" applyAlignment="1" applyProtection="1">
      <alignment horizontal="center" vertical="center"/>
      <protection locked="0"/>
    </xf>
    <xf numFmtId="0" fontId="2" fillId="4" borderId="1" xfId="1" applyFont="1" applyFill="1" applyBorder="1" applyAlignment="1" applyProtection="1">
      <alignment horizontal="center" vertical="center"/>
      <protection locked="0"/>
    </xf>
    <xf numFmtId="0" fontId="15" fillId="0" borderId="3" xfId="1" applyFont="1" applyFill="1" applyBorder="1" applyAlignment="1" applyProtection="1">
      <alignment horizontal="center" vertical="center"/>
      <protection locked="0"/>
    </xf>
    <xf numFmtId="0" fontId="4" fillId="0" borderId="0" xfId="1" applyFont="1" applyAlignment="1" applyProtection="1">
      <alignment horizontal="right" vertical="center"/>
      <protection locked="0"/>
    </xf>
    <xf numFmtId="0" fontId="2" fillId="0" borderId="10" xfId="0" applyFont="1" applyBorder="1" applyAlignment="1" applyProtection="1">
      <alignment horizontal="center" vertical="center"/>
      <protection locked="0"/>
    </xf>
    <xf numFmtId="0" fontId="2" fillId="0" borderId="10" xfId="0" applyFont="1" applyBorder="1" applyAlignment="1" applyProtection="1">
      <alignment horizontal="left" vertical="center"/>
      <protection locked="0"/>
    </xf>
    <xf numFmtId="0" fontId="15" fillId="0" borderId="3" xfId="1" applyFont="1" applyBorder="1" applyAlignment="1" applyProtection="1">
      <alignment horizontal="left" vertical="center"/>
      <protection locked="0"/>
    </xf>
    <xf numFmtId="0" fontId="15" fillId="0" borderId="5" xfId="1" applyFont="1" applyBorder="1" applyAlignment="1" applyProtection="1">
      <alignment horizontal="left" vertical="center"/>
      <protection locked="0"/>
    </xf>
    <xf numFmtId="0" fontId="15" fillId="0" borderId="2" xfId="1" applyFont="1" applyBorder="1" applyAlignment="1" applyProtection="1">
      <alignment horizontal="left" vertical="center"/>
      <protection locked="0"/>
    </xf>
    <xf numFmtId="0" fontId="10" fillId="0" borderId="2" xfId="0" applyFont="1" applyBorder="1" applyAlignment="1" applyProtection="1">
      <alignment horizontal="left" vertical="center"/>
      <protection locked="0"/>
    </xf>
    <xf numFmtId="0" fontId="15" fillId="0" borderId="2" xfId="1" applyFont="1" applyFill="1" applyBorder="1" applyAlignment="1" applyProtection="1">
      <alignment horizontal="left" vertical="center"/>
      <protection locked="0"/>
    </xf>
    <xf numFmtId="165" fontId="26" fillId="2" borderId="2" xfId="1" applyNumberFormat="1" applyFont="1" applyFill="1" applyBorder="1" applyAlignment="1" applyProtection="1">
      <alignment horizontal="right"/>
      <protection locked="0"/>
    </xf>
    <xf numFmtId="0" fontId="0" fillId="0" borderId="0" xfId="0" applyAlignment="1" applyProtection="1">
      <alignment vertical="center"/>
      <protection locked="0"/>
    </xf>
    <xf numFmtId="0" fontId="0" fillId="0" borderId="4" xfId="0" applyBorder="1"/>
    <xf numFmtId="0" fontId="3" fillId="0" borderId="4" xfId="0" applyFont="1" applyBorder="1" applyAlignment="1">
      <alignment horizontal="center" vertical="center"/>
    </xf>
    <xf numFmtId="0" fontId="3" fillId="0" borderId="4" xfId="0" applyFont="1" applyBorder="1" applyAlignment="1">
      <alignment vertical="center"/>
    </xf>
    <xf numFmtId="165" fontId="2" fillId="4" borderId="7" xfId="0" applyNumberFormat="1" applyFont="1" applyFill="1" applyBorder="1" applyAlignment="1" applyProtection="1">
      <alignment horizontal="right" vertical="center"/>
      <protection locked="0"/>
    </xf>
    <xf numFmtId="0" fontId="4" fillId="0" borderId="10" xfId="1" applyFont="1" applyFill="1" applyBorder="1" applyAlignment="1" applyProtection="1">
      <alignment horizontal="center" vertical="center"/>
      <protection locked="0"/>
    </xf>
    <xf numFmtId="0" fontId="4" fillId="0" borderId="8" xfId="1" applyFont="1" applyFill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44" fillId="0" borderId="0" xfId="0" applyFont="1" applyAlignment="1" applyProtection="1">
      <alignment vertical="center"/>
      <protection locked="0"/>
    </xf>
    <xf numFmtId="0" fontId="46" fillId="2" borderId="2" xfId="1" applyFont="1" applyFill="1" applyBorder="1" applyAlignment="1" applyProtection="1">
      <alignment vertical="center"/>
      <protection locked="0"/>
    </xf>
    <xf numFmtId="165" fontId="36" fillId="2" borderId="2" xfId="0" applyNumberFormat="1" applyFont="1" applyFill="1" applyBorder="1" applyAlignment="1" applyProtection="1">
      <alignment vertical="center"/>
      <protection locked="0"/>
    </xf>
    <xf numFmtId="0" fontId="12" fillId="0" borderId="0" xfId="0" applyFont="1" applyAlignment="1" applyProtection="1">
      <alignment vertical="center"/>
      <protection locked="0"/>
    </xf>
    <xf numFmtId="0" fontId="47" fillId="0" borderId="0" xfId="0" applyFont="1" applyAlignment="1" applyProtection="1">
      <alignment vertical="center"/>
      <protection locked="0"/>
    </xf>
    <xf numFmtId="165" fontId="3" fillId="0" borderId="2" xfId="0" applyNumberFormat="1" applyFont="1" applyBorder="1" applyProtection="1">
      <protection hidden="1"/>
    </xf>
    <xf numFmtId="0" fontId="49" fillId="0" borderId="0" xfId="0" applyFont="1"/>
    <xf numFmtId="0" fontId="51" fillId="0" borderId="0" xfId="0" applyFont="1"/>
    <xf numFmtId="0" fontId="3" fillId="0" borderId="2" xfId="0" applyFont="1" applyBorder="1" applyAlignment="1" applyProtection="1">
      <alignment vertical="center"/>
      <protection locked="0"/>
    </xf>
    <xf numFmtId="0" fontId="3" fillId="0" borderId="10" xfId="0" applyFont="1" applyBorder="1" applyAlignment="1" applyProtection="1">
      <alignment horizontal="center" vertical="center"/>
      <protection locked="0"/>
    </xf>
    <xf numFmtId="0" fontId="3" fillId="0" borderId="0" xfId="0" applyFont="1" applyAlignment="1" applyProtection="1">
      <alignment vertical="center"/>
      <protection locked="0"/>
    </xf>
    <xf numFmtId="0" fontId="4" fillId="0" borderId="2" xfId="1" applyFont="1" applyFill="1" applyBorder="1" applyAlignment="1" applyProtection="1">
      <alignment horizontal="right" vertical="center"/>
      <protection locked="0"/>
    </xf>
    <xf numFmtId="0" fontId="17" fillId="0" borderId="8" xfId="1" applyFont="1" applyFill="1" applyBorder="1" applyAlignment="1" applyProtection="1">
      <alignment horizontal="center" vertical="center"/>
      <protection locked="0"/>
    </xf>
    <xf numFmtId="0" fontId="17" fillId="0" borderId="3" xfId="1" applyFont="1" applyFill="1" applyBorder="1" applyAlignment="1" applyProtection="1">
      <alignment horizontal="center" vertical="center"/>
      <protection locked="0"/>
    </xf>
    <xf numFmtId="0" fontId="17" fillId="0" borderId="0" xfId="1" applyFont="1" applyAlignment="1" applyProtection="1">
      <alignment horizontal="center"/>
      <protection locked="0"/>
    </xf>
    <xf numFmtId="0" fontId="10" fillId="0" borderId="3" xfId="0" applyFont="1" applyBorder="1" applyAlignment="1" applyProtection="1">
      <alignment horizontal="left" vertical="center"/>
      <protection locked="0"/>
    </xf>
    <xf numFmtId="0" fontId="10" fillId="0" borderId="5" xfId="0" applyFont="1" applyBorder="1" applyAlignment="1" applyProtection="1">
      <alignment horizontal="left" vertical="center"/>
      <protection locked="0"/>
    </xf>
    <xf numFmtId="0" fontId="37" fillId="0" borderId="3" xfId="1" applyFont="1" applyBorder="1" applyAlignment="1" applyProtection="1">
      <alignment horizontal="left" vertical="center"/>
      <protection locked="0"/>
    </xf>
    <xf numFmtId="0" fontId="43" fillId="0" borderId="3" xfId="1" applyFont="1" applyBorder="1" applyAlignment="1" applyProtection="1">
      <alignment horizontal="left" vertical="center"/>
      <protection locked="0"/>
    </xf>
    <xf numFmtId="0" fontId="43" fillId="0" borderId="5" xfId="1" applyFont="1" applyBorder="1" applyAlignment="1" applyProtection="1">
      <alignment horizontal="left" vertical="center"/>
      <protection locked="0"/>
    </xf>
    <xf numFmtId="0" fontId="15" fillId="0" borderId="3" xfId="1" applyFont="1" applyFill="1" applyBorder="1" applyAlignment="1" applyProtection="1">
      <alignment horizontal="left" vertical="center"/>
      <protection locked="0"/>
    </xf>
    <xf numFmtId="0" fontId="15" fillId="0" borderId="5" xfId="1" applyFont="1" applyFill="1" applyBorder="1" applyAlignment="1" applyProtection="1">
      <alignment horizontal="left" vertical="center"/>
      <protection locked="0"/>
    </xf>
    <xf numFmtId="0" fontId="18" fillId="0" borderId="3" xfId="1" applyFont="1" applyBorder="1" applyAlignment="1" applyProtection="1">
      <alignment horizontal="left" vertical="center"/>
      <protection locked="0"/>
    </xf>
    <xf numFmtId="0" fontId="18" fillId="0" borderId="5" xfId="1" applyFont="1" applyBorder="1" applyAlignment="1" applyProtection="1">
      <alignment horizontal="left" vertical="center"/>
      <protection locked="0"/>
    </xf>
    <xf numFmtId="0" fontId="9" fillId="0" borderId="2" xfId="0" applyFont="1" applyBorder="1" applyAlignment="1" applyProtection="1">
      <alignment horizontal="left"/>
      <protection locked="0"/>
    </xf>
    <xf numFmtId="0" fontId="20" fillId="0" borderId="3" xfId="0" applyFont="1" applyBorder="1" applyAlignment="1" applyProtection="1">
      <alignment horizontal="left" vertical="center"/>
      <protection locked="0"/>
    </xf>
    <xf numFmtId="0" fontId="20" fillId="0" borderId="5" xfId="0" applyFont="1" applyBorder="1" applyAlignment="1" applyProtection="1">
      <alignment horizontal="left" vertical="center"/>
      <protection locked="0"/>
    </xf>
    <xf numFmtId="0" fontId="15" fillId="0" borderId="3" xfId="1" applyFont="1" applyBorder="1" applyAlignment="1" applyProtection="1">
      <alignment vertical="center"/>
      <protection locked="0"/>
    </xf>
    <xf numFmtId="0" fontId="15" fillId="0" borderId="5" xfId="1" applyFont="1" applyBorder="1" applyAlignment="1" applyProtection="1">
      <alignment vertical="center"/>
      <protection locked="0"/>
    </xf>
    <xf numFmtId="0" fontId="4" fillId="0" borderId="9" xfId="1" applyFont="1" applyFill="1" applyBorder="1" applyAlignment="1" applyProtection="1">
      <alignment horizontal="center" vertical="center"/>
      <protection locked="0"/>
    </xf>
    <xf numFmtId="0" fontId="0" fillId="0" borderId="1" xfId="0" applyBorder="1"/>
    <xf numFmtId="0" fontId="3" fillId="0" borderId="1" xfId="0" applyFont="1" applyBorder="1" applyAlignment="1">
      <alignment horizontal="center" vertical="center"/>
    </xf>
    <xf numFmtId="0" fontId="2" fillId="0" borderId="7" xfId="0" applyFont="1" applyBorder="1" applyAlignment="1" applyProtection="1">
      <alignment horizontal="left" vertical="center"/>
      <protection locked="0"/>
    </xf>
    <xf numFmtId="0" fontId="3" fillId="0" borderId="1" xfId="0" applyFont="1" applyBorder="1" applyAlignment="1">
      <alignment vertical="center"/>
    </xf>
    <xf numFmtId="0" fontId="14" fillId="0" borderId="2" xfId="1" applyFont="1" applyBorder="1" applyAlignment="1" applyProtection="1">
      <alignment horizontal="center" vertical="center"/>
      <protection locked="0"/>
    </xf>
    <xf numFmtId="0" fontId="3" fillId="0" borderId="4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47" fillId="0" borderId="0" xfId="0" applyFont="1" applyAlignment="1">
      <alignment vertical="center"/>
    </xf>
    <xf numFmtId="165" fontId="3" fillId="0" borderId="2" xfId="0" applyNumberFormat="1" applyFont="1" applyBorder="1"/>
    <xf numFmtId="0" fontId="12" fillId="0" borderId="2" xfId="0" applyFont="1" applyBorder="1"/>
    <xf numFmtId="0" fontId="29" fillId="0" borderId="0" xfId="0" applyFont="1" applyAlignment="1" applyProtection="1">
      <alignment vertical="center"/>
      <protection locked="0"/>
    </xf>
    <xf numFmtId="0" fontId="49" fillId="0" borderId="0" xfId="0" applyFont="1" applyAlignment="1" applyProtection="1">
      <alignment vertical="center"/>
      <protection locked="0"/>
    </xf>
    <xf numFmtId="0" fontId="53" fillId="0" borderId="0" xfId="0" applyFont="1" applyAlignment="1">
      <alignment vertical="center"/>
    </xf>
    <xf numFmtId="0" fontId="4" fillId="7" borderId="1" xfId="1" applyFont="1" applyFill="1" applyBorder="1" applyAlignment="1" applyProtection="1">
      <alignment horizontal="center" vertical="center"/>
      <protection locked="0"/>
    </xf>
    <xf numFmtId="49" fontId="8" fillId="0" borderId="3" xfId="0" applyNumberFormat="1" applyFont="1" applyBorder="1" applyAlignment="1" applyProtection="1">
      <alignment horizontal="left" vertical="center"/>
      <protection locked="0"/>
    </xf>
    <xf numFmtId="8" fontId="2" fillId="0" borderId="1" xfId="0" applyNumberFormat="1" applyFont="1" applyBorder="1" applyAlignment="1" applyProtection="1">
      <alignment horizontal="right" vertical="center"/>
      <protection locked="0" hidden="1"/>
    </xf>
    <xf numFmtId="165" fontId="34" fillId="0" borderId="0" xfId="0" applyNumberFormat="1" applyFont="1" applyProtection="1">
      <protection locked="0" hidden="1"/>
    </xf>
    <xf numFmtId="49" fontId="17" fillId="0" borderId="9" xfId="1" applyNumberFormat="1" applyFont="1" applyFill="1" applyBorder="1" applyAlignment="1" applyProtection="1">
      <alignment horizontal="center" vertical="center"/>
      <protection locked="0"/>
    </xf>
    <xf numFmtId="49" fontId="29" fillId="0" borderId="0" xfId="0" applyNumberFormat="1" applyFont="1" applyAlignment="1" applyProtection="1">
      <alignment vertical="center"/>
      <protection locked="0"/>
    </xf>
    <xf numFmtId="0" fontId="10" fillId="0" borderId="0" xfId="0" applyFont="1" applyProtection="1">
      <protection locked="0"/>
    </xf>
    <xf numFmtId="0" fontId="2" fillId="0" borderId="10" xfId="0" applyFont="1" applyBorder="1" applyAlignment="1" applyProtection="1">
      <alignment vertical="center"/>
      <protection locked="0"/>
    </xf>
    <xf numFmtId="0" fontId="9" fillId="0" borderId="0" xfId="0" applyFont="1" applyProtection="1">
      <protection locked="0"/>
    </xf>
    <xf numFmtId="165" fontId="2" fillId="4" borderId="1" xfId="0" applyNumberFormat="1" applyFont="1" applyFill="1" applyBorder="1" applyAlignment="1" applyProtection="1">
      <alignment horizontal="right" vertical="center"/>
      <protection locked="0" hidden="1"/>
    </xf>
    <xf numFmtId="0" fontId="22" fillId="0" borderId="0" xfId="0" applyFont="1" applyProtection="1">
      <protection locked="0"/>
    </xf>
    <xf numFmtId="0" fontId="9" fillId="0" borderId="0" xfId="0" applyFont="1" applyAlignment="1" applyProtection="1">
      <alignment vertical="center"/>
      <protection locked="0"/>
    </xf>
    <xf numFmtId="165" fontId="26" fillId="0" borderId="2" xfId="1" applyNumberFormat="1" applyFont="1" applyFill="1" applyBorder="1" applyAlignment="1" applyProtection="1">
      <alignment horizontal="right" vertical="center"/>
      <protection locked="0"/>
    </xf>
    <xf numFmtId="0" fontId="18" fillId="0" borderId="0" xfId="0" applyFont="1" applyAlignment="1" applyProtection="1">
      <alignment vertical="center"/>
      <protection locked="0"/>
    </xf>
    <xf numFmtId="165" fontId="34" fillId="0" borderId="2" xfId="0" applyNumberFormat="1" applyFont="1" applyBorder="1" applyProtection="1">
      <protection locked="0"/>
    </xf>
    <xf numFmtId="0" fontId="10" fillId="0" borderId="2" xfId="0" applyFont="1" applyBorder="1" applyAlignment="1" applyProtection="1">
      <alignment horizontal="left"/>
      <protection locked="0"/>
    </xf>
    <xf numFmtId="0" fontId="12" fillId="0" borderId="0" xfId="0" applyFont="1"/>
    <xf numFmtId="0" fontId="4" fillId="0" borderId="0" xfId="1" applyFont="1" applyFill="1" applyBorder="1" applyAlignment="1" applyProtection="1">
      <alignment horizontal="center" vertical="center"/>
      <protection locked="0"/>
    </xf>
    <xf numFmtId="0" fontId="15" fillId="0" borderId="2" xfId="1" applyFont="1" applyBorder="1" applyAlignment="1" applyProtection="1">
      <alignment horizontal="left"/>
      <protection locked="0"/>
    </xf>
    <xf numFmtId="0" fontId="54" fillId="0" borderId="3" xfId="1" applyFont="1" applyFill="1" applyBorder="1" applyAlignment="1" applyProtection="1">
      <alignment horizontal="left" vertical="center"/>
      <protection locked="0"/>
    </xf>
    <xf numFmtId="0" fontId="54" fillId="0" borderId="5" xfId="1" applyFont="1" applyFill="1" applyBorder="1" applyAlignment="1" applyProtection="1">
      <alignment horizontal="left" vertical="center"/>
      <protection locked="0"/>
    </xf>
    <xf numFmtId="0" fontId="27" fillId="0" borderId="0" xfId="0" applyFont="1" applyProtection="1">
      <protection locked="0"/>
    </xf>
    <xf numFmtId="0" fontId="46" fillId="2" borderId="2" xfId="1" applyFont="1" applyFill="1" applyBorder="1" applyAlignment="1" applyProtection="1">
      <alignment horizontal="left" vertical="center"/>
      <protection locked="0"/>
    </xf>
    <xf numFmtId="0" fontId="55" fillId="0" borderId="0" xfId="0" applyFont="1" applyProtection="1">
      <protection locked="0"/>
    </xf>
    <xf numFmtId="0" fontId="59" fillId="0" borderId="0" xfId="0" applyFont="1" applyAlignment="1" applyProtection="1">
      <alignment vertical="center"/>
      <protection locked="0"/>
    </xf>
    <xf numFmtId="0" fontId="58" fillId="2" borderId="2" xfId="0" applyFont="1" applyFill="1" applyBorder="1" applyAlignment="1" applyProtection="1">
      <alignment horizontal="left" vertical="center"/>
      <protection locked="0"/>
    </xf>
    <xf numFmtId="0" fontId="58" fillId="2" borderId="2" xfId="0" applyFont="1" applyFill="1" applyBorder="1" applyAlignment="1" applyProtection="1">
      <alignment horizontal="center" vertical="center"/>
      <protection locked="0"/>
    </xf>
    <xf numFmtId="0" fontId="58" fillId="4" borderId="2" xfId="0" applyFont="1" applyFill="1" applyBorder="1" applyAlignment="1" applyProtection="1">
      <alignment horizontal="left" vertical="center"/>
      <protection locked="0"/>
    </xf>
    <xf numFmtId="0" fontId="58" fillId="4" borderId="2" xfId="0" applyFont="1" applyFill="1" applyBorder="1" applyAlignment="1" applyProtection="1">
      <alignment horizontal="center" vertical="center"/>
      <protection locked="0"/>
    </xf>
    <xf numFmtId="0" fontId="58" fillId="0" borderId="2" xfId="0" applyFont="1" applyBorder="1" applyAlignment="1" applyProtection="1">
      <alignment horizontal="center" vertical="center"/>
      <protection locked="0"/>
    </xf>
    <xf numFmtId="0" fontId="58" fillId="0" borderId="2" xfId="0" applyFont="1" applyBorder="1" applyAlignment="1" applyProtection="1">
      <alignment horizontal="left" vertical="center"/>
      <protection locked="0"/>
    </xf>
    <xf numFmtId="0" fontId="59" fillId="0" borderId="0" xfId="0" applyFont="1" applyProtection="1">
      <protection locked="0"/>
    </xf>
    <xf numFmtId="0" fontId="56" fillId="0" borderId="2" xfId="1" applyFont="1" applyFill="1" applyBorder="1" applyAlignment="1" applyProtection="1">
      <alignment horizontal="center" vertical="center"/>
      <protection locked="0"/>
    </xf>
    <xf numFmtId="49" fontId="60" fillId="0" borderId="0" xfId="0" applyNumberFormat="1" applyFont="1" applyAlignment="1" applyProtection="1">
      <alignment vertical="center"/>
      <protection locked="0"/>
    </xf>
    <xf numFmtId="0" fontId="56" fillId="4" borderId="2" xfId="1" applyFont="1" applyFill="1" applyBorder="1" applyAlignment="1" applyProtection="1">
      <alignment horizontal="center" vertical="center"/>
      <protection locked="0"/>
    </xf>
    <xf numFmtId="165" fontId="58" fillId="4" borderId="2" xfId="0" applyNumberFormat="1" applyFont="1" applyFill="1" applyBorder="1" applyAlignment="1" applyProtection="1">
      <alignment horizontal="right" vertical="center"/>
      <protection locked="0"/>
    </xf>
    <xf numFmtId="165" fontId="58" fillId="4" borderId="2" xfId="0" applyNumberFormat="1" applyFont="1" applyFill="1" applyBorder="1" applyAlignment="1" applyProtection="1">
      <alignment horizontal="right" vertical="center"/>
      <protection locked="0" hidden="1"/>
    </xf>
    <xf numFmtId="165" fontId="58" fillId="0" borderId="2" xfId="0" applyNumberFormat="1" applyFont="1" applyBorder="1" applyAlignment="1" applyProtection="1">
      <alignment horizontal="right" vertical="center"/>
      <protection locked="0"/>
    </xf>
    <xf numFmtId="165" fontId="58" fillId="0" borderId="2" xfId="0" applyNumberFormat="1" applyFont="1" applyBorder="1" applyAlignment="1" applyProtection="1">
      <alignment horizontal="right" vertical="center"/>
      <protection locked="0" hidden="1"/>
    </xf>
    <xf numFmtId="165" fontId="60" fillId="0" borderId="2" xfId="0" applyNumberFormat="1" applyFont="1" applyBorder="1" applyAlignment="1" applyProtection="1">
      <alignment vertical="center"/>
      <protection locked="0" hidden="1"/>
    </xf>
    <xf numFmtId="165" fontId="15" fillId="2" borderId="2" xfId="1" applyNumberFormat="1" applyFont="1" applyFill="1" applyBorder="1" applyAlignment="1" applyProtection="1">
      <alignment horizontal="right" vertical="center"/>
      <protection locked="0"/>
    </xf>
    <xf numFmtId="0" fontId="63" fillId="0" borderId="0" xfId="0" applyFont="1" applyAlignment="1" applyProtection="1">
      <alignment vertical="center"/>
      <protection locked="0"/>
    </xf>
    <xf numFmtId="0" fontId="4" fillId="0" borderId="2" xfId="1" applyFont="1" applyBorder="1" applyAlignment="1" applyProtection="1">
      <alignment horizontal="center" vertical="center"/>
      <protection locked="0"/>
    </xf>
    <xf numFmtId="0" fontId="22" fillId="0" borderId="0" xfId="0" applyFont="1" applyAlignment="1" applyProtection="1">
      <alignment vertical="center"/>
      <protection locked="0"/>
    </xf>
    <xf numFmtId="0" fontId="45" fillId="0" borderId="2" xfId="1" applyFont="1" applyFill="1" applyBorder="1" applyAlignment="1" applyProtection="1">
      <alignment horizontal="left" vertical="center"/>
      <protection locked="0"/>
    </xf>
    <xf numFmtId="0" fontId="15" fillId="0" borderId="2" xfId="1" applyFont="1" applyBorder="1" applyAlignment="1" applyProtection="1">
      <alignment vertical="center"/>
      <protection locked="0"/>
    </xf>
    <xf numFmtId="0" fontId="9" fillId="0" borderId="2" xfId="0" applyFont="1" applyBorder="1" applyProtection="1">
      <protection locked="0"/>
    </xf>
    <xf numFmtId="0" fontId="15" fillId="0" borderId="2" xfId="1" applyFont="1" applyBorder="1" applyAlignment="1" applyProtection="1">
      <protection locked="0"/>
    </xf>
    <xf numFmtId="0" fontId="10" fillId="0" borderId="2" xfId="0" applyFont="1" applyBorder="1" applyProtection="1">
      <protection locked="0"/>
    </xf>
    <xf numFmtId="0" fontId="26" fillId="4" borderId="2" xfId="0" applyFont="1" applyFill="1" applyBorder="1" applyAlignment="1" applyProtection="1">
      <alignment horizontal="left" vertical="center"/>
      <protection locked="0"/>
    </xf>
    <xf numFmtId="0" fontId="26" fillId="4" borderId="2" xfId="0" applyFont="1" applyFill="1" applyBorder="1" applyAlignment="1" applyProtection="1">
      <alignment horizontal="center" vertical="center"/>
      <protection locked="0"/>
    </xf>
    <xf numFmtId="0" fontId="26" fillId="4" borderId="8" xfId="0" applyFont="1" applyFill="1" applyBorder="1" applyAlignment="1" applyProtection="1">
      <alignment horizontal="left" vertical="center"/>
      <protection locked="0"/>
    </xf>
    <xf numFmtId="165" fontId="26" fillId="4" borderId="2" xfId="0" applyNumberFormat="1" applyFont="1" applyFill="1" applyBorder="1" applyAlignment="1" applyProtection="1">
      <alignment horizontal="right" vertical="center"/>
      <protection locked="0"/>
    </xf>
    <xf numFmtId="165" fontId="26" fillId="4" borderId="2" xfId="0" applyNumberFormat="1" applyFont="1" applyFill="1" applyBorder="1" applyAlignment="1" applyProtection="1">
      <alignment horizontal="right" vertical="center"/>
      <protection hidden="1"/>
    </xf>
    <xf numFmtId="0" fontId="17" fillId="0" borderId="2" xfId="1" applyFont="1" applyFill="1" applyBorder="1" applyAlignment="1" applyProtection="1">
      <alignment horizontal="center" vertical="center"/>
      <protection locked="0"/>
    </xf>
    <xf numFmtId="165" fontId="34" fillId="0" borderId="2" xfId="0" applyNumberFormat="1" applyFont="1" applyBorder="1" applyAlignment="1">
      <alignment vertical="center"/>
    </xf>
    <xf numFmtId="0" fontId="58" fillId="0" borderId="3" xfId="0" applyFont="1" applyBorder="1" applyAlignment="1" applyProtection="1">
      <alignment horizontal="center" vertical="center"/>
      <protection locked="0"/>
    </xf>
    <xf numFmtId="0" fontId="56" fillId="0" borderId="2" xfId="1" applyFont="1" applyBorder="1" applyAlignment="1" applyProtection="1">
      <alignment horizontal="center" vertical="center"/>
      <protection locked="0"/>
    </xf>
    <xf numFmtId="0" fontId="15" fillId="2" borderId="2" xfId="1" applyFont="1" applyFill="1" applyBorder="1" applyAlignment="1" applyProtection="1">
      <alignment horizontal="left" vertical="center"/>
      <protection locked="0"/>
    </xf>
    <xf numFmtId="165" fontId="10" fillId="0" borderId="2" xfId="0" applyNumberFormat="1" applyFont="1" applyBorder="1" applyAlignment="1" applyProtection="1">
      <alignment horizontal="right" vertical="center"/>
      <protection locked="0"/>
    </xf>
    <xf numFmtId="0" fontId="10" fillId="0" borderId="0" xfId="0" applyFont="1" applyAlignment="1" applyProtection="1">
      <alignment vertical="center"/>
      <protection locked="0"/>
    </xf>
    <xf numFmtId="0" fontId="54" fillId="2" borderId="2" xfId="1" applyFont="1" applyFill="1" applyBorder="1" applyAlignment="1" applyProtection="1">
      <alignment horizontal="left" vertical="center"/>
      <protection locked="0"/>
    </xf>
    <xf numFmtId="0" fontId="21" fillId="2" borderId="0" xfId="1" applyFont="1" applyFill="1" applyAlignment="1" applyProtection="1">
      <alignment vertical="center"/>
      <protection locked="0"/>
    </xf>
    <xf numFmtId="165" fontId="2" fillId="0" borderId="10" xfId="0" applyNumberFormat="1" applyFont="1" applyBorder="1" applyAlignment="1" applyProtection="1">
      <alignment horizontal="right" vertical="center"/>
      <protection locked="0"/>
    </xf>
    <xf numFmtId="0" fontId="15" fillId="2" borderId="0" xfId="1" applyFont="1" applyFill="1" applyAlignment="1" applyProtection="1">
      <alignment vertical="center"/>
      <protection locked="0"/>
    </xf>
    <xf numFmtId="0" fontId="65" fillId="0" borderId="4" xfId="0" applyFont="1" applyBorder="1" applyAlignment="1" applyProtection="1">
      <alignment horizontal="center" vertical="center"/>
      <protection locked="0"/>
    </xf>
    <xf numFmtId="0" fontId="2" fillId="0" borderId="4" xfId="1" applyFont="1" applyFill="1" applyBorder="1" applyAlignment="1" applyProtection="1">
      <alignment horizontal="center" vertical="center"/>
      <protection locked="0"/>
    </xf>
    <xf numFmtId="0" fontId="10" fillId="0" borderId="2" xfId="0" applyFont="1" applyBorder="1" applyAlignment="1" applyProtection="1">
      <alignment vertical="center"/>
      <protection locked="0"/>
    </xf>
    <xf numFmtId="165" fontId="2" fillId="0" borderId="7" xfId="0" applyNumberFormat="1" applyFont="1" applyBorder="1" applyAlignment="1" applyProtection="1">
      <alignment horizontal="right" vertical="center"/>
      <protection locked="0" hidden="1"/>
    </xf>
    <xf numFmtId="0" fontId="3" fillId="0" borderId="2" xfId="0" applyFont="1" applyBorder="1" applyAlignment="1" applyProtection="1">
      <alignment horizontal="center"/>
      <protection locked="0"/>
    </xf>
    <xf numFmtId="0" fontId="0" fillId="0" borderId="2" xfId="0" applyBorder="1" applyProtection="1">
      <protection locked="0"/>
    </xf>
    <xf numFmtId="0" fontId="15" fillId="0" borderId="0" xfId="1" applyFont="1" applyAlignment="1" applyProtection="1">
      <alignment vertical="center"/>
      <protection locked="0"/>
    </xf>
    <xf numFmtId="0" fontId="4" fillId="0" borderId="3" xfId="1" applyFont="1" applyFill="1" applyBorder="1" applyAlignment="1" applyProtection="1">
      <alignment vertical="center"/>
      <protection locked="0"/>
    </xf>
    <xf numFmtId="165" fontId="2" fillId="0" borderId="11" xfId="0" applyNumberFormat="1" applyFont="1" applyBorder="1" applyAlignment="1" applyProtection="1">
      <alignment horizontal="right" vertical="center"/>
      <protection locked="0"/>
    </xf>
    <xf numFmtId="0" fontId="4" fillId="4" borderId="0" xfId="1" applyFont="1" applyFill="1" applyBorder="1" applyAlignment="1" applyProtection="1">
      <alignment horizontal="center" vertical="center"/>
      <protection locked="0"/>
    </xf>
    <xf numFmtId="0" fontId="2" fillId="0" borderId="2" xfId="0" applyFont="1" applyBorder="1" applyAlignment="1" applyProtection="1">
      <alignment vertical="center"/>
      <protection locked="0"/>
    </xf>
    <xf numFmtId="0" fontId="15" fillId="2" borderId="5" xfId="1" applyFont="1" applyFill="1" applyBorder="1" applyAlignment="1" applyProtection="1">
      <alignment horizontal="left" vertical="center"/>
      <protection locked="0"/>
    </xf>
    <xf numFmtId="165" fontId="26" fillId="0" borderId="2" xfId="1" applyNumberFormat="1" applyFont="1" applyFill="1" applyBorder="1" applyAlignment="1" applyProtection="1">
      <alignment horizontal="right"/>
      <protection locked="0"/>
    </xf>
    <xf numFmtId="165" fontId="20" fillId="0" borderId="2" xfId="1" applyNumberFormat="1" applyFont="1" applyFill="1" applyBorder="1" applyAlignment="1" applyProtection="1">
      <alignment horizontal="right" vertical="center"/>
      <protection locked="0"/>
    </xf>
    <xf numFmtId="0" fontId="10" fillId="2" borderId="2" xfId="0" applyFont="1" applyFill="1" applyBorder="1" applyAlignment="1" applyProtection="1">
      <alignment horizontal="left" vertical="center"/>
      <protection locked="0"/>
    </xf>
    <xf numFmtId="165" fontId="2" fillId="0" borderId="13" xfId="0" applyNumberFormat="1" applyFont="1" applyBorder="1" applyAlignment="1" applyProtection="1">
      <alignment horizontal="right" vertical="center"/>
      <protection locked="0"/>
    </xf>
    <xf numFmtId="165" fontId="2" fillId="4" borderId="14" xfId="0" applyNumberFormat="1" applyFont="1" applyFill="1" applyBorder="1" applyAlignment="1" applyProtection="1">
      <alignment horizontal="right" vertical="center"/>
      <protection locked="0"/>
    </xf>
    <xf numFmtId="0" fontId="2" fillId="4" borderId="15" xfId="0" applyFont="1" applyFill="1" applyBorder="1" applyAlignment="1" applyProtection="1">
      <alignment horizontal="left" vertical="center"/>
      <protection locked="0"/>
    </xf>
    <xf numFmtId="0" fontId="2" fillId="0" borderId="5" xfId="0" applyFont="1" applyBorder="1" applyAlignment="1" applyProtection="1">
      <alignment horizontal="center" vertical="center"/>
      <protection locked="0"/>
    </xf>
    <xf numFmtId="0" fontId="66" fillId="0" borderId="0" xfId="0" applyFont="1" applyAlignment="1" applyProtection="1">
      <alignment vertical="center"/>
      <protection locked="0"/>
    </xf>
    <xf numFmtId="0" fontId="33" fillId="0" borderId="0" xfId="0" applyFont="1" applyAlignment="1" applyProtection="1">
      <alignment vertical="center"/>
      <protection locked="0"/>
    </xf>
    <xf numFmtId="0" fontId="4" fillId="0" borderId="2" xfId="1" applyFont="1" applyBorder="1" applyAlignment="1" applyProtection="1">
      <alignment horizontal="center" vertical="center"/>
    </xf>
    <xf numFmtId="0" fontId="4" fillId="0" borderId="1" xfId="1" applyFont="1" applyBorder="1" applyAlignment="1" applyProtection="1">
      <alignment horizontal="center" vertical="center"/>
    </xf>
    <xf numFmtId="0" fontId="2" fillId="10" borderId="3" xfId="0" applyFont="1" applyFill="1" applyBorder="1" applyAlignment="1" applyProtection="1">
      <alignment horizontal="left" vertical="center"/>
      <protection locked="0"/>
    </xf>
    <xf numFmtId="0" fontId="45" fillId="0" borderId="2" xfId="1" applyFont="1" applyBorder="1" applyAlignment="1" applyProtection="1">
      <alignment horizontal="left" vertical="center"/>
      <protection locked="0"/>
    </xf>
    <xf numFmtId="0" fontId="45" fillId="0" borderId="3" xfId="1" applyFont="1" applyBorder="1" applyAlignment="1" applyProtection="1">
      <alignment horizontal="left" vertical="center"/>
      <protection locked="0"/>
    </xf>
    <xf numFmtId="0" fontId="17" fillId="0" borderId="5" xfId="1" applyFont="1" applyFill="1" applyBorder="1" applyAlignment="1" applyProtection="1">
      <alignment horizontal="left" vertical="center"/>
      <protection locked="0"/>
    </xf>
    <xf numFmtId="49" fontId="17" fillId="2" borderId="2" xfId="1" applyNumberFormat="1" applyFont="1" applyFill="1" applyBorder="1" applyAlignment="1" applyProtection="1">
      <alignment horizontal="left" vertical="center"/>
      <protection locked="0"/>
    </xf>
    <xf numFmtId="0" fontId="17" fillId="0" borderId="3" xfId="1" applyFont="1" applyBorder="1" applyAlignment="1" applyProtection="1">
      <alignment horizontal="left" vertical="center"/>
      <protection locked="0"/>
    </xf>
    <xf numFmtId="0" fontId="17" fillId="0" borderId="5" xfId="1" applyFont="1" applyBorder="1" applyAlignment="1" applyProtection="1">
      <alignment horizontal="left" vertical="center"/>
      <protection locked="0"/>
    </xf>
    <xf numFmtId="0" fontId="10" fillId="0" borderId="5" xfId="0" applyFont="1" applyBorder="1" applyAlignment="1" applyProtection="1">
      <alignment horizontal="left"/>
      <protection locked="0"/>
    </xf>
    <xf numFmtId="0" fontId="12" fillId="0" borderId="5" xfId="0" applyFont="1" applyBorder="1"/>
    <xf numFmtId="0" fontId="2" fillId="7" borderId="1" xfId="0" applyFont="1" applyFill="1" applyBorder="1" applyAlignment="1" applyProtection="1">
      <alignment horizontal="center" vertical="center"/>
      <protection locked="0"/>
    </xf>
    <xf numFmtId="0" fontId="20" fillId="0" borderId="2" xfId="1" applyFont="1" applyFill="1" applyBorder="1" applyAlignment="1" applyProtection="1">
      <alignment horizontal="left" vertical="center"/>
      <protection locked="0"/>
    </xf>
    <xf numFmtId="0" fontId="4" fillId="4" borderId="13" xfId="1" applyFont="1" applyFill="1" applyBorder="1" applyAlignment="1" applyProtection="1">
      <alignment horizontal="center" vertical="center"/>
      <protection locked="0"/>
    </xf>
    <xf numFmtId="0" fontId="45" fillId="0" borderId="5" xfId="1" applyFont="1" applyBorder="1" applyAlignment="1" applyProtection="1">
      <alignment horizontal="left" vertical="center"/>
      <protection locked="0"/>
    </xf>
    <xf numFmtId="165" fontId="2" fillId="10" borderId="2" xfId="0" applyNumberFormat="1" applyFont="1" applyFill="1" applyBorder="1" applyAlignment="1" applyProtection="1">
      <alignment horizontal="right" vertical="center"/>
      <protection locked="0"/>
    </xf>
    <xf numFmtId="0" fontId="45" fillId="0" borderId="3" xfId="1" applyFont="1" applyFill="1" applyBorder="1" applyAlignment="1" applyProtection="1">
      <alignment horizontal="left" vertical="center"/>
      <protection locked="0"/>
    </xf>
    <xf numFmtId="0" fontId="45" fillId="0" borderId="5" xfId="1" applyFont="1" applyFill="1" applyBorder="1" applyAlignment="1" applyProtection="1">
      <alignment horizontal="left" vertical="center"/>
      <protection locked="0"/>
    </xf>
    <xf numFmtId="0" fontId="45" fillId="0" borderId="0" xfId="1" applyFont="1" applyAlignment="1" applyProtection="1">
      <alignment vertical="center"/>
      <protection locked="0"/>
    </xf>
    <xf numFmtId="0" fontId="2" fillId="0" borderId="2" xfId="0" applyFont="1" applyBorder="1" applyAlignment="1">
      <alignment horizontal="center" vertical="center" wrapText="1"/>
    </xf>
    <xf numFmtId="165" fontId="2" fillId="4" borderId="5" xfId="0" applyNumberFormat="1" applyFont="1" applyFill="1" applyBorder="1" applyAlignment="1" applyProtection="1">
      <alignment horizontal="right" vertical="center"/>
      <protection locked="0"/>
    </xf>
    <xf numFmtId="0" fontId="37" fillId="4" borderId="2" xfId="1" applyFont="1" applyFill="1" applyBorder="1" applyAlignment="1" applyProtection="1">
      <alignment horizontal="center" vertical="center"/>
    </xf>
    <xf numFmtId="0" fontId="17" fillId="4" borderId="2" xfId="1" applyFont="1" applyFill="1" applyBorder="1" applyAlignment="1" applyProtection="1">
      <alignment horizontal="center" vertical="center"/>
    </xf>
    <xf numFmtId="0" fontId="15" fillId="0" borderId="2" xfId="1" applyFont="1" applyBorder="1" applyAlignment="1" applyProtection="1">
      <alignment horizontal="center" vertical="center"/>
    </xf>
    <xf numFmtId="0" fontId="45" fillId="4" borderId="2" xfId="1" applyFont="1" applyFill="1" applyBorder="1" applyAlignment="1" applyProtection="1">
      <alignment horizontal="center" vertical="center"/>
    </xf>
    <xf numFmtId="0" fontId="27" fillId="12" borderId="2" xfId="0" applyFont="1" applyFill="1" applyBorder="1" applyAlignment="1">
      <alignment horizontal="center" vertical="center"/>
    </xf>
    <xf numFmtId="0" fontId="1" fillId="12" borderId="0" xfId="1" applyFill="1" applyAlignment="1" applyProtection="1">
      <alignment horizontal="center" vertical="center"/>
    </xf>
    <xf numFmtId="0" fontId="15" fillId="4" borderId="2" xfId="1" applyFont="1" applyFill="1" applyBorder="1" applyAlignment="1" applyProtection="1">
      <alignment horizontal="center" vertical="center"/>
    </xf>
    <xf numFmtId="165" fontId="26" fillId="10" borderId="2" xfId="1" applyNumberFormat="1" applyFont="1" applyFill="1" applyBorder="1" applyAlignment="1" applyProtection="1">
      <alignment horizontal="right" vertical="center"/>
      <protection locked="0"/>
    </xf>
    <xf numFmtId="0" fontId="18" fillId="0" borderId="3" xfId="0" applyFont="1" applyBorder="1" applyAlignment="1" applyProtection="1">
      <alignment horizontal="left" vertical="center"/>
      <protection locked="0"/>
    </xf>
    <xf numFmtId="0" fontId="17" fillId="11" borderId="2" xfId="1" applyFont="1" applyFill="1" applyBorder="1" applyAlignment="1" applyProtection="1">
      <alignment vertical="center"/>
    </xf>
    <xf numFmtId="0" fontId="47" fillId="11" borderId="2" xfId="0" applyFont="1" applyFill="1" applyBorder="1" applyAlignment="1">
      <alignment vertical="center"/>
    </xf>
    <xf numFmtId="0" fontId="69" fillId="0" borderId="2" xfId="1" applyFont="1" applyBorder="1" applyAlignment="1" applyProtection="1">
      <alignment vertical="center"/>
      <protection locked="0"/>
    </xf>
    <xf numFmtId="0" fontId="4" fillId="0" borderId="2" xfId="1" applyFont="1" applyFill="1" applyBorder="1" applyAlignment="1" applyProtection="1">
      <alignment vertical="center"/>
      <protection locked="0"/>
    </xf>
    <xf numFmtId="0" fontId="4" fillId="0" borderId="10" xfId="1" applyFont="1" applyFill="1" applyBorder="1" applyAlignment="1" applyProtection="1">
      <alignment vertical="center"/>
      <protection locked="0"/>
    </xf>
    <xf numFmtId="0" fontId="2" fillId="13" borderId="2" xfId="0" applyFont="1" applyFill="1" applyBorder="1" applyAlignment="1" applyProtection="1">
      <alignment horizontal="left" vertical="center"/>
      <protection locked="0"/>
    </xf>
    <xf numFmtId="0" fontId="2" fillId="13" borderId="2" xfId="0" applyFont="1" applyFill="1" applyBorder="1" applyAlignment="1" applyProtection="1">
      <alignment horizontal="center" vertical="center"/>
      <protection locked="0"/>
    </xf>
    <xf numFmtId="0" fontId="2" fillId="13" borderId="3" xfId="0" applyFont="1" applyFill="1" applyBorder="1" applyAlignment="1" applyProtection="1">
      <alignment horizontal="left" vertical="center"/>
      <protection locked="0"/>
    </xf>
    <xf numFmtId="0" fontId="4" fillId="13" borderId="2" xfId="1" applyFont="1" applyFill="1" applyBorder="1" applyAlignment="1" applyProtection="1">
      <alignment horizontal="center" vertical="center"/>
      <protection locked="0"/>
    </xf>
    <xf numFmtId="165" fontId="2" fillId="13" borderId="5" xfId="0" applyNumberFormat="1" applyFont="1" applyFill="1" applyBorder="1" applyAlignment="1" applyProtection="1">
      <alignment horizontal="center" vertical="center"/>
      <protection locked="0"/>
    </xf>
    <xf numFmtId="165" fontId="2" fillId="13" borderId="1" xfId="0" applyNumberFormat="1" applyFont="1" applyFill="1" applyBorder="1" applyAlignment="1" applyProtection="1">
      <alignment horizontal="right" vertical="center"/>
      <protection hidden="1"/>
    </xf>
    <xf numFmtId="0" fontId="2" fillId="7" borderId="4" xfId="0" applyFont="1" applyFill="1" applyBorder="1" applyAlignment="1" applyProtection="1">
      <alignment vertical="center"/>
      <protection locked="0"/>
    </xf>
    <xf numFmtId="0" fontId="2" fillId="7" borderId="7" xfId="0" applyFont="1" applyFill="1" applyBorder="1" applyAlignment="1" applyProtection="1">
      <alignment vertical="center"/>
      <protection locked="0"/>
    </xf>
    <xf numFmtId="0" fontId="2" fillId="7" borderId="1" xfId="0" applyFont="1" applyFill="1" applyBorder="1" applyAlignment="1" applyProtection="1">
      <alignment vertical="center"/>
      <protection locked="0"/>
    </xf>
    <xf numFmtId="165" fontId="70" fillId="0" borderId="2" xfId="0" applyNumberFormat="1" applyFont="1" applyBorder="1" applyAlignment="1" applyProtection="1">
      <alignment horizontal="right" vertical="center"/>
      <protection locked="0"/>
    </xf>
    <xf numFmtId="165" fontId="71" fillId="0" borderId="2" xfId="1" applyNumberFormat="1" applyFont="1" applyFill="1" applyBorder="1" applyAlignment="1" applyProtection="1">
      <alignment horizontal="right" vertical="center"/>
      <protection locked="0"/>
    </xf>
    <xf numFmtId="0" fontId="2" fillId="10" borderId="2" xfId="0" applyFont="1" applyFill="1" applyBorder="1" applyAlignment="1" applyProtection="1">
      <alignment horizontal="center" vertical="center"/>
      <protection locked="0"/>
    </xf>
    <xf numFmtId="0" fontId="4" fillId="10" borderId="4" xfId="1" applyFont="1" applyFill="1" applyBorder="1" applyAlignment="1" applyProtection="1">
      <alignment horizontal="center" vertical="center"/>
      <protection locked="0"/>
    </xf>
    <xf numFmtId="0" fontId="3" fillId="0" borderId="0" xfId="0" applyFont="1" applyAlignment="1">
      <alignment horizontal="left" vertical="center"/>
    </xf>
    <xf numFmtId="0" fontId="4" fillId="0" borderId="5" xfId="1" applyFont="1" applyFill="1" applyBorder="1" applyAlignment="1" applyProtection="1">
      <alignment horizontal="center" vertical="center"/>
      <protection locked="0"/>
    </xf>
    <xf numFmtId="0" fontId="0" fillId="0" borderId="2" xfId="0" applyBorder="1" applyAlignment="1">
      <alignment horizontal="center" vertical="center"/>
    </xf>
    <xf numFmtId="0" fontId="2" fillId="14" borderId="10" xfId="0" applyFont="1" applyFill="1" applyBorder="1" applyAlignment="1" applyProtection="1">
      <alignment horizontal="center" vertical="center"/>
      <protection locked="0"/>
    </xf>
    <xf numFmtId="0" fontId="2" fillId="14" borderId="10" xfId="0" applyFont="1" applyFill="1" applyBorder="1" applyAlignment="1" applyProtection="1">
      <alignment horizontal="left" vertical="center"/>
      <protection locked="0"/>
    </xf>
    <xf numFmtId="0" fontId="3" fillId="14" borderId="0" xfId="0" applyFont="1" applyFill="1" applyAlignment="1">
      <alignment horizontal="center" vertical="center"/>
    </xf>
    <xf numFmtId="165" fontId="2" fillId="14" borderId="10" xfId="0" applyNumberFormat="1" applyFont="1" applyFill="1" applyBorder="1" applyAlignment="1" applyProtection="1">
      <alignment horizontal="right" vertical="center"/>
      <protection locked="0"/>
    </xf>
    <xf numFmtId="165" fontId="2" fillId="14" borderId="0" xfId="0" applyNumberFormat="1" applyFont="1" applyFill="1" applyAlignment="1" applyProtection="1">
      <alignment horizontal="right" vertical="center"/>
      <protection hidden="1"/>
    </xf>
    <xf numFmtId="0" fontId="12" fillId="0" borderId="2" xfId="0" applyFont="1" applyBorder="1" applyAlignment="1" applyProtection="1">
      <alignment horizontal="center" vertical="center"/>
      <protection locked="0"/>
    </xf>
    <xf numFmtId="0" fontId="12" fillId="14" borderId="2" xfId="0" applyFont="1" applyFill="1" applyBorder="1" applyAlignment="1" applyProtection="1">
      <alignment horizontal="center" vertical="center"/>
      <protection locked="0"/>
    </xf>
    <xf numFmtId="0" fontId="3" fillId="14" borderId="2" xfId="0" applyFont="1" applyFill="1" applyBorder="1" applyAlignment="1">
      <alignment vertical="center"/>
    </xf>
    <xf numFmtId="0" fontId="2" fillId="14" borderId="2" xfId="0" applyFont="1" applyFill="1" applyBorder="1" applyAlignment="1" applyProtection="1">
      <alignment horizontal="center" vertical="center"/>
      <protection locked="0"/>
    </xf>
    <xf numFmtId="165" fontId="2" fillId="14" borderId="2" xfId="0" applyNumberFormat="1" applyFont="1" applyFill="1" applyBorder="1" applyAlignment="1" applyProtection="1">
      <alignment horizontal="right" vertical="center"/>
      <protection hidden="1"/>
    </xf>
    <xf numFmtId="0" fontId="12" fillId="14" borderId="2" xfId="0" applyFont="1" applyFill="1" applyBorder="1" applyAlignment="1">
      <alignment vertical="center"/>
    </xf>
    <xf numFmtId="0" fontId="12" fillId="0" borderId="2" xfId="0" applyFont="1" applyBorder="1" applyAlignment="1">
      <alignment vertical="center"/>
    </xf>
    <xf numFmtId="165" fontId="3" fillId="14" borderId="2" xfId="0" applyNumberFormat="1" applyFont="1" applyFill="1" applyBorder="1" applyAlignment="1">
      <alignment horizontal="right" vertical="center"/>
    </xf>
    <xf numFmtId="0" fontId="12" fillId="0" borderId="2" xfId="0" applyFont="1" applyBorder="1" applyAlignment="1">
      <alignment horizontal="center" vertical="center"/>
    </xf>
    <xf numFmtId="0" fontId="12" fillId="14" borderId="2" xfId="0" applyFont="1" applyFill="1" applyBorder="1" applyAlignment="1">
      <alignment horizontal="center" vertical="center"/>
    </xf>
    <xf numFmtId="0" fontId="29" fillId="0" borderId="0" xfId="0" applyFont="1" applyAlignment="1">
      <alignment vertical="center"/>
    </xf>
    <xf numFmtId="0" fontId="24" fillId="0" borderId="3" xfId="1" applyFont="1" applyFill="1" applyBorder="1" applyAlignment="1" applyProtection="1">
      <alignment horizontal="center" vertical="center"/>
    </xf>
    <xf numFmtId="0" fontId="24" fillId="0" borderId="5" xfId="1" applyFont="1" applyFill="1" applyBorder="1" applyAlignment="1" applyProtection="1">
      <alignment horizontal="center" vertical="center"/>
    </xf>
    <xf numFmtId="0" fontId="23" fillId="0" borderId="3" xfId="1" applyFont="1" applyFill="1" applyBorder="1" applyAlignment="1" applyProtection="1">
      <alignment horizontal="right" vertical="center"/>
    </xf>
    <xf numFmtId="0" fontId="23" fillId="0" borderId="9" xfId="1" applyFont="1" applyFill="1" applyBorder="1" applyAlignment="1" applyProtection="1">
      <alignment horizontal="right" vertical="center"/>
    </xf>
    <xf numFmtId="0" fontId="2" fillId="4" borderId="2" xfId="0" applyFont="1" applyFill="1" applyBorder="1" applyAlignment="1">
      <alignment horizontal="right" vertical="center"/>
    </xf>
    <xf numFmtId="0" fontId="26" fillId="0" borderId="0" xfId="0" applyFont="1" applyAlignment="1">
      <alignment horizontal="right" vertical="center"/>
    </xf>
    <xf numFmtId="0" fontId="17" fillId="0" borderId="0" xfId="1" applyFont="1" applyAlignment="1" applyProtection="1">
      <alignment horizontal="left" vertical="center"/>
      <protection locked="0"/>
    </xf>
    <xf numFmtId="0" fontId="26" fillId="0" borderId="0" xfId="0" applyFont="1" applyAlignment="1">
      <alignment horizontal="left" vertical="center"/>
    </xf>
    <xf numFmtId="0" fontId="29" fillId="0" borderId="0" xfId="0" applyFont="1" applyAlignment="1">
      <alignment horizontal="center" vertical="center"/>
    </xf>
    <xf numFmtId="0" fontId="17" fillId="5" borderId="0" xfId="1" applyFont="1" applyFill="1" applyBorder="1" applyAlignment="1" applyProtection="1">
      <alignment horizontal="left" vertical="center"/>
      <protection locked="0"/>
    </xf>
    <xf numFmtId="0" fontId="5" fillId="2" borderId="0" xfId="0" applyFont="1" applyFill="1" applyAlignment="1">
      <alignment horizontal="center" vertical="center"/>
    </xf>
    <xf numFmtId="0" fontId="23" fillId="5" borderId="0" xfId="0" applyFont="1" applyFill="1" applyAlignment="1" applyProtection="1">
      <alignment horizontal="left" vertical="center"/>
      <protection locked="0"/>
    </xf>
    <xf numFmtId="0" fontId="27" fillId="0" borderId="0" xfId="0" applyFont="1" applyAlignment="1" applyProtection="1">
      <alignment horizontal="center" vertical="center"/>
      <protection locked="0"/>
    </xf>
    <xf numFmtId="0" fontId="24" fillId="0" borderId="9" xfId="1" applyFont="1" applyFill="1" applyBorder="1" applyAlignment="1" applyProtection="1">
      <alignment horizontal="center" vertical="center"/>
    </xf>
    <xf numFmtId="0" fontId="0" fillId="0" borderId="9" xfId="0" applyBorder="1" applyAlignment="1">
      <alignment horizontal="center" vertical="center"/>
    </xf>
    <xf numFmtId="0" fontId="2" fillId="0" borderId="2" xfId="0" applyFont="1" applyBorder="1" applyAlignment="1">
      <alignment horizontal="left" vertical="center"/>
    </xf>
    <xf numFmtId="0" fontId="2" fillId="0" borderId="2" xfId="0" applyFont="1" applyBorder="1" applyAlignment="1" applyProtection="1">
      <alignment horizontal="left" vertical="center"/>
      <protection locked="0" hidden="1"/>
    </xf>
    <xf numFmtId="0" fontId="2" fillId="0" borderId="2" xfId="0" applyFont="1" applyBorder="1" applyAlignment="1" applyProtection="1">
      <alignment horizontal="left" vertical="center"/>
      <protection locked="0"/>
    </xf>
    <xf numFmtId="1" fontId="2" fillId="0" borderId="2" xfId="0" applyNumberFormat="1" applyFont="1" applyBorder="1" applyAlignment="1" applyProtection="1">
      <alignment horizontal="left" vertical="center"/>
      <protection locked="0" hidden="1"/>
    </xf>
    <xf numFmtId="0" fontId="3" fillId="0" borderId="3" xfId="0" applyFont="1" applyBorder="1" applyAlignment="1">
      <alignment horizontal="right" vertical="center"/>
    </xf>
    <xf numFmtId="0" fontId="3" fillId="0" borderId="9" xfId="0" applyFont="1" applyBorder="1" applyAlignment="1">
      <alignment horizontal="right" vertical="center"/>
    </xf>
    <xf numFmtId="0" fontId="3" fillId="0" borderId="5" xfId="0" applyFont="1" applyBorder="1" applyAlignment="1">
      <alignment horizontal="right" vertical="center"/>
    </xf>
    <xf numFmtId="0" fontId="2" fillId="0" borderId="3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11" borderId="2" xfId="0" applyFont="1" applyFill="1" applyBorder="1" applyAlignment="1">
      <alignment horizontal="center" vertical="center" wrapText="1"/>
    </xf>
    <xf numFmtId="0" fontId="3" fillId="0" borderId="2" xfId="0" applyFont="1" applyBorder="1" applyAlignment="1" applyProtection="1">
      <alignment horizontal="left" vertical="center"/>
      <protection locked="0" hidden="1"/>
    </xf>
    <xf numFmtId="0" fontId="3" fillId="0" borderId="2" xfId="0" applyFont="1" applyBorder="1" applyAlignment="1" applyProtection="1">
      <alignment horizontal="right" vertical="center"/>
      <protection locked="0" hidden="1"/>
    </xf>
    <xf numFmtId="0" fontId="68" fillId="11" borderId="10" xfId="1" applyFont="1" applyFill="1" applyBorder="1" applyAlignment="1" applyProtection="1">
      <alignment horizontal="center" vertical="center"/>
      <protection locked="0"/>
    </xf>
    <xf numFmtId="0" fontId="4" fillId="0" borderId="6" xfId="1" applyFont="1" applyFill="1" applyBorder="1" applyAlignment="1" applyProtection="1">
      <alignment horizontal="center" vertical="center"/>
      <protection locked="0"/>
    </xf>
    <xf numFmtId="0" fontId="4" fillId="0" borderId="10" xfId="1" applyFont="1" applyFill="1" applyBorder="1" applyAlignment="1" applyProtection="1">
      <alignment horizontal="center" vertical="center"/>
      <protection locked="0"/>
    </xf>
    <xf numFmtId="0" fontId="4" fillId="0" borderId="13" xfId="1" applyFont="1" applyFill="1" applyBorder="1" applyAlignment="1" applyProtection="1">
      <alignment horizontal="center" vertical="center"/>
      <protection locked="0"/>
    </xf>
    <xf numFmtId="0" fontId="4" fillId="0" borderId="15" xfId="1" applyFont="1" applyFill="1" applyBorder="1" applyAlignment="1" applyProtection="1">
      <alignment horizontal="center" vertical="center"/>
      <protection locked="0"/>
    </xf>
    <xf numFmtId="0" fontId="4" fillId="0" borderId="0" xfId="1" applyFont="1" applyFill="1" applyBorder="1" applyAlignment="1" applyProtection="1">
      <alignment horizontal="center" vertical="center"/>
      <protection locked="0"/>
    </xf>
    <xf numFmtId="0" fontId="4" fillId="0" borderId="14" xfId="1" applyFont="1" applyFill="1" applyBorder="1" applyAlignment="1" applyProtection="1">
      <alignment horizontal="center" vertical="center"/>
      <protection locked="0"/>
    </xf>
    <xf numFmtId="0" fontId="4" fillId="0" borderId="8" xfId="1" applyFont="1" applyFill="1" applyBorder="1" applyAlignment="1" applyProtection="1">
      <alignment horizontal="center" vertical="center"/>
      <protection locked="0"/>
    </xf>
    <xf numFmtId="0" fontId="4" fillId="0" borderId="12" xfId="1" applyFont="1" applyFill="1" applyBorder="1" applyAlignment="1" applyProtection="1">
      <alignment horizontal="center" vertical="center"/>
      <protection locked="0"/>
    </xf>
    <xf numFmtId="0" fontId="4" fillId="0" borderId="11" xfId="1" applyFont="1" applyFill="1" applyBorder="1" applyAlignment="1" applyProtection="1">
      <alignment horizontal="center" vertical="center"/>
      <protection locked="0"/>
    </xf>
    <xf numFmtId="0" fontId="2" fillId="2" borderId="2" xfId="0" applyFont="1" applyFill="1" applyBorder="1" applyAlignment="1">
      <alignment horizontal="right" vertical="center"/>
    </xf>
    <xf numFmtId="0" fontId="2" fillId="0" borderId="2" xfId="0" applyFont="1" applyBorder="1" applyAlignment="1">
      <alignment horizontal="left" vertical="center" wrapText="1"/>
    </xf>
    <xf numFmtId="0" fontId="2" fillId="0" borderId="2" xfId="0" applyFont="1" applyBorder="1" applyAlignment="1" applyProtection="1">
      <alignment horizontal="right" vertical="center"/>
      <protection locked="0"/>
    </xf>
    <xf numFmtId="0" fontId="2" fillId="0" borderId="2" xfId="0" applyFont="1" applyBorder="1" applyAlignment="1" applyProtection="1">
      <alignment horizontal="right" vertical="center"/>
      <protection locked="0" hidden="1"/>
    </xf>
    <xf numFmtId="0" fontId="2" fillId="3" borderId="2" xfId="0" applyFont="1" applyFill="1" applyBorder="1" applyAlignment="1">
      <alignment horizontal="right" vertical="center"/>
    </xf>
    <xf numFmtId="0" fontId="2" fillId="0" borderId="3" xfId="0" applyFont="1" applyBorder="1" applyAlignment="1">
      <alignment horizontal="left" vertical="center" wrapText="1"/>
    </xf>
    <xf numFmtId="0" fontId="2" fillId="0" borderId="9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left" vertical="center" wrapText="1"/>
    </xf>
    <xf numFmtId="0" fontId="3" fillId="0" borderId="0" xfId="0" applyFont="1" applyAlignment="1">
      <alignment horizontal="center" vertical="center"/>
    </xf>
    <xf numFmtId="0" fontId="4" fillId="0" borderId="0" xfId="1" applyFont="1" applyBorder="1" applyAlignment="1" applyProtection="1">
      <alignment horizontal="left" vertical="center"/>
      <protection locked="0"/>
    </xf>
    <xf numFmtId="0" fontId="2" fillId="0" borderId="0" xfId="1" applyFont="1" applyBorder="1" applyAlignment="1" applyProtection="1">
      <alignment horizontal="left" vertical="center"/>
    </xf>
    <xf numFmtId="0" fontId="25" fillId="0" borderId="3" xfId="1" applyFont="1" applyFill="1" applyBorder="1" applyAlignment="1" applyProtection="1">
      <alignment horizontal="center" vertical="center"/>
      <protection locked="0"/>
    </xf>
    <xf numFmtId="0" fontId="25" fillId="0" borderId="9" xfId="1" applyFont="1" applyFill="1" applyBorder="1" applyAlignment="1" applyProtection="1">
      <alignment horizontal="center" vertical="center"/>
      <protection locked="0"/>
    </xf>
    <xf numFmtId="0" fontId="25" fillId="0" borderId="5" xfId="1" applyFont="1" applyFill="1" applyBorder="1" applyAlignment="1" applyProtection="1">
      <alignment horizontal="center" vertical="center"/>
      <protection locked="0"/>
    </xf>
    <xf numFmtId="0" fontId="48" fillId="0" borderId="9" xfId="1" applyFont="1" applyBorder="1" applyAlignment="1" applyProtection="1">
      <alignment horizontal="center" vertical="center"/>
      <protection locked="0"/>
    </xf>
    <xf numFmtId="0" fontId="23" fillId="0" borderId="0" xfId="1" applyFont="1" applyFill="1" applyBorder="1" applyAlignment="1" applyProtection="1">
      <alignment horizontal="right" vertical="center"/>
    </xf>
    <xf numFmtId="0" fontId="16" fillId="0" borderId="12" xfId="1" applyFont="1" applyBorder="1" applyAlignment="1" applyProtection="1">
      <alignment vertical="center"/>
      <protection locked="0"/>
    </xf>
    <xf numFmtId="0" fontId="0" fillId="0" borderId="0" xfId="0" applyAlignment="1">
      <alignment horizontal="center" vertical="center"/>
    </xf>
    <xf numFmtId="0" fontId="23" fillId="8" borderId="3" xfId="1" applyFont="1" applyFill="1" applyBorder="1" applyAlignment="1" applyProtection="1">
      <alignment horizontal="right" vertical="center"/>
    </xf>
    <xf numFmtId="0" fontId="23" fillId="8" borderId="9" xfId="1" applyFont="1" applyFill="1" applyBorder="1" applyAlignment="1" applyProtection="1">
      <alignment horizontal="right" vertical="center"/>
    </xf>
    <xf numFmtId="0" fontId="23" fillId="0" borderId="15" xfId="0" applyFont="1" applyBorder="1" applyAlignment="1">
      <alignment horizontal="right" vertical="center"/>
    </xf>
    <xf numFmtId="0" fontId="23" fillId="0" borderId="0" xfId="0" applyFont="1" applyAlignment="1">
      <alignment horizontal="right" vertical="center"/>
    </xf>
    <xf numFmtId="167" fontId="26" fillId="0" borderId="0" xfId="1" applyNumberFormat="1" applyFont="1" applyFill="1" applyBorder="1" applyAlignment="1" applyProtection="1">
      <alignment horizontal="center" vertical="center"/>
    </xf>
    <xf numFmtId="167" fontId="26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3" fillId="0" borderId="0" xfId="0" applyFont="1" applyAlignment="1">
      <alignment horizontal="left" vertical="center"/>
    </xf>
    <xf numFmtId="0" fontId="24" fillId="0" borderId="0" xfId="0" applyFont="1" applyAlignment="1">
      <alignment horizontal="center" vertical="center"/>
    </xf>
    <xf numFmtId="0" fontId="2" fillId="0" borderId="12" xfId="0" applyFont="1" applyBorder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41" fillId="0" borderId="9" xfId="1" applyFont="1" applyFill="1" applyBorder="1" applyAlignment="1" applyProtection="1">
      <alignment horizontal="center" vertical="center"/>
      <protection locked="0"/>
    </xf>
    <xf numFmtId="0" fontId="4" fillId="0" borderId="9" xfId="1" applyFont="1" applyFill="1" applyBorder="1" applyAlignment="1" applyProtection="1">
      <alignment horizontal="center" vertical="center"/>
    </xf>
    <xf numFmtId="0" fontId="2" fillId="6" borderId="3" xfId="0" applyFont="1" applyFill="1" applyBorder="1" applyAlignment="1">
      <alignment horizontal="left" vertical="center" wrapText="1"/>
    </xf>
    <xf numFmtId="0" fontId="2" fillId="6" borderId="9" xfId="0" applyFont="1" applyFill="1" applyBorder="1" applyAlignment="1">
      <alignment horizontal="left" vertical="center" wrapText="1"/>
    </xf>
    <xf numFmtId="0" fontId="2" fillId="6" borderId="5" xfId="0" applyFont="1" applyFill="1" applyBorder="1" applyAlignment="1">
      <alignment horizontal="left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2" fillId="0" borderId="4" xfId="0" applyFont="1" applyBorder="1" applyAlignment="1" applyProtection="1">
      <alignment horizontal="left" vertical="center" wrapText="1"/>
      <protection locked="0"/>
    </xf>
    <xf numFmtId="0" fontId="2" fillId="0" borderId="7" xfId="0" applyFont="1" applyBorder="1" applyAlignment="1" applyProtection="1">
      <alignment horizontal="left" vertical="center" wrapText="1"/>
      <protection locked="0"/>
    </xf>
    <xf numFmtId="0" fontId="2" fillId="0" borderId="1" xfId="0" applyFont="1" applyBorder="1" applyAlignment="1" applyProtection="1">
      <alignment horizontal="left" vertical="center" wrapText="1"/>
      <protection locked="0"/>
    </xf>
    <xf numFmtId="0" fontId="15" fillId="0" borderId="3" xfId="1" applyFont="1" applyBorder="1" applyAlignment="1" applyProtection="1">
      <alignment horizontal="left" vertical="center"/>
      <protection locked="0"/>
    </xf>
    <xf numFmtId="0" fontId="15" fillId="0" borderId="5" xfId="1" applyFont="1" applyBorder="1" applyAlignment="1" applyProtection="1">
      <alignment horizontal="left" vertical="center"/>
      <protection locked="0"/>
    </xf>
    <xf numFmtId="0" fontId="42" fillId="0" borderId="0" xfId="1" applyFont="1" applyAlignment="1" applyProtection="1">
      <alignment horizontal="center" vertical="center"/>
      <protection locked="0"/>
    </xf>
    <xf numFmtId="0" fontId="33" fillId="2" borderId="2" xfId="0" applyFont="1" applyFill="1" applyBorder="1" applyAlignment="1" applyProtection="1">
      <alignment horizontal="center" vertical="center"/>
      <protection locked="0"/>
    </xf>
    <xf numFmtId="0" fontId="46" fillId="0" borderId="0" xfId="1" applyFont="1" applyAlignment="1" applyProtection="1">
      <alignment horizontal="center" vertical="center"/>
      <protection locked="0"/>
    </xf>
    <xf numFmtId="0" fontId="18" fillId="0" borderId="3" xfId="1" applyFont="1" applyBorder="1" applyAlignment="1" applyProtection="1">
      <alignment horizontal="left" vertical="center"/>
      <protection locked="0"/>
    </xf>
    <xf numFmtId="0" fontId="18" fillId="0" borderId="5" xfId="1" applyFont="1" applyBorder="1" applyAlignment="1" applyProtection="1">
      <alignment horizontal="left" vertical="center"/>
      <protection locked="0"/>
    </xf>
    <xf numFmtId="0" fontId="15" fillId="0" borderId="12" xfId="1" applyFont="1" applyBorder="1" applyAlignment="1" applyProtection="1">
      <alignment horizontal="right" vertical="center"/>
      <protection locked="0"/>
    </xf>
    <xf numFmtId="0" fontId="15" fillId="0" borderId="2" xfId="1" applyFont="1" applyBorder="1" applyAlignment="1" applyProtection="1">
      <alignment horizontal="center" vertical="center"/>
      <protection locked="0"/>
    </xf>
    <xf numFmtId="0" fontId="67" fillId="0" borderId="12" xfId="1" applyFont="1" applyBorder="1" applyAlignment="1" applyProtection="1">
      <alignment horizontal="right" vertical="center"/>
      <protection locked="0"/>
    </xf>
    <xf numFmtId="0" fontId="45" fillId="0" borderId="2" xfId="1" applyFont="1" applyBorder="1" applyAlignment="1" applyProtection="1">
      <alignment horizontal="left" vertical="center"/>
      <protection locked="0"/>
    </xf>
    <xf numFmtId="0" fontId="22" fillId="2" borderId="0" xfId="0" applyFont="1" applyFill="1" applyAlignment="1" applyProtection="1">
      <alignment horizontal="center" vertical="center"/>
      <protection locked="0"/>
    </xf>
    <xf numFmtId="0" fontId="15" fillId="0" borderId="0" xfId="1" applyFont="1" applyAlignment="1" applyProtection="1">
      <alignment horizontal="center" vertical="center"/>
      <protection locked="0"/>
    </xf>
    <xf numFmtId="0" fontId="10" fillId="0" borderId="0" xfId="0" applyFont="1" applyAlignment="1" applyProtection="1">
      <alignment horizontal="center" vertical="center"/>
      <protection locked="0"/>
    </xf>
    <xf numFmtId="0" fontId="37" fillId="0" borderId="3" xfId="1" applyFont="1" applyBorder="1" applyAlignment="1" applyProtection="1">
      <alignment horizontal="left" vertical="center"/>
      <protection locked="0"/>
    </xf>
    <xf numFmtId="0" fontId="37" fillId="0" borderId="5" xfId="1" applyFont="1" applyBorder="1" applyAlignment="1" applyProtection="1">
      <alignment horizontal="left" vertical="center"/>
      <protection locked="0"/>
    </xf>
    <xf numFmtId="0" fontId="20" fillId="0" borderId="3" xfId="1" applyFont="1" applyBorder="1" applyAlignment="1" applyProtection="1">
      <alignment horizontal="left" vertical="center"/>
      <protection locked="0"/>
    </xf>
    <xf numFmtId="0" fontId="20" fillId="0" borderId="5" xfId="1" applyFont="1" applyBorder="1" applyAlignment="1" applyProtection="1">
      <alignment horizontal="left" vertical="center"/>
      <protection locked="0"/>
    </xf>
    <xf numFmtId="0" fontId="20" fillId="0" borderId="3" xfId="0" applyFont="1" applyBorder="1" applyAlignment="1" applyProtection="1">
      <alignment horizontal="left" vertical="center"/>
      <protection locked="0"/>
    </xf>
    <xf numFmtId="0" fontId="20" fillId="0" borderId="5" xfId="0" applyFont="1" applyBorder="1" applyAlignment="1" applyProtection="1">
      <alignment horizontal="left" vertical="center"/>
      <protection locked="0"/>
    </xf>
    <xf numFmtId="0" fontId="37" fillId="0" borderId="0" xfId="1" applyFont="1" applyAlignment="1" applyProtection="1">
      <alignment horizontal="center" vertical="center"/>
    </xf>
    <xf numFmtId="0" fontId="17" fillId="0" borderId="2" xfId="1" applyFont="1" applyBorder="1" applyAlignment="1" applyProtection="1">
      <alignment horizontal="center" vertical="center"/>
      <protection locked="0"/>
    </xf>
    <xf numFmtId="0" fontId="15" fillId="0" borderId="2" xfId="1" applyFont="1" applyBorder="1" applyAlignment="1" applyProtection="1">
      <alignment horizontal="left" vertical="center"/>
      <protection locked="0"/>
    </xf>
    <xf numFmtId="0" fontId="23" fillId="0" borderId="2" xfId="1" applyFont="1" applyFill="1" applyBorder="1" applyAlignment="1" applyProtection="1">
      <alignment horizontal="right" vertical="center"/>
      <protection locked="0"/>
    </xf>
    <xf numFmtId="165" fontId="22" fillId="0" borderId="2" xfId="0" applyNumberFormat="1" applyFont="1" applyBorder="1" applyAlignment="1" applyProtection="1">
      <alignment horizontal="right"/>
      <protection locked="0"/>
    </xf>
    <xf numFmtId="0" fontId="22" fillId="0" borderId="2" xfId="0" applyFont="1" applyBorder="1" applyAlignment="1" applyProtection="1">
      <alignment horizontal="right"/>
      <protection locked="0"/>
    </xf>
    <xf numFmtId="0" fontId="26" fillId="0" borderId="2" xfId="1" applyFont="1" applyBorder="1" applyAlignment="1" applyProtection="1">
      <alignment horizontal="right" vertical="center"/>
      <protection locked="0"/>
    </xf>
    <xf numFmtId="0" fontId="10" fillId="0" borderId="3" xfId="0" applyFont="1" applyBorder="1" applyAlignment="1" applyProtection="1">
      <alignment horizontal="left" vertical="center"/>
      <protection locked="0"/>
    </xf>
    <xf numFmtId="0" fontId="10" fillId="0" borderId="5" xfId="0" applyFont="1" applyBorder="1" applyAlignment="1" applyProtection="1">
      <alignment horizontal="left" vertical="center"/>
      <protection locked="0"/>
    </xf>
    <xf numFmtId="0" fontId="45" fillId="0" borderId="3" xfId="1" applyFont="1" applyBorder="1" applyAlignment="1" applyProtection="1">
      <alignment horizontal="left" vertical="center"/>
      <protection locked="0"/>
    </xf>
    <xf numFmtId="0" fontId="45" fillId="0" borderId="5" xfId="1" applyFont="1" applyBorder="1" applyAlignment="1" applyProtection="1">
      <alignment horizontal="left" vertical="center"/>
      <protection locked="0"/>
    </xf>
    <xf numFmtId="0" fontId="67" fillId="0" borderId="2" xfId="1" applyFont="1" applyBorder="1" applyAlignment="1" applyProtection="1">
      <alignment horizontal="center" vertical="center"/>
      <protection locked="0"/>
    </xf>
    <xf numFmtId="0" fontId="45" fillId="0" borderId="2" xfId="1" applyFont="1" applyBorder="1" applyAlignment="1" applyProtection="1">
      <alignment horizontal="center" vertical="center"/>
      <protection locked="0"/>
    </xf>
    <xf numFmtId="0" fontId="15" fillId="0" borderId="3" xfId="1" applyFont="1" applyFill="1" applyBorder="1" applyAlignment="1" applyProtection="1">
      <alignment horizontal="left" vertical="center"/>
      <protection locked="0"/>
    </xf>
    <xf numFmtId="0" fontId="15" fillId="0" borderId="5" xfId="1" applyFont="1" applyFill="1" applyBorder="1" applyAlignment="1" applyProtection="1">
      <alignment horizontal="left" vertical="center"/>
      <protection locked="0"/>
    </xf>
    <xf numFmtId="0" fontId="67" fillId="0" borderId="9" xfId="1" applyFont="1" applyBorder="1" applyAlignment="1" applyProtection="1">
      <alignment horizontal="right" vertical="center"/>
      <protection locked="0"/>
    </xf>
    <xf numFmtId="0" fontId="15" fillId="0" borderId="0" xfId="1" applyFont="1" applyAlignment="1" applyProtection="1">
      <alignment vertical="center"/>
      <protection locked="0"/>
    </xf>
    <xf numFmtId="0" fontId="2" fillId="2" borderId="4" xfId="0" applyFont="1" applyFill="1" applyBorder="1" applyAlignment="1">
      <alignment horizontal="right" vertical="center"/>
    </xf>
    <xf numFmtId="0" fontId="2" fillId="2" borderId="1" xfId="0" applyFont="1" applyFill="1" applyBorder="1" applyAlignment="1">
      <alignment horizontal="right" vertical="center"/>
    </xf>
    <xf numFmtId="0" fontId="29" fillId="0" borderId="0" xfId="0" applyFont="1" applyAlignment="1">
      <alignment horizontal="center"/>
    </xf>
    <xf numFmtId="0" fontId="4" fillId="8" borderId="3" xfId="1" applyFont="1" applyFill="1" applyBorder="1" applyAlignment="1" applyProtection="1">
      <alignment horizontal="left" vertical="center"/>
    </xf>
    <xf numFmtId="0" fontId="4" fillId="8" borderId="5" xfId="1" applyFont="1" applyFill="1" applyBorder="1" applyAlignment="1" applyProtection="1">
      <alignment horizontal="left" vertical="center"/>
    </xf>
    <xf numFmtId="0" fontId="35" fillId="8" borderId="3" xfId="1" applyFont="1" applyFill="1" applyBorder="1" applyAlignment="1" applyProtection="1">
      <alignment horizontal="center" vertical="center"/>
    </xf>
    <xf numFmtId="0" fontId="35" fillId="8" borderId="5" xfId="1" applyFont="1" applyFill="1" applyBorder="1" applyAlignment="1" applyProtection="1">
      <alignment horizontal="center" vertical="center"/>
    </xf>
    <xf numFmtId="0" fontId="26" fillId="0" borderId="0" xfId="1" applyFont="1" applyFill="1" applyBorder="1" applyAlignment="1" applyProtection="1">
      <alignment horizontal="center" vertical="center"/>
    </xf>
    <xf numFmtId="0" fontId="4" fillId="0" borderId="2" xfId="1" applyFont="1" applyFill="1" applyBorder="1" applyAlignment="1" applyProtection="1">
      <alignment horizontal="left" vertical="center"/>
      <protection locked="0"/>
    </xf>
    <xf numFmtId="0" fontId="4" fillId="0" borderId="2" xfId="1" applyFont="1" applyFill="1" applyBorder="1" applyAlignment="1" applyProtection="1">
      <alignment horizontal="center" vertical="center"/>
      <protection locked="0"/>
    </xf>
    <xf numFmtId="0" fontId="4" fillId="0" borderId="3" xfId="1" applyFont="1" applyFill="1" applyBorder="1" applyAlignment="1" applyProtection="1">
      <alignment horizontal="center" vertical="center"/>
      <protection locked="0"/>
    </xf>
    <xf numFmtId="0" fontId="4" fillId="0" borderId="5" xfId="1" applyFont="1" applyFill="1" applyBorder="1" applyAlignment="1" applyProtection="1">
      <alignment horizontal="center" vertical="center"/>
      <protection locked="0"/>
    </xf>
    <xf numFmtId="0" fontId="4" fillId="0" borderId="9" xfId="1" applyFont="1" applyFill="1" applyBorder="1" applyAlignment="1" applyProtection="1">
      <alignment horizontal="center" vertical="center"/>
      <protection locked="0"/>
    </xf>
    <xf numFmtId="0" fontId="15" fillId="0" borderId="9" xfId="1" applyFont="1" applyFill="1" applyBorder="1" applyAlignment="1" applyProtection="1">
      <alignment horizontal="right" vertical="center"/>
    </xf>
    <xf numFmtId="0" fontId="4" fillId="0" borderId="4" xfId="1" applyFont="1" applyFill="1" applyBorder="1" applyAlignment="1" applyProtection="1">
      <alignment horizontal="center" vertical="center"/>
      <protection locked="0"/>
    </xf>
    <xf numFmtId="0" fontId="4" fillId="0" borderId="1" xfId="1" applyFont="1" applyFill="1" applyBorder="1" applyAlignment="1" applyProtection="1">
      <alignment horizontal="center" vertical="center"/>
      <protection locked="0"/>
    </xf>
    <xf numFmtId="0" fontId="4" fillId="0" borderId="2" xfId="1" applyFont="1" applyBorder="1" applyAlignment="1" applyProtection="1">
      <alignment horizontal="center" vertical="center"/>
      <protection locked="0"/>
    </xf>
    <xf numFmtId="0" fontId="4" fillId="0" borderId="2" xfId="1" applyFont="1" applyBorder="1" applyAlignment="1" applyProtection="1">
      <alignment horizontal="right" vertical="center"/>
      <protection locked="0"/>
    </xf>
    <xf numFmtId="0" fontId="3" fillId="0" borderId="2" xfId="0" applyFont="1" applyBorder="1" applyAlignment="1">
      <alignment horizontal="right"/>
    </xf>
    <xf numFmtId="0" fontId="2" fillId="7" borderId="4" xfId="0" applyFont="1" applyFill="1" applyBorder="1" applyAlignment="1" applyProtection="1">
      <alignment horizontal="center" vertical="center"/>
      <protection locked="0"/>
    </xf>
    <xf numFmtId="0" fontId="2" fillId="7" borderId="7" xfId="0" applyFont="1" applyFill="1" applyBorder="1" applyAlignment="1" applyProtection="1">
      <alignment horizontal="center" vertical="center"/>
      <protection locked="0"/>
    </xf>
    <xf numFmtId="0" fontId="2" fillId="7" borderId="1" xfId="0" applyFont="1" applyFill="1" applyBorder="1" applyAlignment="1" applyProtection="1">
      <alignment horizontal="center" vertical="center"/>
      <protection locked="0"/>
    </xf>
    <xf numFmtId="0" fontId="4" fillId="0" borderId="7" xfId="1" applyFont="1" applyFill="1" applyBorder="1" applyAlignment="1" applyProtection="1">
      <alignment horizontal="center" vertical="center"/>
      <protection locked="0"/>
    </xf>
    <xf numFmtId="0" fontId="2" fillId="0" borderId="4" xfId="0" applyFont="1" applyBorder="1" applyAlignment="1" applyProtection="1">
      <alignment horizontal="center" vertical="center"/>
      <protection locked="0"/>
    </xf>
    <xf numFmtId="0" fontId="2" fillId="0" borderId="7" xfId="0" applyFont="1" applyBorder="1" applyAlignment="1" applyProtection="1">
      <alignment horizontal="center" vertical="center"/>
      <protection locked="0"/>
    </xf>
    <xf numFmtId="0" fontId="2" fillId="0" borderId="1" xfId="0" applyFont="1" applyBorder="1" applyAlignment="1" applyProtection="1">
      <alignment horizontal="center" vertical="center"/>
      <protection locked="0"/>
    </xf>
    <xf numFmtId="0" fontId="31" fillId="0" borderId="2" xfId="1" applyFont="1" applyFill="1" applyBorder="1" applyAlignment="1" applyProtection="1">
      <alignment horizontal="center" vertical="center"/>
    </xf>
    <xf numFmtId="0" fontId="2" fillId="0" borderId="2" xfId="0" applyFont="1" applyBorder="1" applyAlignment="1" applyProtection="1">
      <alignment horizontal="center" vertical="center"/>
      <protection locked="0"/>
    </xf>
    <xf numFmtId="0" fontId="4" fillId="0" borderId="2" xfId="1" applyFont="1" applyFill="1" applyBorder="1" applyAlignment="1" applyProtection="1">
      <alignment vertical="center"/>
      <protection locked="0"/>
    </xf>
    <xf numFmtId="0" fontId="48" fillId="8" borderId="2" xfId="1" applyFont="1" applyFill="1" applyBorder="1" applyAlignment="1" applyProtection="1">
      <alignment horizontal="center" vertical="center"/>
      <protection locked="0"/>
    </xf>
    <xf numFmtId="0" fontId="4" fillId="8" borderId="3" xfId="1" applyFont="1" applyFill="1" applyBorder="1" applyAlignment="1" applyProtection="1">
      <alignment horizontal="left" vertical="center"/>
      <protection locked="0"/>
    </xf>
    <xf numFmtId="0" fontId="4" fillId="8" borderId="5" xfId="1" applyFont="1" applyFill="1" applyBorder="1" applyAlignment="1" applyProtection="1">
      <alignment horizontal="left" vertical="center"/>
      <protection locked="0"/>
    </xf>
    <xf numFmtId="0" fontId="2" fillId="2" borderId="6" xfId="0" applyFont="1" applyFill="1" applyBorder="1" applyAlignment="1" applyProtection="1">
      <alignment horizontal="center" vertical="center"/>
      <protection locked="0"/>
    </xf>
    <xf numFmtId="0" fontId="2" fillId="2" borderId="8" xfId="0" applyFont="1" applyFill="1" applyBorder="1" applyAlignment="1" applyProtection="1">
      <alignment horizontal="center" vertical="center"/>
      <protection locked="0"/>
    </xf>
    <xf numFmtId="0" fontId="4" fillId="2" borderId="4" xfId="1" applyFont="1" applyFill="1" applyBorder="1" applyAlignment="1" applyProtection="1">
      <alignment horizontal="center" vertical="center"/>
      <protection locked="0"/>
    </xf>
    <xf numFmtId="0" fontId="4" fillId="2" borderId="1" xfId="1" applyFont="1" applyFill="1" applyBorder="1" applyAlignment="1" applyProtection="1">
      <alignment horizontal="center" vertical="center"/>
      <protection locked="0"/>
    </xf>
    <xf numFmtId="0" fontId="31" fillId="0" borderId="3" xfId="1" applyFont="1" applyFill="1" applyBorder="1" applyAlignment="1" applyProtection="1">
      <alignment horizontal="center" vertical="center"/>
    </xf>
    <xf numFmtId="0" fontId="31" fillId="0" borderId="9" xfId="1" applyFont="1" applyFill="1" applyBorder="1" applyAlignment="1" applyProtection="1">
      <alignment horizontal="center" vertical="center"/>
    </xf>
    <xf numFmtId="0" fontId="31" fillId="0" borderId="5" xfId="1" applyFont="1" applyFill="1" applyBorder="1" applyAlignment="1" applyProtection="1">
      <alignment horizontal="center" vertical="center"/>
    </xf>
    <xf numFmtId="0" fontId="15" fillId="0" borderId="12" xfId="1" applyFont="1" applyFill="1" applyBorder="1" applyAlignment="1" applyProtection="1">
      <alignment horizontal="right" vertical="center"/>
    </xf>
    <xf numFmtId="165" fontId="2" fillId="2" borderId="7" xfId="0" applyNumberFormat="1" applyFont="1" applyFill="1" applyBorder="1" applyAlignment="1" applyProtection="1">
      <alignment horizontal="right" vertical="center"/>
      <protection locked="0"/>
    </xf>
    <xf numFmtId="165" fontId="2" fillId="2" borderId="1" xfId="0" applyNumberFormat="1" applyFont="1" applyFill="1" applyBorder="1" applyAlignment="1" applyProtection="1">
      <alignment horizontal="right" vertical="center"/>
      <protection locked="0"/>
    </xf>
    <xf numFmtId="165" fontId="2" fillId="2" borderId="7" xfId="0" applyNumberFormat="1" applyFont="1" applyFill="1" applyBorder="1" applyAlignment="1" applyProtection="1">
      <alignment horizontal="right" vertical="center"/>
      <protection hidden="1"/>
    </xf>
    <xf numFmtId="165" fontId="2" fillId="2" borderId="1" xfId="0" applyNumberFormat="1" applyFont="1" applyFill="1" applyBorder="1" applyAlignment="1" applyProtection="1">
      <alignment horizontal="right" vertical="center"/>
      <protection hidden="1"/>
    </xf>
    <xf numFmtId="0" fontId="4" fillId="0" borderId="0" xfId="1" applyFont="1" applyAlignment="1" applyProtection="1">
      <alignment horizontal="right" vertical="center"/>
      <protection locked="0"/>
    </xf>
    <xf numFmtId="0" fontId="2" fillId="2" borderId="2" xfId="0" applyFont="1" applyFill="1" applyBorder="1" applyAlignment="1">
      <alignment horizontal="center" vertical="center"/>
    </xf>
    <xf numFmtId="0" fontId="4" fillId="0" borderId="2" xfId="1" applyFont="1" applyBorder="1" applyAlignment="1" applyProtection="1">
      <alignment horizontal="left" vertical="center"/>
      <protection locked="0"/>
    </xf>
    <xf numFmtId="0" fontId="14" fillId="0" borderId="2" xfId="1" applyFont="1" applyFill="1" applyBorder="1" applyAlignment="1" applyProtection="1">
      <alignment horizontal="center" vertical="center"/>
      <protection locked="0"/>
    </xf>
    <xf numFmtId="0" fontId="2" fillId="4" borderId="4" xfId="0" applyFont="1" applyFill="1" applyBorder="1" applyAlignment="1" applyProtection="1">
      <alignment horizontal="left" vertical="center"/>
      <protection locked="0"/>
    </xf>
    <xf numFmtId="0" fontId="2" fillId="4" borderId="1" xfId="0" applyFont="1" applyFill="1" applyBorder="1" applyAlignment="1" applyProtection="1">
      <alignment horizontal="left" vertical="center"/>
      <protection locked="0"/>
    </xf>
    <xf numFmtId="0" fontId="2" fillId="4" borderId="4" xfId="0" applyFont="1" applyFill="1" applyBorder="1" applyAlignment="1" applyProtection="1">
      <alignment horizontal="center" vertical="center"/>
      <protection locked="0"/>
    </xf>
    <xf numFmtId="0" fontId="2" fillId="4" borderId="1" xfId="0" applyFont="1" applyFill="1" applyBorder="1" applyAlignment="1" applyProtection="1">
      <alignment horizontal="center" vertical="center"/>
      <protection locked="0"/>
    </xf>
    <xf numFmtId="0" fontId="3" fillId="0" borderId="2" xfId="0" applyFont="1" applyBorder="1" applyAlignment="1" applyProtection="1">
      <alignment horizontal="center" vertical="center"/>
      <protection locked="0"/>
    </xf>
    <xf numFmtId="0" fontId="3" fillId="0" borderId="2" xfId="0" applyFont="1" applyBorder="1" applyAlignment="1" applyProtection="1">
      <alignment horizontal="left" vertical="center"/>
      <protection locked="0"/>
    </xf>
    <xf numFmtId="0" fontId="3" fillId="0" borderId="10" xfId="0" applyFont="1" applyBorder="1" applyAlignment="1">
      <alignment horizontal="right"/>
    </xf>
    <xf numFmtId="165" fontId="2" fillId="4" borderId="4" xfId="0" applyNumberFormat="1" applyFont="1" applyFill="1" applyBorder="1" applyAlignment="1" applyProtection="1">
      <alignment horizontal="center" vertical="center"/>
      <protection hidden="1"/>
    </xf>
    <xf numFmtId="165" fontId="2" fillId="4" borderId="1" xfId="0" applyNumberFormat="1" applyFont="1" applyFill="1" applyBorder="1" applyAlignment="1" applyProtection="1">
      <alignment horizontal="center" vertical="center"/>
      <protection hidden="1"/>
    </xf>
    <xf numFmtId="0" fontId="4" fillId="4" borderId="4" xfId="1" applyFont="1" applyFill="1" applyBorder="1" applyAlignment="1" applyProtection="1">
      <alignment horizontal="center" vertical="center"/>
      <protection locked="0"/>
    </xf>
    <xf numFmtId="0" fontId="0" fillId="0" borderId="1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165" fontId="2" fillId="4" borderId="4" xfId="0" applyNumberFormat="1" applyFont="1" applyFill="1" applyBorder="1" applyAlignment="1" applyProtection="1">
      <alignment horizontal="center" vertical="center"/>
      <protection locked="0"/>
    </xf>
    <xf numFmtId="165" fontId="2" fillId="4" borderId="1" xfId="0" applyNumberFormat="1" applyFont="1" applyFill="1" applyBorder="1" applyAlignment="1" applyProtection="1">
      <alignment horizontal="center" vertical="center"/>
      <protection locked="0"/>
    </xf>
    <xf numFmtId="0" fontId="17" fillId="0" borderId="9" xfId="1" applyFont="1" applyFill="1" applyBorder="1" applyAlignment="1" applyProtection="1">
      <alignment horizontal="right" vertical="center"/>
      <protection locked="0"/>
    </xf>
    <xf numFmtId="165" fontId="2" fillId="2" borderId="4" xfId="0" applyNumberFormat="1" applyFont="1" applyFill="1" applyBorder="1" applyAlignment="1" applyProtection="1">
      <alignment horizontal="right" vertical="center"/>
      <protection hidden="1"/>
    </xf>
    <xf numFmtId="165" fontId="2" fillId="2" borderId="4" xfId="0" applyNumberFormat="1" applyFont="1" applyFill="1" applyBorder="1" applyAlignment="1" applyProtection="1">
      <alignment horizontal="right" vertical="center"/>
      <protection locked="0"/>
    </xf>
    <xf numFmtId="49" fontId="3" fillId="0" borderId="3" xfId="0" applyNumberFormat="1" applyFont="1" applyBorder="1" applyAlignment="1" applyProtection="1">
      <alignment horizontal="center" vertical="center"/>
      <protection locked="0"/>
    </xf>
    <xf numFmtId="49" fontId="3" fillId="0" borderId="5" xfId="0" applyNumberFormat="1" applyFont="1" applyBorder="1" applyAlignment="1" applyProtection="1">
      <alignment horizontal="center" vertical="center"/>
      <protection locked="0"/>
    </xf>
    <xf numFmtId="0" fontId="3" fillId="2" borderId="3" xfId="0" applyFont="1" applyFill="1" applyBorder="1" applyAlignment="1" applyProtection="1">
      <alignment horizontal="center" vertical="center"/>
      <protection locked="0"/>
    </xf>
    <xf numFmtId="0" fontId="3" fillId="2" borderId="9" xfId="0" applyFont="1" applyFill="1" applyBorder="1" applyAlignment="1" applyProtection="1">
      <alignment horizontal="center" vertical="center"/>
      <protection locked="0"/>
    </xf>
    <xf numFmtId="0" fontId="3" fillId="2" borderId="5" xfId="0" applyFont="1" applyFill="1" applyBorder="1" applyAlignment="1" applyProtection="1">
      <alignment horizontal="center" vertical="center"/>
      <protection locked="0"/>
    </xf>
    <xf numFmtId="0" fontId="3" fillId="0" borderId="3" xfId="0" applyFont="1" applyBorder="1" applyAlignment="1" applyProtection="1">
      <alignment horizontal="center" vertical="center"/>
      <protection locked="0"/>
    </xf>
    <xf numFmtId="0" fontId="3" fillId="0" borderId="5" xfId="0" applyFont="1" applyBorder="1" applyAlignment="1" applyProtection="1">
      <alignment horizontal="center" vertical="center"/>
      <protection locked="0"/>
    </xf>
    <xf numFmtId="0" fontId="3" fillId="0" borderId="8" xfId="0" applyFont="1" applyBorder="1" applyAlignment="1" applyProtection="1">
      <alignment horizontal="center" vertical="center"/>
      <protection locked="0"/>
    </xf>
    <xf numFmtId="0" fontId="3" fillId="0" borderId="12" xfId="0" applyFont="1" applyBorder="1" applyAlignment="1" applyProtection="1">
      <alignment horizontal="center" vertical="center"/>
      <protection locked="0"/>
    </xf>
    <xf numFmtId="0" fontId="0" fillId="0" borderId="10" xfId="0" applyBorder="1" applyAlignment="1">
      <alignment horizontal="center"/>
    </xf>
    <xf numFmtId="0" fontId="50" fillId="6" borderId="6" xfId="1" applyFont="1" applyFill="1" applyBorder="1" applyAlignment="1" applyProtection="1">
      <alignment horizontal="center" vertical="center"/>
      <protection locked="0"/>
    </xf>
    <xf numFmtId="0" fontId="50" fillId="6" borderId="10" xfId="1" applyFont="1" applyFill="1" applyBorder="1" applyAlignment="1" applyProtection="1">
      <alignment horizontal="center" vertical="center"/>
      <protection locked="0"/>
    </xf>
    <xf numFmtId="0" fontId="50" fillId="6" borderId="13" xfId="1" applyFont="1" applyFill="1" applyBorder="1" applyAlignment="1" applyProtection="1">
      <alignment horizontal="center" vertical="center"/>
      <protection locked="0"/>
    </xf>
    <xf numFmtId="0" fontId="50" fillId="6" borderId="15" xfId="1" applyFont="1" applyFill="1" applyBorder="1" applyAlignment="1" applyProtection="1">
      <alignment horizontal="center" vertical="center"/>
      <protection locked="0"/>
    </xf>
    <xf numFmtId="0" fontId="50" fillId="6" borderId="0" xfId="1" applyFont="1" applyFill="1" applyBorder="1" applyAlignment="1" applyProtection="1">
      <alignment horizontal="center" vertical="center"/>
      <protection locked="0"/>
    </xf>
    <xf numFmtId="0" fontId="50" fillId="6" borderId="14" xfId="1" applyFont="1" applyFill="1" applyBorder="1" applyAlignment="1" applyProtection="1">
      <alignment horizontal="center" vertical="center"/>
      <protection locked="0"/>
    </xf>
    <xf numFmtId="0" fontId="50" fillId="6" borderId="8" xfId="1" applyFont="1" applyFill="1" applyBorder="1" applyAlignment="1" applyProtection="1">
      <alignment horizontal="center" vertical="center"/>
      <protection locked="0"/>
    </xf>
    <xf numFmtId="0" fontId="50" fillId="6" borderId="12" xfId="1" applyFont="1" applyFill="1" applyBorder="1" applyAlignment="1" applyProtection="1">
      <alignment horizontal="center" vertical="center"/>
      <protection locked="0"/>
    </xf>
    <xf numFmtId="0" fontId="50" fillId="6" borderId="11" xfId="1" applyFont="1" applyFill="1" applyBorder="1" applyAlignment="1" applyProtection="1">
      <alignment horizontal="center" vertical="center"/>
      <protection locked="0"/>
    </xf>
    <xf numFmtId="0" fontId="0" fillId="0" borderId="2" xfId="0" applyBorder="1" applyAlignment="1">
      <alignment horizontal="center" vertical="center"/>
    </xf>
    <xf numFmtId="0" fontId="4" fillId="4" borderId="1" xfId="1" applyFont="1" applyFill="1" applyBorder="1" applyAlignment="1" applyProtection="1">
      <alignment horizontal="center" vertical="center"/>
      <protection locked="0"/>
    </xf>
    <xf numFmtId="0" fontId="3" fillId="0" borderId="0" xfId="0" applyFont="1" applyAlignment="1">
      <alignment horizontal="right"/>
    </xf>
    <xf numFmtId="0" fontId="2" fillId="2" borderId="2" xfId="0" applyFont="1" applyFill="1" applyBorder="1" applyAlignment="1" applyProtection="1">
      <alignment horizontal="center" vertical="center"/>
      <protection locked="0"/>
    </xf>
    <xf numFmtId="0" fontId="17" fillId="0" borderId="9" xfId="1" applyFont="1" applyFill="1" applyBorder="1" applyAlignment="1" applyProtection="1">
      <alignment horizontal="right" vertical="center"/>
    </xf>
    <xf numFmtId="0" fontId="2" fillId="0" borderId="6" xfId="0" applyFont="1" applyBorder="1" applyAlignment="1" applyProtection="1">
      <alignment horizontal="center" vertical="center"/>
      <protection locked="0"/>
    </xf>
    <xf numFmtId="0" fontId="2" fillId="0" borderId="15" xfId="0" applyFont="1" applyBorder="1" applyAlignment="1" applyProtection="1">
      <alignment horizontal="center" vertical="center"/>
      <protection locked="0"/>
    </xf>
    <xf numFmtId="0" fontId="2" fillId="0" borderId="8" xfId="0" applyFont="1" applyBorder="1" applyAlignment="1" applyProtection="1">
      <alignment horizontal="center" vertical="center"/>
      <protection locked="0"/>
    </xf>
    <xf numFmtId="0" fontId="2" fillId="0" borderId="9" xfId="0" applyFont="1" applyBorder="1" applyAlignment="1">
      <alignment horizontal="center" vertical="center"/>
    </xf>
    <xf numFmtId="0" fontId="50" fillId="8" borderId="3" xfId="1" applyFont="1" applyFill="1" applyBorder="1" applyAlignment="1" applyProtection="1">
      <alignment horizontal="center" vertical="center"/>
      <protection locked="0"/>
    </xf>
    <xf numFmtId="0" fontId="50" fillId="8" borderId="9" xfId="1" applyFont="1" applyFill="1" applyBorder="1" applyAlignment="1" applyProtection="1">
      <alignment horizontal="center" vertical="center"/>
      <protection locked="0"/>
    </xf>
    <xf numFmtId="0" fontId="50" fillId="8" borderId="5" xfId="1" applyFont="1" applyFill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4" fillId="0" borderId="4" xfId="1" applyFont="1" applyBorder="1" applyAlignment="1" applyProtection="1">
      <alignment horizontal="center" vertical="center"/>
      <protection locked="0"/>
    </xf>
    <xf numFmtId="0" fontId="4" fillId="0" borderId="7" xfId="1" applyFont="1" applyBorder="1" applyAlignment="1" applyProtection="1">
      <alignment horizontal="center" vertical="center"/>
      <protection locked="0"/>
    </xf>
    <xf numFmtId="0" fontId="4" fillId="0" borderId="1" xfId="1" applyFont="1" applyBorder="1" applyAlignment="1" applyProtection="1">
      <alignment horizontal="center" vertical="center"/>
      <protection locked="0"/>
    </xf>
    <xf numFmtId="0" fontId="17" fillId="0" borderId="2" xfId="1" applyFont="1" applyFill="1" applyBorder="1" applyAlignment="1" applyProtection="1">
      <alignment horizontal="center" vertical="center"/>
      <protection locked="0"/>
    </xf>
    <xf numFmtId="0" fontId="26" fillId="0" borderId="2" xfId="0" applyFont="1" applyBorder="1" applyAlignment="1" applyProtection="1">
      <alignment horizontal="center" vertical="center"/>
      <protection locked="0"/>
    </xf>
    <xf numFmtId="0" fontId="3" fillId="0" borderId="2" xfId="0" applyFont="1" applyBorder="1" applyAlignment="1">
      <alignment horizontal="right" vertical="center"/>
    </xf>
    <xf numFmtId="0" fontId="2" fillId="2" borderId="4" xfId="0" applyFont="1" applyFill="1" applyBorder="1" applyAlignment="1" applyProtection="1">
      <alignment horizontal="left" vertical="center"/>
      <protection locked="0"/>
    </xf>
    <xf numFmtId="0" fontId="2" fillId="2" borderId="1" xfId="0" applyFont="1" applyFill="1" applyBorder="1" applyAlignment="1" applyProtection="1">
      <alignment horizontal="left" vertical="center"/>
      <protection locked="0"/>
    </xf>
    <xf numFmtId="0" fontId="2" fillId="2" borderId="4" xfId="0" applyFont="1" applyFill="1" applyBorder="1" applyAlignment="1" applyProtection="1">
      <alignment horizontal="center" vertical="center"/>
      <protection locked="0"/>
    </xf>
    <xf numFmtId="0" fontId="2" fillId="2" borderId="1" xfId="0" applyFont="1" applyFill="1" applyBorder="1" applyAlignment="1" applyProtection="1">
      <alignment horizontal="center" vertical="center"/>
      <protection locked="0"/>
    </xf>
    <xf numFmtId="0" fontId="50" fillId="8" borderId="6" xfId="1" applyFont="1" applyFill="1" applyBorder="1" applyAlignment="1" applyProtection="1">
      <alignment horizontal="center" vertical="center"/>
      <protection locked="0"/>
    </xf>
    <xf numFmtId="0" fontId="50" fillId="8" borderId="10" xfId="1" applyFont="1" applyFill="1" applyBorder="1" applyAlignment="1" applyProtection="1">
      <alignment horizontal="center" vertical="center"/>
      <protection locked="0"/>
    </xf>
    <xf numFmtId="165" fontId="2" fillId="2" borderId="4" xfId="0" applyNumberFormat="1" applyFont="1" applyFill="1" applyBorder="1" applyAlignment="1" applyProtection="1">
      <alignment horizontal="center" vertical="center"/>
      <protection locked="0"/>
    </xf>
    <xf numFmtId="165" fontId="2" fillId="2" borderId="7" xfId="0" applyNumberFormat="1" applyFont="1" applyFill="1" applyBorder="1" applyAlignment="1" applyProtection="1">
      <alignment horizontal="center" vertical="center"/>
      <protection locked="0"/>
    </xf>
    <xf numFmtId="165" fontId="2" fillId="2" borderId="1" xfId="0" applyNumberFormat="1" applyFont="1" applyFill="1" applyBorder="1" applyAlignment="1" applyProtection="1">
      <alignment horizontal="center" vertical="center"/>
      <protection locked="0"/>
    </xf>
    <xf numFmtId="0" fontId="62" fillId="0" borderId="9" xfId="1" applyFont="1" applyFill="1" applyBorder="1" applyAlignment="1" applyProtection="1">
      <alignment horizontal="right" vertical="center"/>
      <protection locked="0"/>
    </xf>
    <xf numFmtId="0" fontId="56" fillId="8" borderId="2" xfId="1" applyFont="1" applyFill="1" applyBorder="1" applyAlignment="1" applyProtection="1">
      <alignment horizontal="left" vertical="center"/>
      <protection locked="0"/>
    </xf>
    <xf numFmtId="0" fontId="57" fillId="8" borderId="2" xfId="1" applyFont="1" applyFill="1" applyBorder="1" applyAlignment="1" applyProtection="1">
      <alignment horizontal="center" vertical="center"/>
      <protection locked="0"/>
    </xf>
    <xf numFmtId="0" fontId="58" fillId="2" borderId="2" xfId="0" applyFont="1" applyFill="1" applyBorder="1" applyAlignment="1" applyProtection="1">
      <alignment horizontal="center" vertical="center"/>
      <protection locked="0"/>
    </xf>
    <xf numFmtId="0" fontId="56" fillId="2" borderId="2" xfId="1" applyFont="1" applyFill="1" applyBorder="1" applyAlignment="1" applyProtection="1">
      <alignment horizontal="center" vertical="center"/>
      <protection locked="0"/>
    </xf>
    <xf numFmtId="165" fontId="58" fillId="2" borderId="2" xfId="0" applyNumberFormat="1" applyFont="1" applyFill="1" applyBorder="1" applyAlignment="1" applyProtection="1">
      <alignment horizontal="right" vertical="center"/>
      <protection locked="0"/>
    </xf>
    <xf numFmtId="165" fontId="58" fillId="2" borderId="2" xfId="0" applyNumberFormat="1" applyFont="1" applyFill="1" applyBorder="1" applyAlignment="1" applyProtection="1">
      <alignment horizontal="right" vertical="center"/>
      <protection locked="0" hidden="1"/>
    </xf>
    <xf numFmtId="0" fontId="56" fillId="0" borderId="2" xfId="1" applyFont="1" applyBorder="1" applyAlignment="1" applyProtection="1">
      <alignment vertical="center"/>
      <protection locked="0"/>
    </xf>
    <xf numFmtId="49" fontId="56" fillId="0" borderId="2" xfId="1" applyNumberFormat="1" applyFont="1" applyFill="1" applyBorder="1" applyAlignment="1" applyProtection="1">
      <alignment horizontal="center" vertical="center"/>
      <protection locked="0"/>
    </xf>
    <xf numFmtId="49" fontId="56" fillId="0" borderId="3" xfId="1" applyNumberFormat="1" applyFont="1" applyFill="1" applyBorder="1" applyAlignment="1" applyProtection="1">
      <alignment horizontal="center" vertical="center"/>
      <protection locked="0"/>
    </xf>
    <xf numFmtId="49" fontId="56" fillId="0" borderId="9" xfId="1" applyNumberFormat="1" applyFont="1" applyFill="1" applyBorder="1" applyAlignment="1" applyProtection="1">
      <alignment horizontal="center" vertical="center"/>
      <protection locked="0"/>
    </xf>
    <xf numFmtId="49" fontId="56" fillId="0" borderId="5" xfId="1" applyNumberFormat="1" applyFont="1" applyFill="1" applyBorder="1" applyAlignment="1" applyProtection="1">
      <alignment horizontal="center" vertical="center"/>
      <protection locked="0"/>
    </xf>
    <xf numFmtId="0" fontId="58" fillId="0" borderId="0" xfId="0" applyFont="1" applyAlignment="1" applyProtection="1">
      <alignment horizontal="center" vertical="center"/>
      <protection locked="0"/>
    </xf>
    <xf numFmtId="0" fontId="56" fillId="0" borderId="3" xfId="1" applyFont="1" applyBorder="1" applyAlignment="1" applyProtection="1">
      <alignment horizontal="left" vertical="center"/>
      <protection locked="0"/>
    </xf>
    <xf numFmtId="0" fontId="56" fillId="0" borderId="5" xfId="1" applyFont="1" applyBorder="1" applyAlignment="1" applyProtection="1">
      <alignment horizontal="left" vertical="center"/>
      <protection locked="0"/>
    </xf>
    <xf numFmtId="0" fontId="5" fillId="2" borderId="0" xfId="0" applyFont="1" applyFill="1" applyAlignment="1" applyProtection="1">
      <alignment vertical="center"/>
      <protection locked="0"/>
    </xf>
    <xf numFmtId="0" fontId="60" fillId="0" borderId="0" xfId="0" applyFont="1" applyAlignment="1" applyProtection="1">
      <alignment horizontal="center"/>
      <protection locked="0"/>
    </xf>
    <xf numFmtId="0" fontId="58" fillId="0" borderId="0" xfId="1" applyFont="1" applyFill="1" applyBorder="1" applyAlignment="1" applyProtection="1">
      <alignment horizontal="center" vertical="center"/>
      <protection locked="0"/>
    </xf>
    <xf numFmtId="0" fontId="58" fillId="0" borderId="2" xfId="1" applyFont="1" applyFill="1" applyBorder="1" applyAlignment="1" applyProtection="1">
      <alignment horizontal="left" vertical="center" wrapText="1"/>
      <protection locked="0"/>
    </xf>
    <xf numFmtId="0" fontId="56" fillId="0" borderId="4" xfId="1" applyFont="1" applyFill="1" applyBorder="1" applyAlignment="1" applyProtection="1">
      <alignment horizontal="center" vertical="center"/>
      <protection locked="0"/>
    </xf>
    <xf numFmtId="0" fontId="26" fillId="2" borderId="2" xfId="0" applyFont="1" applyFill="1" applyBorder="1" applyAlignment="1" applyProtection="1">
      <alignment horizontal="center" vertical="center"/>
      <protection locked="0"/>
    </xf>
    <xf numFmtId="0" fontId="56" fillId="8" borderId="3" xfId="1" applyFont="1" applyFill="1" applyBorder="1" applyAlignment="1" applyProtection="1">
      <alignment horizontal="left" vertical="center"/>
      <protection locked="0"/>
    </xf>
    <xf numFmtId="0" fontId="56" fillId="8" borderId="9" xfId="1" applyFont="1" applyFill="1" applyBorder="1" applyAlignment="1" applyProtection="1">
      <alignment horizontal="left" vertical="center"/>
      <protection locked="0"/>
    </xf>
    <xf numFmtId="0" fontId="56" fillId="0" borderId="7" xfId="1" applyFont="1" applyFill="1" applyBorder="1" applyAlignment="1" applyProtection="1">
      <alignment horizontal="center" vertical="center"/>
      <protection locked="0"/>
    </xf>
    <xf numFmtId="0" fontId="56" fillId="0" borderId="1" xfId="1" applyFont="1" applyFill="1" applyBorder="1" applyAlignment="1" applyProtection="1">
      <alignment horizontal="center" vertical="center"/>
      <protection locked="0"/>
    </xf>
    <xf numFmtId="0" fontId="60" fillId="0" borderId="3" xfId="0" applyFont="1" applyBorder="1" applyAlignment="1" applyProtection="1">
      <alignment horizontal="right" vertical="center"/>
      <protection locked="0"/>
    </xf>
    <xf numFmtId="0" fontId="60" fillId="0" borderId="9" xfId="0" applyFont="1" applyBorder="1" applyAlignment="1" applyProtection="1">
      <alignment horizontal="right" vertical="center"/>
      <protection locked="0"/>
    </xf>
    <xf numFmtId="0" fontId="60" fillId="0" borderId="5" xfId="0" applyFont="1" applyBorder="1" applyAlignment="1" applyProtection="1">
      <alignment horizontal="right" vertical="center"/>
      <protection locked="0"/>
    </xf>
    <xf numFmtId="0" fontId="56" fillId="0" borderId="2" xfId="1" applyFont="1" applyBorder="1" applyAlignment="1" applyProtection="1">
      <alignment horizontal="right" vertical="center"/>
      <protection locked="0"/>
    </xf>
    <xf numFmtId="0" fontId="61" fillId="0" borderId="2" xfId="1" applyFont="1" applyFill="1" applyBorder="1" applyAlignment="1" applyProtection="1">
      <alignment horizontal="center" vertical="center"/>
      <protection locked="0"/>
    </xf>
    <xf numFmtId="0" fontId="59" fillId="0" borderId="2" xfId="0" applyFont="1" applyBorder="1" applyAlignment="1" applyProtection="1">
      <alignment horizontal="center"/>
      <protection locked="0"/>
    </xf>
    <xf numFmtId="0" fontId="4" fillId="0" borderId="0" xfId="1" applyFont="1" applyAlignment="1" applyProtection="1">
      <alignment vertical="center"/>
    </xf>
    <xf numFmtId="0" fontId="4" fillId="2" borderId="2" xfId="1" applyFont="1" applyFill="1" applyBorder="1" applyAlignment="1" applyProtection="1">
      <alignment horizontal="center" vertical="center"/>
      <protection locked="0"/>
    </xf>
    <xf numFmtId="165" fontId="2" fillId="2" borderId="2" xfId="0" applyNumberFormat="1" applyFont="1" applyFill="1" applyBorder="1" applyAlignment="1" applyProtection="1">
      <alignment horizontal="right" vertical="center"/>
      <protection locked="0"/>
    </xf>
    <xf numFmtId="0" fontId="3" fillId="0" borderId="10" xfId="0" applyFont="1" applyBorder="1" applyAlignment="1">
      <alignment horizontal="center" vertical="center"/>
    </xf>
    <xf numFmtId="0" fontId="4" fillId="0" borderId="3" xfId="1" applyFont="1" applyBorder="1" applyAlignment="1" applyProtection="1">
      <alignment horizontal="left" vertical="center"/>
      <protection locked="0"/>
    </xf>
    <xf numFmtId="0" fontId="4" fillId="0" borderId="9" xfId="1" applyFont="1" applyBorder="1" applyAlignment="1" applyProtection="1">
      <alignment horizontal="left" vertical="center"/>
      <protection locked="0"/>
    </xf>
    <xf numFmtId="0" fontId="4" fillId="0" borderId="5" xfId="1" applyFont="1" applyBorder="1" applyAlignment="1" applyProtection="1">
      <alignment horizontal="left" vertical="center"/>
      <protection locked="0"/>
    </xf>
    <xf numFmtId="0" fontId="4" fillId="0" borderId="4" xfId="1" applyFont="1" applyBorder="1" applyAlignment="1" applyProtection="1">
      <alignment horizontal="center" vertical="center"/>
    </xf>
    <xf numFmtId="0" fontId="4" fillId="0" borderId="7" xfId="1" applyFont="1" applyBorder="1" applyAlignment="1" applyProtection="1">
      <alignment horizontal="center" vertical="center"/>
    </xf>
    <xf numFmtId="0" fontId="4" fillId="0" borderId="1" xfId="1" applyFont="1" applyBorder="1" applyAlignment="1" applyProtection="1">
      <alignment horizontal="center" vertical="center"/>
    </xf>
    <xf numFmtId="0" fontId="4" fillId="0" borderId="9" xfId="1" applyFont="1" applyFill="1" applyBorder="1" applyAlignment="1" applyProtection="1">
      <alignment horizontal="left" vertical="center"/>
      <protection locked="0"/>
    </xf>
    <xf numFmtId="0" fontId="17" fillId="0" borderId="3" xfId="1" applyFont="1" applyFill="1" applyBorder="1" applyAlignment="1" applyProtection="1">
      <alignment horizontal="left" vertical="center"/>
      <protection locked="0"/>
    </xf>
    <xf numFmtId="0" fontId="17" fillId="0" borderId="5" xfId="1" applyFont="1" applyFill="1" applyBorder="1" applyAlignment="1" applyProtection="1">
      <alignment horizontal="left" vertical="center"/>
      <protection locked="0"/>
    </xf>
    <xf numFmtId="0" fontId="4" fillId="0" borderId="3" xfId="1" applyFont="1" applyFill="1" applyBorder="1" applyAlignment="1" applyProtection="1">
      <alignment horizontal="left" vertical="center"/>
      <protection locked="0"/>
    </xf>
    <xf numFmtId="0" fontId="4" fillId="0" borderId="5" xfId="1" applyFont="1" applyFill="1" applyBorder="1" applyAlignment="1" applyProtection="1">
      <alignment horizontal="left" vertical="center"/>
      <protection locked="0"/>
    </xf>
    <xf numFmtId="0" fontId="4" fillId="0" borderId="2" xfId="1" applyFont="1" applyBorder="1" applyAlignment="1" applyProtection="1">
      <alignment horizontal="center" vertical="center"/>
    </xf>
    <xf numFmtId="0" fontId="4" fillId="0" borderId="2" xfId="1" applyFont="1" applyBorder="1" applyAlignment="1" applyProtection="1">
      <alignment vertical="center"/>
      <protection locked="0"/>
    </xf>
    <xf numFmtId="0" fontId="15" fillId="0" borderId="9" xfId="1" applyFont="1" applyFill="1" applyBorder="1" applyAlignment="1" applyProtection="1">
      <alignment horizontal="right" vertical="center"/>
      <protection locked="0"/>
    </xf>
    <xf numFmtId="0" fontId="29" fillId="0" borderId="12" xfId="0" applyFont="1" applyBorder="1" applyAlignment="1">
      <alignment horizontal="center"/>
    </xf>
    <xf numFmtId="0" fontId="26" fillId="0" borderId="10" xfId="1" applyFont="1" applyFill="1" applyBorder="1" applyAlignment="1" applyProtection="1">
      <alignment horizontal="center" vertical="center"/>
    </xf>
    <xf numFmtId="0" fontId="17" fillId="0" borderId="2" xfId="1" applyFont="1" applyFill="1" applyBorder="1" applyAlignment="1" applyProtection="1">
      <alignment horizontal="left" vertical="center"/>
      <protection locked="0"/>
    </xf>
    <xf numFmtId="0" fontId="4" fillId="0" borderId="2" xfId="1" applyFont="1" applyFill="1" applyBorder="1" applyAlignment="1" applyProtection="1">
      <alignment horizontal="center" vertical="center" wrapText="1"/>
      <protection locked="0"/>
    </xf>
    <xf numFmtId="0" fontId="4" fillId="0" borderId="4" xfId="1" applyFont="1" applyFill="1" applyBorder="1" applyAlignment="1" applyProtection="1">
      <alignment horizontal="center" vertical="center" wrapText="1"/>
      <protection locked="0"/>
    </xf>
    <xf numFmtId="0" fontId="4" fillId="0" borderId="7" xfId="1" applyFont="1" applyFill="1" applyBorder="1" applyAlignment="1" applyProtection="1">
      <alignment horizontal="center" vertical="center" wrapText="1"/>
      <protection locked="0"/>
    </xf>
    <xf numFmtId="0" fontId="4" fillId="0" borderId="1" xfId="1" applyFont="1" applyFill="1" applyBorder="1" applyAlignment="1" applyProtection="1">
      <alignment horizontal="center" vertical="center" wrapText="1"/>
      <protection locked="0"/>
    </xf>
    <xf numFmtId="0" fontId="48" fillId="8" borderId="3" xfId="1" applyFont="1" applyFill="1" applyBorder="1" applyAlignment="1" applyProtection="1">
      <alignment horizontal="center" vertical="center"/>
      <protection locked="0"/>
    </xf>
    <xf numFmtId="0" fontId="48" fillId="8" borderId="9" xfId="1" applyFont="1" applyFill="1" applyBorder="1" applyAlignment="1" applyProtection="1">
      <alignment horizontal="center" vertical="center"/>
      <protection locked="0"/>
    </xf>
    <xf numFmtId="0" fontId="48" fillId="8" borderId="5" xfId="1" applyFont="1" applyFill="1" applyBorder="1" applyAlignment="1" applyProtection="1">
      <alignment horizontal="center" vertical="center"/>
      <protection locked="0"/>
    </xf>
    <xf numFmtId="0" fontId="2" fillId="0" borderId="3" xfId="0" applyFont="1" applyBorder="1" applyAlignment="1" applyProtection="1">
      <alignment horizontal="center" vertical="center"/>
      <protection locked="0"/>
    </xf>
    <xf numFmtId="0" fontId="2" fillId="0" borderId="9" xfId="0" applyFont="1" applyBorder="1" applyAlignment="1" applyProtection="1">
      <alignment horizontal="center" vertical="center"/>
      <protection locked="0"/>
    </xf>
    <xf numFmtId="0" fontId="2" fillId="0" borderId="5" xfId="0" applyFont="1" applyBorder="1" applyAlignment="1" applyProtection="1">
      <alignment horizontal="center" vertical="center"/>
      <protection locked="0"/>
    </xf>
    <xf numFmtId="0" fontId="4" fillId="2" borderId="7" xfId="1" applyFont="1" applyFill="1" applyBorder="1" applyAlignment="1" applyProtection="1">
      <alignment horizontal="center" vertical="center"/>
      <protection locked="0"/>
    </xf>
    <xf numFmtId="0" fontId="37" fillId="8" borderId="3" xfId="1" applyFont="1" applyFill="1" applyBorder="1" applyAlignment="1" applyProtection="1">
      <alignment horizontal="left" vertical="center"/>
      <protection locked="0"/>
    </xf>
    <xf numFmtId="0" fontId="37" fillId="8" borderId="5" xfId="1" applyFont="1" applyFill="1" applyBorder="1" applyAlignment="1" applyProtection="1">
      <alignment horizontal="left" vertical="center"/>
      <protection locked="0"/>
    </xf>
    <xf numFmtId="0" fontId="39" fillId="8" borderId="3" xfId="1" applyFont="1" applyFill="1" applyBorder="1" applyAlignment="1" applyProtection="1">
      <alignment horizontal="center" vertical="center"/>
    </xf>
    <xf numFmtId="0" fontId="39" fillId="8" borderId="5" xfId="1" applyFont="1" applyFill="1" applyBorder="1" applyAlignment="1" applyProtection="1">
      <alignment horizontal="center" vertical="center"/>
    </xf>
    <xf numFmtId="0" fontId="2" fillId="0" borderId="4" xfId="1" applyFont="1" applyFill="1" applyBorder="1" applyAlignment="1" applyProtection="1">
      <alignment horizontal="center" vertical="center"/>
      <protection locked="0"/>
    </xf>
    <xf numFmtId="0" fontId="2" fillId="0" borderId="7" xfId="1" applyFont="1" applyFill="1" applyBorder="1" applyAlignment="1" applyProtection="1">
      <alignment horizontal="center" vertical="center"/>
      <protection locked="0"/>
    </xf>
    <xf numFmtId="0" fontId="2" fillId="0" borderId="1" xfId="1" applyFont="1" applyFill="1" applyBorder="1" applyAlignment="1" applyProtection="1">
      <alignment horizontal="center" vertical="center"/>
      <protection locked="0"/>
    </xf>
    <xf numFmtId="0" fontId="12" fillId="0" borderId="0" xfId="0" applyFont="1" applyAlignment="1">
      <alignment horizontal="center" vertical="center"/>
    </xf>
    <xf numFmtId="0" fontId="48" fillId="8" borderId="15" xfId="1" applyFont="1" applyFill="1" applyBorder="1" applyAlignment="1" applyProtection="1">
      <alignment horizontal="center" vertical="center"/>
      <protection locked="0"/>
    </xf>
    <xf numFmtId="0" fontId="48" fillId="8" borderId="0" xfId="1" applyFont="1" applyFill="1" applyBorder="1" applyAlignment="1" applyProtection="1">
      <alignment horizontal="center" vertical="center"/>
      <protection locked="0"/>
    </xf>
    <xf numFmtId="0" fontId="4" fillId="0" borderId="15" xfId="1" applyFont="1" applyFill="1" applyBorder="1" applyAlignment="1" applyProtection="1">
      <alignment horizontal="left" vertical="center"/>
      <protection locked="0"/>
    </xf>
    <xf numFmtId="0" fontId="4" fillId="0" borderId="0" xfId="1" applyFont="1" applyFill="1" applyBorder="1" applyAlignment="1" applyProtection="1">
      <alignment horizontal="left" vertical="center"/>
      <protection locked="0"/>
    </xf>
    <xf numFmtId="0" fontId="47" fillId="0" borderId="0" xfId="0" applyFont="1" applyAlignment="1" applyProtection="1">
      <alignment horizontal="center" vertical="center"/>
      <protection locked="0"/>
    </xf>
    <xf numFmtId="0" fontId="7" fillId="0" borderId="3" xfId="1" applyFont="1" applyFill="1" applyBorder="1" applyAlignment="1" applyProtection="1">
      <alignment horizontal="center" vertical="center"/>
    </xf>
    <xf numFmtId="0" fontId="7" fillId="0" borderId="9" xfId="1" applyFont="1" applyFill="1" applyBorder="1" applyAlignment="1" applyProtection="1">
      <alignment horizontal="center" vertical="center"/>
    </xf>
    <xf numFmtId="0" fontId="7" fillId="0" borderId="5" xfId="1" applyFont="1" applyFill="1" applyBorder="1" applyAlignment="1" applyProtection="1">
      <alignment horizontal="center" vertical="center"/>
    </xf>
    <xf numFmtId="0" fontId="3" fillId="0" borderId="12" xfId="0" applyFont="1" applyBorder="1" applyAlignment="1">
      <alignment horizontal="center"/>
    </xf>
    <xf numFmtId="0" fontId="2" fillId="0" borderId="10" xfId="1" applyFont="1" applyFill="1" applyBorder="1" applyAlignment="1" applyProtection="1">
      <alignment horizontal="center" vertical="center"/>
    </xf>
    <xf numFmtId="0" fontId="40" fillId="0" borderId="9" xfId="1" applyFont="1" applyFill="1" applyBorder="1" applyAlignment="1" applyProtection="1">
      <alignment horizontal="right" vertical="center"/>
    </xf>
    <xf numFmtId="0" fontId="15" fillId="0" borderId="9" xfId="1" applyFont="1" applyFill="1" applyBorder="1" applyAlignment="1" applyProtection="1">
      <alignment horizontal="center" vertical="center"/>
      <protection locked="0"/>
    </xf>
    <xf numFmtId="0" fontId="48" fillId="8" borderId="6" xfId="1" applyFont="1" applyFill="1" applyBorder="1" applyAlignment="1" applyProtection="1">
      <alignment horizontal="center" vertical="center"/>
      <protection locked="0"/>
    </xf>
    <xf numFmtId="0" fontId="48" fillId="8" borderId="10" xfId="1" applyFont="1" applyFill="1" applyBorder="1" applyAlignment="1" applyProtection="1">
      <alignment horizontal="center" vertical="center"/>
      <protection locked="0"/>
    </xf>
    <xf numFmtId="165" fontId="2" fillId="2" borderId="2" xfId="0" applyNumberFormat="1" applyFont="1" applyFill="1" applyBorder="1" applyAlignment="1" applyProtection="1">
      <alignment horizontal="right" vertical="center"/>
      <protection hidden="1"/>
    </xf>
    <xf numFmtId="0" fontId="4" fillId="0" borderId="2" xfId="1" applyFont="1" applyFill="1" applyBorder="1" applyAlignment="1" applyProtection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15" fillId="0" borderId="2" xfId="1" applyFont="1" applyFill="1" applyBorder="1" applyAlignment="1" applyProtection="1">
      <alignment horizontal="center" vertical="center"/>
      <protection locked="0"/>
    </xf>
    <xf numFmtId="0" fontId="2" fillId="0" borderId="3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47" fillId="0" borderId="2" xfId="0" applyFont="1" applyBorder="1" applyAlignment="1">
      <alignment horizontal="center" vertical="center"/>
    </xf>
    <xf numFmtId="0" fontId="2" fillId="2" borderId="3" xfId="0" applyFont="1" applyFill="1" applyBorder="1" applyAlignment="1" applyProtection="1">
      <alignment horizontal="center" vertical="center"/>
      <protection locked="0"/>
    </xf>
    <xf numFmtId="0" fontId="15" fillId="0" borderId="4" xfId="1" applyFont="1" applyBorder="1" applyAlignment="1" applyProtection="1">
      <alignment horizontal="center" vertical="center"/>
    </xf>
    <xf numFmtId="0" fontId="15" fillId="0" borderId="7" xfId="1" applyFont="1" applyBorder="1" applyAlignment="1" applyProtection="1">
      <alignment horizontal="center" vertical="center"/>
    </xf>
    <xf numFmtId="0" fontId="15" fillId="0" borderId="1" xfId="1" applyFont="1" applyBorder="1" applyAlignment="1" applyProtection="1">
      <alignment horizontal="center" vertical="center"/>
    </xf>
    <xf numFmtId="0" fontId="15" fillId="0" borderId="2" xfId="1" applyFont="1" applyBorder="1" applyAlignment="1" applyProtection="1">
      <alignment horizontal="center" vertical="center"/>
    </xf>
    <xf numFmtId="0" fontId="27" fillId="0" borderId="2" xfId="0" applyFont="1" applyBorder="1" applyAlignment="1">
      <alignment horizontal="center" vertical="center"/>
    </xf>
    <xf numFmtId="0" fontId="37" fillId="0" borderId="2" xfId="1" applyFont="1" applyBorder="1" applyAlignment="1" applyProtection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0" xfId="0" applyFont="1" applyBorder="1" applyAlignment="1" applyProtection="1">
      <alignment horizontal="center" vertical="center"/>
      <protection locked="0"/>
    </xf>
    <xf numFmtId="0" fontId="8" fillId="0" borderId="3" xfId="0" applyFont="1" applyBorder="1" applyAlignment="1" applyProtection="1">
      <alignment horizontal="center" vertical="center"/>
      <protection locked="0"/>
    </xf>
    <xf numFmtId="0" fontId="8" fillId="0" borderId="9" xfId="0" applyFont="1" applyBorder="1" applyAlignment="1" applyProtection="1">
      <alignment horizontal="center" vertical="center"/>
      <protection locked="0"/>
    </xf>
    <xf numFmtId="0" fontId="8" fillId="0" borderId="5" xfId="0" applyFont="1" applyBorder="1" applyAlignment="1" applyProtection="1">
      <alignment horizontal="center" vertical="center"/>
      <protection locked="0"/>
    </xf>
    <xf numFmtId="0" fontId="17" fillId="0" borderId="0" xfId="1" applyFont="1" applyBorder="1" applyAlignment="1" applyProtection="1">
      <alignment horizontal="center"/>
      <protection locked="0"/>
    </xf>
    <xf numFmtId="0" fontId="15" fillId="0" borderId="4" xfId="1" applyFont="1" applyFill="1" applyBorder="1" applyAlignment="1" applyProtection="1">
      <alignment horizontal="center" vertical="center"/>
      <protection locked="0"/>
    </xf>
    <xf numFmtId="0" fontId="15" fillId="0" borderId="7" xfId="1" applyFont="1" applyFill="1" applyBorder="1" applyAlignment="1" applyProtection="1">
      <alignment horizontal="center" vertical="center"/>
      <protection locked="0"/>
    </xf>
    <xf numFmtId="0" fontId="15" fillId="0" borderId="1" xfId="1" applyFont="1" applyFill="1" applyBorder="1" applyAlignment="1" applyProtection="1">
      <alignment horizontal="center" vertical="center"/>
      <protection locked="0"/>
    </xf>
    <xf numFmtId="0" fontId="14" fillId="0" borderId="7" xfId="1" applyFont="1" applyBorder="1" applyAlignment="1" applyProtection="1">
      <alignment horizontal="center" vertical="center"/>
      <protection locked="0"/>
    </xf>
    <xf numFmtId="0" fontId="14" fillId="0" borderId="1" xfId="1" applyFont="1" applyBorder="1" applyAlignment="1" applyProtection="1">
      <alignment horizontal="center" vertical="center"/>
      <protection locked="0"/>
    </xf>
    <xf numFmtId="49" fontId="17" fillId="0" borderId="9" xfId="1" applyNumberFormat="1" applyFont="1" applyFill="1" applyBorder="1" applyAlignment="1" applyProtection="1">
      <alignment horizontal="center" vertical="center"/>
      <protection locked="0"/>
    </xf>
    <xf numFmtId="0" fontId="17" fillId="0" borderId="0" xfId="1" applyFont="1" applyBorder="1" applyAlignment="1" applyProtection="1">
      <alignment horizontal="center" vertical="center"/>
      <protection locked="0"/>
    </xf>
    <xf numFmtId="0" fontId="8" fillId="0" borderId="3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49" fontId="17" fillId="0" borderId="3" xfId="1" applyNumberFormat="1" applyFont="1" applyFill="1" applyBorder="1" applyAlignment="1" applyProtection="1">
      <alignment horizontal="left" vertical="center"/>
      <protection locked="0"/>
    </xf>
    <xf numFmtId="49" fontId="17" fillId="0" borderId="9" xfId="1" applyNumberFormat="1" applyFont="1" applyFill="1" applyBorder="1" applyAlignment="1" applyProtection="1">
      <alignment horizontal="left" vertical="center"/>
      <protection locked="0"/>
    </xf>
    <xf numFmtId="0" fontId="14" fillId="0" borderId="4" xfId="1" applyFont="1" applyFill="1" applyBorder="1" applyAlignment="1" applyProtection="1">
      <alignment horizontal="center" vertical="center"/>
      <protection locked="0"/>
    </xf>
    <xf numFmtId="0" fontId="14" fillId="0" borderId="1" xfId="1" applyFont="1" applyFill="1" applyBorder="1" applyAlignment="1" applyProtection="1">
      <alignment horizontal="center" vertical="center"/>
      <protection locked="0"/>
    </xf>
    <xf numFmtId="0" fontId="20" fillId="0" borderId="0" xfId="1" applyFont="1" applyFill="1" applyBorder="1" applyAlignment="1" applyProtection="1">
      <alignment vertical="center"/>
    </xf>
    <xf numFmtId="0" fontId="37" fillId="2" borderId="4" xfId="1" applyFont="1" applyFill="1" applyBorder="1" applyAlignment="1" applyProtection="1">
      <alignment horizontal="center" vertical="center"/>
      <protection locked="0"/>
    </xf>
    <xf numFmtId="0" fontId="37" fillId="2" borderId="1" xfId="1" applyFont="1" applyFill="1" applyBorder="1" applyAlignment="1" applyProtection="1">
      <alignment horizontal="center" vertical="center"/>
      <protection locked="0"/>
    </xf>
    <xf numFmtId="0" fontId="2" fillId="2" borderId="4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6" fillId="0" borderId="9" xfId="1" applyFont="1" applyFill="1" applyBorder="1" applyAlignment="1" applyProtection="1">
      <alignment horizontal="center" vertical="center"/>
    </xf>
    <xf numFmtId="0" fontId="52" fillId="0" borderId="9" xfId="1" applyFont="1" applyFill="1" applyBorder="1" applyAlignment="1" applyProtection="1">
      <alignment horizontal="left" vertical="center"/>
    </xf>
    <xf numFmtId="0" fontId="15" fillId="0" borderId="9" xfId="1" applyFont="1" applyFill="1" applyBorder="1" applyAlignment="1" applyProtection="1">
      <alignment horizontal="center" vertical="center"/>
    </xf>
    <xf numFmtId="0" fontId="2" fillId="0" borderId="3" xfId="0" applyFont="1" applyBorder="1" applyAlignment="1" applyProtection="1">
      <alignment horizontal="left" vertical="center"/>
      <protection locked="0"/>
    </xf>
    <xf numFmtId="0" fontId="2" fillId="0" borderId="5" xfId="0" applyFont="1" applyBorder="1" applyAlignment="1" applyProtection="1">
      <alignment horizontal="left" vertical="center"/>
      <protection locked="0"/>
    </xf>
    <xf numFmtId="0" fontId="5" fillId="2" borderId="2" xfId="0" applyFont="1" applyFill="1" applyBorder="1" applyAlignment="1" applyProtection="1">
      <alignment vertical="center"/>
      <protection locked="0"/>
    </xf>
    <xf numFmtId="0" fontId="35" fillId="8" borderId="3" xfId="1" applyFont="1" applyFill="1" applyBorder="1" applyAlignment="1" applyProtection="1">
      <alignment horizontal="center" vertical="center"/>
      <protection locked="0"/>
    </xf>
    <xf numFmtId="0" fontId="35" fillId="8" borderId="5" xfId="1" applyFont="1" applyFill="1" applyBorder="1" applyAlignment="1" applyProtection="1">
      <alignment horizontal="center" vertical="center"/>
      <protection locked="0"/>
    </xf>
    <xf numFmtId="0" fontId="4" fillId="0" borderId="0" xfId="1" applyFont="1" applyFill="1" applyAlignment="1" applyProtection="1">
      <alignment horizontal="center" vertical="center"/>
    </xf>
    <xf numFmtId="0" fontId="4" fillId="0" borderId="14" xfId="1" applyFont="1" applyBorder="1" applyAlignment="1" applyProtection="1">
      <alignment horizontal="center" vertical="center"/>
      <protection locked="0"/>
    </xf>
    <xf numFmtId="0" fontId="4" fillId="0" borderId="11" xfId="1" applyFont="1" applyBorder="1" applyAlignment="1" applyProtection="1">
      <alignment horizontal="center" vertical="center"/>
      <protection locked="0"/>
    </xf>
    <xf numFmtId="0" fontId="14" fillId="0" borderId="2" xfId="1" applyFont="1" applyBorder="1" applyAlignment="1" applyProtection="1">
      <alignment horizontal="center" vertical="center"/>
      <protection locked="0"/>
    </xf>
    <xf numFmtId="0" fontId="2" fillId="0" borderId="2" xfId="1" applyFont="1" applyFill="1" applyBorder="1" applyAlignment="1" applyProtection="1">
      <alignment horizontal="center" vertical="center"/>
      <protection locked="0"/>
    </xf>
    <xf numFmtId="0" fontId="40" fillId="0" borderId="2" xfId="1" applyFont="1" applyFill="1" applyBorder="1" applyAlignment="1" applyProtection="1">
      <alignment horizontal="center" vertical="center"/>
      <protection locked="0"/>
    </xf>
    <xf numFmtId="0" fontId="2" fillId="7" borderId="10" xfId="0" applyFont="1" applyFill="1" applyBorder="1" applyAlignment="1" applyProtection="1">
      <alignment horizontal="center" vertical="center"/>
      <protection locked="0"/>
    </xf>
    <xf numFmtId="0" fontId="2" fillId="7" borderId="0" xfId="0" applyFont="1" applyFill="1" applyAlignment="1" applyProtection="1">
      <alignment horizontal="center" vertical="center"/>
      <protection locked="0"/>
    </xf>
    <xf numFmtId="0" fontId="2" fillId="7" borderId="12" xfId="0" applyFont="1" applyFill="1" applyBorder="1" applyAlignment="1" applyProtection="1">
      <alignment horizontal="center" vertical="center"/>
      <protection locked="0"/>
    </xf>
    <xf numFmtId="0" fontId="29" fillId="0" borderId="0" xfId="0" applyFont="1" applyAlignment="1" applyProtection="1">
      <alignment horizontal="center"/>
      <protection locked="0"/>
    </xf>
    <xf numFmtId="0" fontId="2" fillId="0" borderId="0" xfId="1" applyFont="1" applyFill="1" applyBorder="1" applyAlignment="1" applyProtection="1">
      <alignment horizontal="center" vertical="center"/>
      <protection locked="0"/>
    </xf>
    <xf numFmtId="0" fontId="31" fillId="0" borderId="3" xfId="1" applyFont="1" applyFill="1" applyBorder="1" applyAlignment="1" applyProtection="1">
      <alignment horizontal="center" vertical="center"/>
      <protection locked="0"/>
    </xf>
    <xf numFmtId="0" fontId="31" fillId="0" borderId="9" xfId="1" applyFont="1" applyFill="1" applyBorder="1" applyAlignment="1" applyProtection="1">
      <alignment horizontal="center" vertical="center"/>
      <protection locked="0"/>
    </xf>
    <xf numFmtId="0" fontId="31" fillId="0" borderId="5" xfId="1" applyFont="1" applyFill="1" applyBorder="1" applyAlignment="1" applyProtection="1">
      <alignment horizontal="center" vertical="center"/>
      <protection locked="0"/>
    </xf>
    <xf numFmtId="0" fontId="3" fillId="0" borderId="2" xfId="0" applyFont="1" applyBorder="1" applyAlignment="1" applyProtection="1">
      <alignment horizontal="right"/>
      <protection locked="0"/>
    </xf>
    <xf numFmtId="0" fontId="2" fillId="7" borderId="2" xfId="0" applyFont="1" applyFill="1" applyBorder="1" applyAlignment="1" applyProtection="1">
      <alignment horizontal="center" vertical="center"/>
      <protection locked="0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theme" Target="theme/theme1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styles" Target="styles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calcChain" Target="calcChain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customXml" Target="../ink/ink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2076450</xdr:colOff>
      <xdr:row>35</xdr:row>
      <xdr:rowOff>76200</xdr:rowOff>
    </xdr:from>
    <xdr:to>
      <xdr:col>5</xdr:col>
      <xdr:colOff>895350</xdr:colOff>
      <xdr:row>58</xdr:row>
      <xdr:rowOff>114300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">
          <xdr14:nvContentPartPr>
            <xdr14:cNvPr id="2" name="Ink 2">
              <a:extLst>
                <a:ext uri="{FF2B5EF4-FFF2-40B4-BE49-F238E27FC236}">
                  <a16:creationId xmlns:a16="http://schemas.microsoft.com/office/drawing/2014/main" id="{6979EDBB-E63B-46D1-9370-C290224ED7E7}"/>
                </a:ext>
              </a:extLst>
            </xdr14:cNvPr>
            <xdr14:cNvContentPartPr>
              <a14:cpLocks xmlns:a14="http://schemas.microsoft.com/office/drawing/2010/main" noRot="1" noChangeAspect="1" noEditPoints="1" noChangeArrowheads="1" noChangeShapeType="1"/>
            </xdr14:cNvContentPartPr>
          </xdr14:nvContentPartPr>
          <xdr14:nvPr macro=""/>
          <xdr14:xfrm>
            <a:off x="8905875" y="11144250"/>
            <a:ext cx="2828925" cy="2238375"/>
          </xdr14:xfrm>
        </xdr:contentPart>
      </mc:Choice>
      <mc:Fallback xmlns="">
        <xdr:pic>
          <xdr:nvPicPr>
            <xdr:cNvPr id="2" name="Ink 2">
              <a:extLst>
                <a:ext uri="{FF2B5EF4-FFF2-40B4-BE49-F238E27FC236}">
                  <a16:creationId xmlns:a16="http://schemas.microsoft.com/office/drawing/2014/main" id="{6979EDBB-E63B-46D1-9370-C290224ED7E7}"/>
                </a:ext>
              </a:extLst>
            </xdr:cNvPr>
            <xdr:cNvPicPr>
              <a:picLocks noRot="1" noChangeAspect="1" noEditPoints="1" noChangeArrowheads="1" noChangeShapeType="1"/>
            </xdr:cNvPicPr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8896515" y="11134890"/>
              <a:ext cx="2847645" cy="2257094"/>
            </a:xfrm>
            <a:prstGeom prst="rect">
              <a:avLst/>
            </a:prstGeom>
          </xdr:spPr>
        </xdr:pic>
      </mc:Fallback>
    </mc:AlternateContent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952500</xdr:colOff>
      <xdr:row>27</xdr:row>
      <xdr:rowOff>76200</xdr:rowOff>
    </xdr:from>
    <xdr:to>
      <xdr:col>3</xdr:col>
      <xdr:colOff>1057275</xdr:colOff>
      <xdr:row>28</xdr:row>
      <xdr:rowOff>142875</xdr:rowOff>
    </xdr:to>
    <xdr:sp macro="" textlink="">
      <xdr:nvSpPr>
        <xdr:cNvPr id="11314" name="Text Box 1">
          <a:extLst>
            <a:ext uri="{FF2B5EF4-FFF2-40B4-BE49-F238E27FC236}">
              <a16:creationId xmlns:a16="http://schemas.microsoft.com/office/drawing/2014/main" id="{6DE7FD1E-074F-45A6-979A-0BCE64B97567}"/>
            </a:ext>
          </a:extLst>
        </xdr:cNvPr>
        <xdr:cNvSpPr txBox="1">
          <a:spLocks noChangeArrowheads="1"/>
        </xdr:cNvSpPr>
      </xdr:nvSpPr>
      <xdr:spPr bwMode="auto">
        <a:xfrm>
          <a:off x="6181725" y="6867525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ink/ink1.xml><?xml version="1.0" encoding="utf-8"?>
<inkml:ink xmlns:inkml="http://www.w3.org/2003/InkML">
  <inkml:definitions>
    <inkml:context xml:id="ctx0">
      <inkml:inkSource xml:id="inkSrc0">
        <inkml:traceFormat>
          <inkml:channel name="X" type="integer" max="1366" units="cm"/>
          <inkml:channel name="Y" type="integer" max="768" units="cm"/>
        </inkml:traceFormat>
        <inkml:channelProperties>
          <inkml:channelProperty channel="X" name="resolution" value="39.7093" units="1/cm"/>
          <inkml:channelProperty channel="Y" name="resolution" value="39.79275" units="1/cm"/>
        </inkml:channelProperties>
      </inkml:inkSource>
      <inkml:timestamp xml:id="ts0" timeString="2018-08-12T09:23:45.355"/>
    </inkml:context>
    <inkml:brush xml:id="br0">
      <inkml:brushProperty name="width" value="0.05292" units="cm"/>
      <inkml:brushProperty name="height" value="0.05292" units="cm"/>
      <inkml:brushProperty name="color" value="#FF0000"/>
      <inkml:brushProperty name="fitToCurve" value="1"/>
    </inkml:brush>
  </inkml:definitions>
  <inkml:trace contextRef="#ctx0" brushRef="#br0">2324 19633</inkml:trace>
  <inkml:trace contextRef="#ctx0" brushRef="#br0" timeOffset="7915">6974 19766</inkml:trace>
  <inkml:trace contextRef="#ctx0" brushRef="#br0" timeOffset="16828">0 14625</inkml:trace>
  <inkml:trace contextRef="#ctx0" brushRef="#br0" timeOffset="17828">448 17391</inkml:trace>
  <inkml:trace contextRef="#ctx0" brushRef="#br0" timeOffset="20734">7872 0</inkml:trace>
</inkml: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lies4fishing.com/" TargetMode="External"/><Relationship Id="rId13" Type="http://schemas.openxmlformats.org/officeDocument/2006/relationships/printerSettings" Target="../printerSettings/printerSettings1.bin"/><Relationship Id="rId3" Type="http://schemas.openxmlformats.org/officeDocument/2006/relationships/hyperlink" Target="mailto:mail@flies4fishing.com" TargetMode="External"/><Relationship Id="rId7" Type="http://schemas.openxmlformats.org/officeDocument/2006/relationships/hyperlink" Target="mailto:=@NOW()" TargetMode="External"/><Relationship Id="rId12" Type="http://schemas.openxmlformats.org/officeDocument/2006/relationships/hyperlink" Target="http://www.flies4fishing.com/Main/Payment%20and%20Shipping%20Information.htm" TargetMode="External"/><Relationship Id="rId2" Type="http://schemas.openxmlformats.org/officeDocument/2006/relationships/hyperlink" Target="http://www.flies4fishing.com/" TargetMode="External"/><Relationship Id="rId1" Type="http://schemas.openxmlformats.org/officeDocument/2006/relationships/hyperlink" Target="mailto:mail@flies4fishing.com" TargetMode="External"/><Relationship Id="rId6" Type="http://schemas.openxmlformats.org/officeDocument/2006/relationships/hyperlink" Target="file:///D:\Users\Win7\AppData\Local\Microsoft\Windows\Main\PayPal%20Payment.htm" TargetMode="External"/><Relationship Id="rId11" Type="http://schemas.openxmlformats.org/officeDocument/2006/relationships/hyperlink" Target="mailto:mail@flies4fishing.com;sheppj@nf.sympatico.ca" TargetMode="External"/><Relationship Id="rId5" Type="http://schemas.openxmlformats.org/officeDocument/2006/relationships/hyperlink" Target="http://www.flies4fishing.com/Excel%20Order%20Forms/homepage.html" TargetMode="External"/><Relationship Id="rId15" Type="http://schemas.openxmlformats.org/officeDocument/2006/relationships/comments" Target="../comments1.xml"/><Relationship Id="rId10" Type="http://schemas.openxmlformats.org/officeDocument/2006/relationships/hyperlink" Target="http://www.flies4fishing.com/index.html" TargetMode="External"/><Relationship Id="rId4" Type="http://schemas.openxmlformats.org/officeDocument/2006/relationships/hyperlink" Target="http://www.flies4fishing.com/Main/Email%20Money%20Transfers.pdf" TargetMode="External"/><Relationship Id="rId9" Type="http://schemas.openxmlformats.org/officeDocument/2006/relationships/hyperlink" Target="http://www.flies4fishing.com/Catalogs/Fly%20Tying%20Catalog.pdf" TargetMode="External"/><Relationship Id="rId14" Type="http://schemas.openxmlformats.org/officeDocument/2006/relationships/vmlDrawing" Target="../drawings/vmlDrawing1.v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Retail%20Catalogs/Fly%20Tying%20Materials/Dye%20Color%20Chart.pdf" TargetMode="External"/><Relationship Id="rId2" Type="http://schemas.openxmlformats.org/officeDocument/2006/relationships/hyperlink" Target="http://www.flies4fishing.com/Retail%20Catalogs/Fly%20Tying%20Materials/Directions%20for%20using%20Veniard%20Dyes.pdf" TargetMode="External"/><Relationship Id="rId1" Type="http://schemas.openxmlformats.org/officeDocument/2006/relationships/hyperlink" Target="http://www.flies4fishing.com/Product%20Sheets%20No%20Prices/Veniard%20Dyes.pdf" TargetMode="External"/><Relationship Id="rId4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Product%20Sheets%20No%20Prices/Saddle%20Hackle%2035.pdf" TargetMode="External"/><Relationship Id="rId2" Type="http://schemas.openxmlformats.org/officeDocument/2006/relationships/hyperlink" Target="http://www.flies4fishing.com/Product%20Sheets%20No%20Prices/Marabou.pdf" TargetMode="External"/><Relationship Id="rId1" Type="http://schemas.openxmlformats.org/officeDocument/2006/relationships/hyperlink" Target="http://www.flies4fishing.com/Product%20Sheets%20No%20Prices/Metz%20Soft%20Hackle.pdf" TargetMode="External"/><Relationship Id="rId6" Type="http://schemas.openxmlformats.org/officeDocument/2006/relationships/printerSettings" Target="../printerSettings/printerSettings10.bin"/><Relationship Id="rId5" Type="http://schemas.openxmlformats.org/officeDocument/2006/relationships/hyperlink" Target="http://www.flies4fishing.com/Product%20Sheets/Stripped%20Goose%20Biots.pdf" TargetMode="External"/><Relationship Id="rId4" Type="http://schemas.openxmlformats.org/officeDocument/2006/relationships/hyperlink" Target="http://www.flies4fishing.com/Product%20Sheets%20No%20Prices/Anglers%20Choice%20Hackles.pdf" TargetMode="Externa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hyperlink" Target="http://www.flies4fishing.com/Product%20Sheets%20No%20Prices/Eye%20Buster.pdf" TargetMode="Externa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Product%20Sheets%20No%20Prices/Metz%20Magnum%20Saddles.pdf" TargetMode="External"/><Relationship Id="rId7" Type="http://schemas.openxmlformats.org/officeDocument/2006/relationships/printerSettings" Target="../printerSettings/printerSettings12.bin"/><Relationship Id="rId2" Type="http://schemas.openxmlformats.org/officeDocument/2006/relationships/hyperlink" Target="http://www.flies4fishing.com/Product%20Sheets%20No%20Prices/Metz%20Rooster%20Saddles.pdf" TargetMode="External"/><Relationship Id="rId1" Type="http://schemas.openxmlformats.org/officeDocument/2006/relationships/hyperlink" Target="http://www.flies4fishing.com/Product%20Sheets%20No%20Prices/Whiting%20American%20Hen%20Saddles.pdf" TargetMode="External"/><Relationship Id="rId6" Type="http://schemas.openxmlformats.org/officeDocument/2006/relationships/hyperlink" Target="http://www.flies4fishing.com/Product%20Sheets/Whiting%20Hen%20Saddles.pdf" TargetMode="External"/><Relationship Id="rId5" Type="http://schemas.openxmlformats.org/officeDocument/2006/relationships/hyperlink" Target="http://www.flies4fishing.com/Product%20Sheets/Whiting%20Hen%20Saddles.pdf" TargetMode="External"/><Relationship Id="rId4" Type="http://schemas.openxmlformats.org/officeDocument/2006/relationships/hyperlink" Target="http://www.flies4fishing.com/Product%20Sheets/Genetic%20Hackles.pdf" TargetMode="Externa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hyperlink" Target="http://www.flies4fishing.com/Product%20Sheets%20No%20Prices/Anglers%20Choice%20Hooks.pdf" TargetMode="Externa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file:///D:\Specials\Today's%20Specials.htm" TargetMode="External"/><Relationship Id="rId2" Type="http://schemas.openxmlformats.org/officeDocument/2006/relationships/hyperlink" Target="http://www.flies4fishing.com/Retail%20Catalogs/Fly%20Tying%20Materials/Hook%20Comparison%20Chart.htm" TargetMode="External"/><Relationship Id="rId1" Type="http://schemas.openxmlformats.org/officeDocument/2006/relationships/hyperlink" Target="http://www.flies4fishing.com/How%20to%20use%20the%20Excel%20Order%20Forms/Retail.htm" TargetMode="External"/><Relationship Id="rId6" Type="http://schemas.openxmlformats.org/officeDocument/2006/relationships/printerSettings" Target="../printerSettings/printerSettings2.bin"/><Relationship Id="rId5" Type="http://schemas.openxmlformats.org/officeDocument/2006/relationships/hyperlink" Target="http://www.flies4fishing.com/Retail%20Catalogs/Fly%20Tying%20Materials/Bulk%20Prices/Index.htm" TargetMode="External"/><Relationship Id="rId4" Type="http://schemas.openxmlformats.org/officeDocument/2006/relationships/hyperlink" Target="http://www.flies4fyishing.com/Excel%20Order%20Forms/homepage.html" TargetMode="External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Product%20Sheets/Daiichi%20Hooks.pdf" TargetMode="External"/><Relationship Id="rId2" Type="http://schemas.openxmlformats.org/officeDocument/2006/relationships/hyperlink" Target="http://www.flies4fishing.com/Product%20Sheets/Daiichi%20Hooks.pdf" TargetMode="External"/><Relationship Id="rId1" Type="http://schemas.openxmlformats.org/officeDocument/2006/relationships/hyperlink" Target="file:///D:\Excel%20Order%20Forms\Excel%20Order%20Form%20Fly%20Tying%20Materials.xls" TargetMode="External"/><Relationship Id="rId4" Type="http://schemas.openxmlformats.org/officeDocument/2006/relationships/printerSettings" Target="../printerSettings/printerSettings14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://www.flies4fishing.com/Product%20Sheets%20No%20Prices/Partridge%20Hooks.pdf" TargetMode="Externa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hyperlink" Target="http://www.flies4fishing.com/Product%20Sheets%20No%20Prices/Silver%20Strike%20Hooks.pdf" TargetMode="External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7.bin"/><Relationship Id="rId1" Type="http://schemas.openxmlformats.org/officeDocument/2006/relationships/hyperlink" Target="http://www.flies4fishing.com/Product%20Sheets%20No%20Prices/Streamside%20Dry%20Fly%20Hooks.pdf" TargetMode="External"/></Relationships>
</file>

<file path=xl/worksheets/_rels/sheet27.xml.rels><?xml version="1.0" encoding="UTF-8" standalone="yes"?>
<Relationships xmlns="http://schemas.openxmlformats.org/package/2006/relationships"><Relationship Id="rId8" Type="http://schemas.openxmlformats.org/officeDocument/2006/relationships/hyperlink" Target="file:///D:\Users\Win7\AppData\Local\Microsoft\Windows\Product%20Sheets\Togen%20Hooks.pdf" TargetMode="External"/><Relationship Id="rId3" Type="http://schemas.openxmlformats.org/officeDocument/2006/relationships/hyperlink" Target="file:///D:\Users\Win7\AppData\Local\Microsoft\Windows\Product%20Sheets\Togen%20Hooks.pdf" TargetMode="External"/><Relationship Id="rId7" Type="http://schemas.openxmlformats.org/officeDocument/2006/relationships/hyperlink" Target="file:///D:\Users\Win7\AppData\Local\Microsoft\Windows\Product%20Sheets\Togen%20Hooks.pdf" TargetMode="External"/><Relationship Id="rId2" Type="http://schemas.openxmlformats.org/officeDocument/2006/relationships/hyperlink" Target="file:///D:\Users\Win7\AppData\Local\Microsoft\Windows\Product%20Sheets\Togen%20Hooks.pdf" TargetMode="External"/><Relationship Id="rId1" Type="http://schemas.openxmlformats.org/officeDocument/2006/relationships/hyperlink" Target="file:///D:\Users\Win7\AppData\Local\Microsoft\Windows\Product%20Sheets\Togen%20Hooks.pdf" TargetMode="External"/><Relationship Id="rId6" Type="http://schemas.openxmlformats.org/officeDocument/2006/relationships/hyperlink" Target="file:///D:\Users\Win7\AppData\Local\Microsoft\Windows\Product%20Sheets\Togen%20Hooks.pdf" TargetMode="External"/><Relationship Id="rId11" Type="http://schemas.openxmlformats.org/officeDocument/2006/relationships/printerSettings" Target="../printerSettings/printerSettings18.bin"/><Relationship Id="rId5" Type="http://schemas.openxmlformats.org/officeDocument/2006/relationships/hyperlink" Target="file:///D:\Users\Win7\AppData\Local\Microsoft\Windows\Product%20Sheets\Togen%20Hooks.pdf" TargetMode="External"/><Relationship Id="rId10" Type="http://schemas.openxmlformats.org/officeDocument/2006/relationships/hyperlink" Target="file:///D:\Excel%20Order%20Forms\Excel%20Order%20Form%20Fly%20Tying%20Materials.xls" TargetMode="External"/><Relationship Id="rId4" Type="http://schemas.openxmlformats.org/officeDocument/2006/relationships/hyperlink" Target="file:///D:\Users\Win7\AppData\Local\Microsoft\Windows\Product%20Sheets\Togen%20Hooks.pdf" TargetMode="External"/><Relationship Id="rId9" Type="http://schemas.openxmlformats.org/officeDocument/2006/relationships/hyperlink" Target="file:///D:\Users\Win7\AppData\Local\Microsoft\Windows\Product%20Sheets\Togen%20Hooks.pdf" TargetMode="External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hyperlink" Target="file:///D:\Users\Win7\AppData\Local\Microsoft\Windows\Product%20Sheets\Calf%20Body%20Hair.pdf" TargetMode="External"/><Relationship Id="rId13" Type="http://schemas.openxmlformats.org/officeDocument/2006/relationships/hyperlink" Target="http://www.flieds4fishing.com/Product%20Sheets/Deer%20Body%20Hair.pdf" TargetMode="External"/><Relationship Id="rId3" Type="http://schemas.openxmlformats.org/officeDocument/2006/relationships/hyperlink" Target="http://www.flies4fishing.com/Product%20Sheets/Badger%20Hair.pdf" TargetMode="External"/><Relationship Id="rId7" Type="http://schemas.openxmlformats.org/officeDocument/2006/relationships/hyperlink" Target="http://www.flies4fishing.com/Product%20Sheets/Polar%20Bear%20Hair.pdf" TargetMode="External"/><Relationship Id="rId12" Type="http://schemas.openxmlformats.org/officeDocument/2006/relationships/hyperlink" Target="http://www.flieds4fishing.com/Product%20Sheets/Deer%20Body%20Hair.pdf" TargetMode="External"/><Relationship Id="rId2" Type="http://schemas.openxmlformats.org/officeDocument/2006/relationships/hyperlink" Target="http://www.flies4fishing.com/Product%20Sheets/Arctic%20Fox%20Hair.pdf" TargetMode="External"/><Relationship Id="rId16" Type="http://schemas.openxmlformats.org/officeDocument/2006/relationships/printerSettings" Target="../printerSettings/printerSettings3.bin"/><Relationship Id="rId1" Type="http://schemas.openxmlformats.org/officeDocument/2006/relationships/hyperlink" Target="http://www.flies4fishing.com/Product%20Sheets/Antelope.pdf" TargetMode="External"/><Relationship Id="rId6" Type="http://schemas.openxmlformats.org/officeDocument/2006/relationships/hyperlink" Target="http://www.flies4fishing.com/Product%20Sheets/Caribou%20Hair.pdf" TargetMode="External"/><Relationship Id="rId11" Type="http://schemas.openxmlformats.org/officeDocument/2006/relationships/hyperlink" Target="http://www.flies4fishing.com/Product%20Sheets/Woodchuck%20Hair.pdf" TargetMode="External"/><Relationship Id="rId5" Type="http://schemas.openxmlformats.org/officeDocument/2006/relationships/hyperlink" Target="file:///D:\Users\Win7\AppData\Local\Microsoft\Windows\Product%20Sheets\Beaver%20Hair.pdf" TargetMode="External"/><Relationship Id="rId15" Type="http://schemas.openxmlformats.org/officeDocument/2006/relationships/hyperlink" Target="file:///D:\Users\Win7\AppData\Local\Microsoft\Windows\Product%20Sheets\Elk%20Hair.pdf" TargetMode="External"/><Relationship Id="rId10" Type="http://schemas.openxmlformats.org/officeDocument/2006/relationships/hyperlink" Target="http://www.flies4fishing.com/Product%20Sheets/Moose%20Hair.pdf" TargetMode="External"/><Relationship Id="rId4" Type="http://schemas.openxmlformats.org/officeDocument/2006/relationships/hyperlink" Target="http://www.flies4fishing.com/Product%20Sheets/Bear%20Hair.pdf" TargetMode="External"/><Relationship Id="rId9" Type="http://schemas.openxmlformats.org/officeDocument/2006/relationships/hyperlink" Target="http://www.flies4fishing.com/Product%20Sheets/Goat%20Hair.pdf" TargetMode="External"/><Relationship Id="rId14" Type="http://schemas.openxmlformats.org/officeDocument/2006/relationships/hyperlink" Target="http://www.flies4fishing.com/Product%20Sheets/Deer%20Hairir%20Strips.pdf" TargetMode="External"/></Relationships>
</file>

<file path=xl/worksheets/_rels/sheet30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Product%20Sheets%20No%20Prices/Squirrel%20Tails.pdf" TargetMode="External"/><Relationship Id="rId2" Type="http://schemas.openxmlformats.org/officeDocument/2006/relationships/hyperlink" Target="http://www.flies4fishing.com/Product%20Sheets%20No%20Prices/Bucktails.pdf" TargetMode="External"/><Relationship Id="rId1" Type="http://schemas.openxmlformats.org/officeDocument/2006/relationships/hyperlink" Target="http://www.flies4fishing.com/Product%20Sheets%20No%20Prices/Calf%20Tails.pdf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21.bin"/></Relationships>
</file>

<file path=xl/worksheets/_rels/sheet3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Catalogs/Fly%20Tying%20Catalog.pdf" TargetMode="External"/><Relationship Id="rId2" Type="http://schemas.openxmlformats.org/officeDocument/2006/relationships/hyperlink" Target="http://www.flies4fishing.com/Product%20Sheets/UTC%20Threads.pdf" TargetMode="External"/><Relationship Id="rId1" Type="http://schemas.openxmlformats.org/officeDocument/2006/relationships/hyperlink" Target="http://www.flies4fishing.com/Product%20Sheets/UTC%20Threads.pdf" TargetMode="External"/><Relationship Id="rId4" Type="http://schemas.openxmlformats.org/officeDocument/2006/relationships/printerSettings" Target="../printerSettings/printerSettings22.bin"/></Relationships>
</file>

<file path=xl/worksheets/_rels/sheet32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Product%20Sheets/Uni%20Mylar.pdf" TargetMode="External"/><Relationship Id="rId2" Type="http://schemas.openxmlformats.org/officeDocument/2006/relationships/hyperlink" Target="http://www.flies4fishing.com/Product%20Sheets/UTC%20Wire%20Tinsel.pdf" TargetMode="External"/><Relationship Id="rId1" Type="http://schemas.openxmlformats.org/officeDocument/2006/relationships/hyperlink" Target="http://www.flies4fishing.com/Product%20Sheets/UTC%20Wire%20Tinsel.pdf" TargetMode="External"/><Relationship Id="rId5" Type="http://schemas.openxmlformats.org/officeDocument/2006/relationships/printerSettings" Target="../printerSettings/printerSettings23.bin"/><Relationship Id="rId4" Type="http://schemas.openxmlformats.org/officeDocument/2006/relationships/hyperlink" Target="http://www.flies4fishing.com/Catalogs/Fly%20Tying%20Catalog.pdf" TargetMode="External"/></Relationships>
</file>

<file path=xl/worksheets/_rels/sheet33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Product%20Sheets%20No%20Prices/Hackle%20Pliers.pdf" TargetMode="External"/><Relationship Id="rId2" Type="http://schemas.openxmlformats.org/officeDocument/2006/relationships/hyperlink" Target="http://www.flies4fishing.com/Product%20Sheets%20No%20Prices/Bobbins.pdf" TargetMode="External"/><Relationship Id="rId1" Type="http://schemas.openxmlformats.org/officeDocument/2006/relationships/hyperlink" Target="http://www.flies4fishing.com/Product%20Sheets%20No%20Prices/Bend%20A%20Blade.pdf" TargetMode="External"/><Relationship Id="rId4" Type="http://schemas.openxmlformats.org/officeDocument/2006/relationships/hyperlink" Target="http://www.flies4fishing.com/Product%20Sheets%20No%20Prices/Scissors.pdf" TargetMode="External"/></Relationships>
</file>

<file path=xl/worksheets/_rels/sheet3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4.bin"/><Relationship Id="rId1" Type="http://schemas.openxmlformats.org/officeDocument/2006/relationships/hyperlink" Target="http://www.flies4fishing.com/Super%20Sale%20Order%20Cart/Today's%20Special.htm" TargetMode="External"/></Relationships>
</file>

<file path=xl/worksheets/_rels/sheet3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5.bin"/><Relationship Id="rId1" Type="http://schemas.openxmlformats.org/officeDocument/2006/relationships/hyperlink" Target="http://www.flies4fishing.com/Product%20Sheets/Solarex%20Products.pdf" TargetMode="External"/></Relationships>
</file>

<file path=xl/worksheets/_rels/sheet38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Product%20Sheets%20No%20Prices/Sunrise%20Vises.pdf" TargetMode="External"/><Relationship Id="rId2" Type="http://schemas.openxmlformats.org/officeDocument/2006/relationships/hyperlink" Target="http://www.flies4fishing.com/Product%20Sheets%20No%20Prices/Norvise%20and%20Accessories.pdf" TargetMode="External"/><Relationship Id="rId1" Type="http://schemas.openxmlformats.org/officeDocument/2006/relationships/hyperlink" Target="http://www.flies4fishing.com/Product%20Sheets%20No%20Prices/Griffin%20Vises.pdf" TargetMode="External"/></Relationships>
</file>

<file path=xl/worksheets/_rels/sheet40.xml.rels><?xml version="1.0" encoding="UTF-8" standalone="yes"?>
<Relationships xmlns="http://schemas.openxmlformats.org/package/2006/relationships"><Relationship Id="rId8" Type="http://schemas.openxmlformats.org/officeDocument/2006/relationships/hyperlink" Target="file:///D:\Excel%20Order%20Forms\Blank%20Excel%20Order%20Form.xls" TargetMode="External"/><Relationship Id="rId3" Type="http://schemas.openxmlformats.org/officeDocument/2006/relationships/hyperlink" Target="file:///D:\Product%20Sheets\Steve%20Farrar%20SF%20Blend.pdf" TargetMode="External"/><Relationship Id="rId7" Type="http://schemas.openxmlformats.org/officeDocument/2006/relationships/hyperlink" Target="file:///D:\Excel%20Order%20Forms\Excel%20Order%20Form%20Fly%20Tying%20Materials.xls" TargetMode="External"/><Relationship Id="rId2" Type="http://schemas.openxmlformats.org/officeDocument/2006/relationships/hyperlink" Target="file:///D:\Product%20Sheets\EP%20Fibers.pdf" TargetMode="External"/><Relationship Id="rId1" Type="http://schemas.openxmlformats.org/officeDocument/2006/relationships/hyperlink" Target="http://www.flies4fishing.com/Product%20Sheets/Wing%20N'%20Flash.pdf" TargetMode="External"/><Relationship Id="rId6" Type="http://schemas.openxmlformats.org/officeDocument/2006/relationships/hyperlink" Target="http://www.flies4fishing.com/Product%20Sheets/Sili%20Skin.pdf" TargetMode="External"/><Relationship Id="rId5" Type="http://schemas.openxmlformats.org/officeDocument/2006/relationships/hyperlink" Target="file:///D:\Product%20Sheets\Neer%20Hair.pdf" TargetMode="External"/><Relationship Id="rId10" Type="http://schemas.openxmlformats.org/officeDocument/2006/relationships/printerSettings" Target="../printerSettings/printerSettings26.bin"/><Relationship Id="rId4" Type="http://schemas.openxmlformats.org/officeDocument/2006/relationships/hyperlink" Target="http://.www.flies4fishing.com/Product%20Sheets/Steve%20Farrar%20UV%20Blend.pdf" TargetMode="External"/><Relationship Id="rId9" Type="http://schemas.openxmlformats.org/officeDocument/2006/relationships/hyperlink" Target="http://www.flies4fishing.com/Product%20Sheets/Faux%20Bucktail.pdf" TargetMode="External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hyperlink" Target="file:///D:\Excel%20Order%20Forms\Excel%20Order%20Form%20Fly%20Tying%20Materials.xls" TargetMode="External"/><Relationship Id="rId1" Type="http://schemas.openxmlformats.org/officeDocument/2006/relationships/hyperlink" Target="file:///D:\Excel%20Order%20Forms\Excel%20Order%20Form%20Fly%20Tying%20Materials.xls" TargetMode="External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5.bin"/><Relationship Id="rId3" Type="http://schemas.openxmlformats.org/officeDocument/2006/relationships/hyperlink" Target="http://www.flies4fishing.com/Product%20Sheets%20No%20Prices/Diamond%20Braid.pdf" TargetMode="External"/><Relationship Id="rId7" Type="http://schemas.openxmlformats.org/officeDocument/2006/relationships/hyperlink" Target="http://www.flies4fishing.com/Product%20Sheets/Uni%20Flexx.pdf" TargetMode="External"/><Relationship Id="rId2" Type="http://schemas.openxmlformats.org/officeDocument/2006/relationships/hyperlink" Target="http://www.flies4fishing.com/Product%20Sheets%20No%20Prices/Uni%20Mohair.pdf" TargetMode="External"/><Relationship Id="rId1" Type="http://schemas.openxmlformats.org/officeDocument/2006/relationships/hyperlink" Target="http://www.flies4fishing.com/Product%20Sheets%20No%20Prices/Egg%20Yarn.pdf" TargetMode="External"/><Relationship Id="rId6" Type="http://schemas.openxmlformats.org/officeDocument/2006/relationships/hyperlink" Target="http://www.flies4fishing.com/Product%20Sheets/Uni%20Yarn.pdf" TargetMode="External"/><Relationship Id="rId5" Type="http://schemas.openxmlformats.org/officeDocument/2006/relationships/hyperlink" Target="http://www.flies4fishing.com/Product%20Sheets%20No%20Prices/Antron%20Yarn.pdf" TargetMode="External"/><Relationship Id="rId4" Type="http://schemas.openxmlformats.org/officeDocument/2006/relationships/hyperlink" Target="http://www.flies4fishing.com/Product%20Sheets%20No%20Prices/Uni%20Stretch.pdf" TargetMode="Externa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Product%20Sheets/Ultra%20Chenille.pdf" TargetMode="External"/><Relationship Id="rId2" Type="http://schemas.openxmlformats.org/officeDocument/2006/relationships/hyperlink" Target="http://www.flies4fishing.com/Product%20Sheets/Ultra%20Chenille.pdf" TargetMode="External"/><Relationship Id="rId1" Type="http://schemas.openxmlformats.org/officeDocument/2006/relationships/hyperlink" Target="http://www.flies4fishing.com/Product%20Sheets/Ultra%20Chenille.pdf" TargetMode="External"/><Relationship Id="rId4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Product%20Sheets%20No%20Prices/Super%20Fine%20Dry%20Fly%20Dubbing.pdf" TargetMode="External"/><Relationship Id="rId2" Type="http://schemas.openxmlformats.org/officeDocument/2006/relationships/hyperlink" Target="http://www.flies4fishing.com/Product%20Sheets%20No%20Prices/Ice%20Dubbing.pdf" TargetMode="External"/><Relationship Id="rId1" Type="http://schemas.openxmlformats.org/officeDocument/2006/relationships/hyperlink" Target="http://www.flies4fishing.com/Product%20Sheets%20No%20Prices/Seal%20Fur%20Dubbing.pdf" TargetMode="External"/><Relationship Id="rId4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J844"/>
  <sheetViews>
    <sheetView showZeros="0" topLeftCell="A43" zoomScale="60" workbookViewId="0">
      <selection activeCell="B32" sqref="B32:J32"/>
    </sheetView>
  </sheetViews>
  <sheetFormatPr defaultRowHeight="12.75" x14ac:dyDescent="0.2"/>
  <cols>
    <col min="1" max="1" width="24" customWidth="1"/>
    <col min="2" max="2" width="37.28515625" customWidth="1"/>
    <col min="3" max="3" width="16.85546875" customWidth="1"/>
    <col min="4" max="4" width="30" customWidth="1"/>
    <col min="5" max="5" width="16.28515625" customWidth="1"/>
    <col min="6" max="6" width="34.28515625" customWidth="1"/>
    <col min="7" max="7" width="47" customWidth="1"/>
    <col min="8" max="8" width="33.28515625" customWidth="1"/>
    <col min="9" max="9" width="19.85546875" customWidth="1"/>
    <col min="10" max="10" width="33.28515625" customWidth="1"/>
  </cols>
  <sheetData>
    <row r="1" spans="1:10" ht="30" customHeight="1" x14ac:dyDescent="0.2">
      <c r="A1" s="436" t="s">
        <v>1467</v>
      </c>
      <c r="B1" s="436"/>
      <c r="C1" s="436"/>
      <c r="D1" s="436"/>
      <c r="E1" s="436"/>
      <c r="F1" s="436"/>
      <c r="G1" s="436"/>
      <c r="H1" s="436"/>
      <c r="I1" s="436"/>
      <c r="J1" s="436"/>
    </row>
    <row r="2" spans="1:10" ht="24.95" customHeight="1" x14ac:dyDescent="0.2">
      <c r="A2" s="437" t="s">
        <v>1479</v>
      </c>
      <c r="B2" s="437"/>
      <c r="C2" s="437"/>
      <c r="D2" s="437"/>
      <c r="E2" s="437"/>
      <c r="F2" s="437"/>
      <c r="G2" s="437"/>
      <c r="H2" s="437"/>
      <c r="I2" s="437"/>
      <c r="J2" s="437"/>
    </row>
    <row r="3" spans="1:10" ht="24.95" customHeight="1" x14ac:dyDescent="0.2">
      <c r="A3" s="437" t="s">
        <v>1478</v>
      </c>
      <c r="B3" s="437"/>
      <c r="C3" s="437"/>
      <c r="D3" s="437"/>
      <c r="E3" s="437"/>
      <c r="F3" s="437"/>
      <c r="G3" s="437"/>
      <c r="H3" s="437"/>
      <c r="I3" s="437"/>
      <c r="J3" s="437"/>
    </row>
    <row r="4" spans="1:10" ht="24.95" customHeight="1" x14ac:dyDescent="0.2">
      <c r="A4" s="437" t="s">
        <v>1496</v>
      </c>
      <c r="B4" s="437"/>
      <c r="C4" s="437"/>
      <c r="D4" s="437"/>
      <c r="E4" s="437"/>
      <c r="F4" s="437"/>
      <c r="G4" s="437"/>
      <c r="H4" s="437"/>
      <c r="I4" s="437"/>
      <c r="J4" s="437"/>
    </row>
    <row r="5" spans="1:10" s="187" customFormat="1" ht="24.95" customHeight="1" x14ac:dyDescent="0.2">
      <c r="A5" s="420" t="s">
        <v>1469</v>
      </c>
      <c r="B5" s="420"/>
      <c r="C5" s="420" t="s">
        <v>1476</v>
      </c>
      <c r="D5" s="420"/>
      <c r="E5" s="420"/>
      <c r="F5" s="420"/>
      <c r="G5" s="420"/>
      <c r="H5" s="420"/>
      <c r="I5" s="420"/>
      <c r="J5" s="420"/>
    </row>
    <row r="6" spans="1:10" s="1" customFormat="1" ht="24.95" customHeight="1" x14ac:dyDescent="0.2">
      <c r="A6" s="421" t="s">
        <v>1480</v>
      </c>
      <c r="B6" s="421"/>
      <c r="C6" s="421" t="s">
        <v>1481</v>
      </c>
      <c r="D6" s="421"/>
      <c r="E6" s="421"/>
      <c r="F6" s="421"/>
      <c r="G6" s="421"/>
      <c r="H6" s="421"/>
      <c r="I6" s="421"/>
      <c r="J6" s="421"/>
    </row>
    <row r="7" spans="1:10" s="1" customFormat="1" ht="35.1" customHeight="1" x14ac:dyDescent="0.2">
      <c r="A7" s="381" t="s">
        <v>428</v>
      </c>
      <c r="B7" s="381"/>
      <c r="C7" s="381"/>
      <c r="D7" s="381"/>
      <c r="E7" s="381"/>
      <c r="F7" s="381"/>
      <c r="G7" s="381"/>
      <c r="H7" s="381"/>
      <c r="I7" s="381"/>
      <c r="J7" s="381"/>
    </row>
    <row r="8" spans="1:10" s="1" customFormat="1" ht="24.95" customHeight="1" x14ac:dyDescent="0.2">
      <c r="A8" s="47" t="s">
        <v>419</v>
      </c>
      <c r="B8" s="431" t="s">
        <v>416</v>
      </c>
      <c r="C8" s="432"/>
      <c r="D8" s="432"/>
      <c r="E8" s="432"/>
      <c r="F8" s="432"/>
      <c r="G8" s="432"/>
      <c r="H8" s="432"/>
      <c r="I8" s="433">
        <f ca="1">NOW()</f>
        <v>45319.296848148151</v>
      </c>
      <c r="J8" s="434"/>
    </row>
    <row r="9" spans="1:10" s="1" customFormat="1" ht="24.95" customHeight="1" x14ac:dyDescent="0.2">
      <c r="A9" s="435" t="s">
        <v>1491</v>
      </c>
      <c r="B9" s="435"/>
      <c r="C9" s="435"/>
      <c r="D9" s="435"/>
      <c r="E9" s="435"/>
      <c r="F9" s="435"/>
      <c r="G9" s="435"/>
      <c r="H9" s="435"/>
      <c r="I9" s="435"/>
      <c r="J9" s="435"/>
    </row>
    <row r="10" spans="1:10" s="1" customFormat="1" ht="24.95" customHeight="1" x14ac:dyDescent="0.2">
      <c r="A10" s="47" t="s">
        <v>427</v>
      </c>
      <c r="B10" s="432" t="s">
        <v>417</v>
      </c>
      <c r="C10" s="432"/>
      <c r="D10" s="432"/>
      <c r="E10" s="432"/>
      <c r="F10" s="432"/>
      <c r="G10" s="432"/>
      <c r="H10" s="432"/>
      <c r="I10" s="432"/>
      <c r="J10" s="48">
        <v>0</v>
      </c>
    </row>
    <row r="11" spans="1:10" s="1" customFormat="1" ht="24.95" customHeight="1" x14ac:dyDescent="0.2">
      <c r="A11" s="438" t="s">
        <v>63</v>
      </c>
      <c r="B11" s="438"/>
      <c r="C11" s="438"/>
      <c r="D11" s="438"/>
      <c r="E11" s="438"/>
      <c r="F11" s="438"/>
      <c r="G11" s="438"/>
      <c r="H11" s="438"/>
      <c r="I11" s="438"/>
      <c r="J11" s="438"/>
    </row>
    <row r="12" spans="1:10" s="1" customFormat="1" ht="24.95" customHeight="1" x14ac:dyDescent="0.2">
      <c r="A12" s="47" t="s">
        <v>420</v>
      </c>
      <c r="B12" s="439"/>
      <c r="C12" s="439"/>
      <c r="D12" s="439"/>
      <c r="E12" s="439"/>
      <c r="F12" s="439"/>
      <c r="G12" s="440" t="s">
        <v>1508</v>
      </c>
      <c r="H12" s="440"/>
      <c r="I12" s="440"/>
      <c r="J12" s="440"/>
    </row>
    <row r="13" spans="1:10" s="1" customFormat="1" ht="24.95" customHeight="1" x14ac:dyDescent="0.2">
      <c r="A13" s="388" t="s">
        <v>1502</v>
      </c>
      <c r="B13" s="388"/>
      <c r="C13" s="389"/>
      <c r="D13" s="389"/>
      <c r="E13" s="389"/>
      <c r="F13" s="389"/>
      <c r="G13" s="390"/>
      <c r="H13" s="390"/>
      <c r="I13" s="390"/>
      <c r="J13" s="390"/>
    </row>
    <row r="14" spans="1:10" s="1" customFormat="1" ht="24.95" customHeight="1" x14ac:dyDescent="0.2">
      <c r="A14" s="388" t="s">
        <v>1503</v>
      </c>
      <c r="B14" s="388"/>
      <c r="C14" s="389"/>
      <c r="D14" s="389"/>
      <c r="E14" s="389"/>
      <c r="F14" s="389"/>
      <c r="G14" s="390"/>
      <c r="H14" s="390"/>
      <c r="I14" s="390"/>
      <c r="J14" s="390"/>
    </row>
    <row r="15" spans="1:10" s="1" customFormat="1" ht="24.95" customHeight="1" x14ac:dyDescent="0.2">
      <c r="A15" s="388"/>
      <c r="B15" s="388"/>
      <c r="C15" s="389" t="s">
        <v>1491</v>
      </c>
      <c r="D15" s="389"/>
      <c r="E15" s="389"/>
      <c r="F15" s="389"/>
      <c r="G15" s="390"/>
      <c r="H15" s="390"/>
      <c r="I15" s="390"/>
      <c r="J15" s="390"/>
    </row>
    <row r="16" spans="1:10" s="1" customFormat="1" ht="24.95" customHeight="1" x14ac:dyDescent="0.2">
      <c r="A16" s="388" t="s">
        <v>1504</v>
      </c>
      <c r="B16" s="388"/>
      <c r="C16" s="389"/>
      <c r="D16" s="389"/>
      <c r="E16" s="389"/>
      <c r="F16" s="389"/>
      <c r="G16" s="390"/>
      <c r="H16" s="390"/>
      <c r="I16" s="390"/>
      <c r="J16" s="390"/>
    </row>
    <row r="17" spans="1:10" s="1" customFormat="1" ht="24.95" customHeight="1" x14ac:dyDescent="0.2">
      <c r="A17" s="388" t="s">
        <v>1505</v>
      </c>
      <c r="B17" s="388"/>
      <c r="C17" s="389"/>
      <c r="D17" s="389"/>
      <c r="E17" s="389"/>
      <c r="F17" s="389"/>
      <c r="G17" s="390"/>
      <c r="H17" s="390"/>
      <c r="I17" s="390"/>
      <c r="J17" s="390"/>
    </row>
    <row r="18" spans="1:10" s="1" customFormat="1" ht="24.95" customHeight="1" x14ac:dyDescent="0.2">
      <c r="A18" s="388" t="s">
        <v>1493</v>
      </c>
      <c r="B18" s="388"/>
      <c r="C18" s="389"/>
      <c r="D18" s="389"/>
      <c r="E18" s="389"/>
      <c r="F18" s="389"/>
      <c r="G18" s="390"/>
      <c r="H18" s="390"/>
      <c r="I18" s="390"/>
      <c r="J18" s="390"/>
    </row>
    <row r="19" spans="1:10" s="169" customFormat="1" ht="24.95" customHeight="1" x14ac:dyDescent="0.2">
      <c r="A19" s="441" t="s">
        <v>411</v>
      </c>
      <c r="B19" s="441"/>
      <c r="C19" s="441"/>
      <c r="D19" s="441"/>
      <c r="E19" s="441"/>
      <c r="F19" s="441"/>
      <c r="G19" s="441"/>
      <c r="H19" s="441"/>
      <c r="I19" s="441"/>
      <c r="J19" s="441"/>
    </row>
    <row r="20" spans="1:10" s="1" customFormat="1" ht="24.95" customHeight="1" x14ac:dyDescent="0.2">
      <c r="A20" s="49" t="s">
        <v>421</v>
      </c>
      <c r="B20" s="442"/>
      <c r="C20" s="442"/>
      <c r="D20" s="442"/>
      <c r="E20" s="442"/>
      <c r="F20" s="442"/>
      <c r="G20" s="442"/>
      <c r="H20" s="442"/>
      <c r="I20" s="442"/>
      <c r="J20" s="442"/>
    </row>
    <row r="21" spans="1:10" s="1" customFormat="1" ht="60" customHeight="1" x14ac:dyDescent="0.2">
      <c r="A21" s="443" t="s">
        <v>38</v>
      </c>
      <c r="B21" s="444"/>
      <c r="C21" s="444"/>
      <c r="D21" s="445"/>
      <c r="E21" s="18">
        <v>0</v>
      </c>
      <c r="F21" s="16" t="s">
        <v>1595</v>
      </c>
      <c r="G21" s="10" t="s">
        <v>1491</v>
      </c>
      <c r="H21" s="17" t="s">
        <v>1594</v>
      </c>
      <c r="I21" s="10"/>
      <c r="J21" s="17" t="s">
        <v>1593</v>
      </c>
    </row>
    <row r="22" spans="1:10" s="1" customFormat="1" ht="45" customHeight="1" x14ac:dyDescent="0.2">
      <c r="A22" s="446" t="s">
        <v>37</v>
      </c>
      <c r="B22" s="446"/>
      <c r="C22" s="446"/>
      <c r="D22" s="446"/>
      <c r="E22" s="446"/>
      <c r="F22" s="446"/>
      <c r="G22" s="446"/>
      <c r="H22" s="446"/>
      <c r="I22" s="446"/>
      <c r="J22" s="446"/>
    </row>
    <row r="23" spans="1:10" s="1" customFormat="1" ht="24.95" customHeight="1" x14ac:dyDescent="0.2">
      <c r="A23" s="10">
        <v>0</v>
      </c>
      <c r="B23" s="412" t="s">
        <v>1801</v>
      </c>
      <c r="C23" s="412"/>
      <c r="D23" s="412"/>
      <c r="E23" s="24">
        <f>IF(A23="x",0.05,0)</f>
        <v>0</v>
      </c>
      <c r="F23" s="26">
        <v>0</v>
      </c>
      <c r="G23" s="412" t="s">
        <v>20</v>
      </c>
      <c r="H23" s="412"/>
      <c r="I23" s="24">
        <f>IF(F23="x",0.15,0)</f>
        <v>0</v>
      </c>
      <c r="J23" s="447" t="s">
        <v>34</v>
      </c>
    </row>
    <row r="24" spans="1:10" s="1" customFormat="1" ht="24.95" customHeight="1" x14ac:dyDescent="0.2">
      <c r="A24" s="10">
        <v>0</v>
      </c>
      <c r="B24" s="412" t="s">
        <v>1802</v>
      </c>
      <c r="C24" s="412"/>
      <c r="D24" s="412"/>
      <c r="E24" s="24">
        <f>IF(A24="x",0.12,0)</f>
        <v>0</v>
      </c>
      <c r="F24" s="26">
        <v>0</v>
      </c>
      <c r="G24" s="389" t="s">
        <v>21</v>
      </c>
      <c r="H24" s="389"/>
      <c r="I24" s="24">
        <f>IF(F24="x",0.05,0)</f>
        <v>0</v>
      </c>
      <c r="J24" s="448"/>
    </row>
    <row r="25" spans="1:10" s="1" customFormat="1" ht="24.95" customHeight="1" x14ac:dyDescent="0.2">
      <c r="A25" s="10">
        <v>0</v>
      </c>
      <c r="B25" s="412" t="s">
        <v>1803</v>
      </c>
      <c r="C25" s="412"/>
      <c r="D25" s="412"/>
      <c r="E25" s="24">
        <f>IF(A25="x",0.13,0)</f>
        <v>0</v>
      </c>
      <c r="F25" s="26">
        <v>0</v>
      </c>
      <c r="G25" s="389" t="s">
        <v>22</v>
      </c>
      <c r="H25" s="389"/>
      <c r="I25" s="24">
        <f>IF(F25="x",0.13,0)</f>
        <v>0</v>
      </c>
      <c r="J25" s="448"/>
    </row>
    <row r="26" spans="1:10" s="1" customFormat="1" ht="24.95" customHeight="1" x14ac:dyDescent="0.2">
      <c r="A26" s="10">
        <v>0</v>
      </c>
      <c r="B26" s="412" t="s">
        <v>1804</v>
      </c>
      <c r="C26" s="412"/>
      <c r="D26" s="412"/>
      <c r="E26" s="24">
        <f>IF(A26="x",0.15,0)</f>
        <v>0</v>
      </c>
      <c r="F26" s="26">
        <v>0</v>
      </c>
      <c r="G26" s="389" t="s">
        <v>23</v>
      </c>
      <c r="H26" s="389"/>
      <c r="I26" s="24">
        <f>IF(F26="x",0.15,0)</f>
        <v>0</v>
      </c>
      <c r="J26" s="448"/>
    </row>
    <row r="27" spans="1:10" s="1" customFormat="1" ht="24.95" customHeight="1" x14ac:dyDescent="0.2">
      <c r="A27" s="10">
        <v>0</v>
      </c>
      <c r="B27" s="412" t="s">
        <v>33</v>
      </c>
      <c r="C27" s="412"/>
      <c r="D27" s="412"/>
      <c r="E27" s="24">
        <f>IF(A27="x",0.15,0)</f>
        <v>0</v>
      </c>
      <c r="F27" s="26">
        <v>0</v>
      </c>
      <c r="G27" s="389" t="s">
        <v>24</v>
      </c>
      <c r="H27" s="389"/>
      <c r="I27" s="25">
        <f>IF(F27="x",0.14975,0)</f>
        <v>0</v>
      </c>
      <c r="J27" s="448"/>
    </row>
    <row r="28" spans="1:10" s="1" customFormat="1" ht="24.95" customHeight="1" x14ac:dyDescent="0.2">
      <c r="A28" s="10">
        <v>0</v>
      </c>
      <c r="B28" s="412" t="s">
        <v>18</v>
      </c>
      <c r="C28" s="412"/>
      <c r="D28" s="412"/>
      <c r="E28" s="24">
        <f>IF(A28="x",0.05,0)</f>
        <v>0</v>
      </c>
      <c r="F28" s="26">
        <v>0</v>
      </c>
      <c r="G28" s="389" t="s">
        <v>31</v>
      </c>
      <c r="H28" s="389"/>
      <c r="I28" s="24">
        <f>IF(F28="x",0.11,0)</f>
        <v>0</v>
      </c>
      <c r="J28" s="449"/>
    </row>
    <row r="29" spans="1:10" s="1" customFormat="1" ht="24.95" customHeight="1" x14ac:dyDescent="0.2">
      <c r="A29" s="10">
        <v>0</v>
      </c>
      <c r="B29" s="416" t="s">
        <v>32</v>
      </c>
      <c r="C29" s="417"/>
      <c r="D29" s="418"/>
      <c r="E29" s="24">
        <f>IF(A29="x",0.05,0)</f>
        <v>0</v>
      </c>
      <c r="F29" s="392" t="s">
        <v>35</v>
      </c>
      <c r="G29" s="393"/>
      <c r="H29" s="393"/>
      <c r="I29" s="394"/>
      <c r="J29" s="38">
        <f>E23+E24+E25+E26+E27+E28+E29+I23+I24+I25+I26+I27+I28</f>
        <v>0</v>
      </c>
    </row>
    <row r="30" spans="1:10" s="1" customFormat="1" ht="20.100000000000001" customHeight="1" x14ac:dyDescent="0.2">
      <c r="A30" s="395"/>
      <c r="B30" s="396"/>
      <c r="C30" s="396"/>
      <c r="D30" s="396"/>
      <c r="E30" s="396"/>
      <c r="F30" s="396"/>
      <c r="G30" s="396"/>
      <c r="H30" s="396"/>
      <c r="I30" s="396"/>
      <c r="J30" s="397"/>
    </row>
    <row r="31" spans="1:10" s="1" customFormat="1" ht="57" customHeight="1" x14ac:dyDescent="0.2">
      <c r="A31" s="398" t="s">
        <v>1863</v>
      </c>
      <c r="B31" s="398"/>
      <c r="C31" s="398"/>
      <c r="D31" s="398"/>
      <c r="E31" s="398"/>
      <c r="F31" s="398"/>
      <c r="G31" s="398"/>
      <c r="H31" s="398"/>
      <c r="I31" s="398"/>
      <c r="J31" s="325">
        <v>0</v>
      </c>
    </row>
    <row r="32" spans="1:10" s="1" customFormat="1" ht="24.95" customHeight="1" x14ac:dyDescent="0.2">
      <c r="A32" s="47" t="s">
        <v>422</v>
      </c>
      <c r="B32" s="413" t="s">
        <v>1656</v>
      </c>
      <c r="C32" s="413"/>
      <c r="D32" s="413"/>
      <c r="E32" s="413"/>
      <c r="F32" s="413"/>
      <c r="G32" s="413"/>
      <c r="H32" s="413"/>
      <c r="I32" s="413"/>
      <c r="J32" s="413"/>
    </row>
    <row r="33" spans="1:10" s="1" customFormat="1" ht="24.95" customHeight="1" x14ac:dyDescent="0.2">
      <c r="A33" s="388" t="s">
        <v>1487</v>
      </c>
      <c r="B33" s="388"/>
      <c r="C33" s="391">
        <v>0</v>
      </c>
      <c r="D33" s="391"/>
      <c r="E33" s="391"/>
      <c r="F33" s="391"/>
      <c r="G33" s="414" t="s">
        <v>1486</v>
      </c>
      <c r="H33" s="414"/>
      <c r="I33" s="414"/>
      <c r="J33" s="4">
        <f>'Table of Contents'!I88</f>
        <v>0</v>
      </c>
    </row>
    <row r="34" spans="1:10" s="1" customFormat="1" ht="24.95" customHeight="1" x14ac:dyDescent="0.2">
      <c r="A34" s="388" t="s">
        <v>1492</v>
      </c>
      <c r="B34" s="388"/>
      <c r="C34" s="391" t="s">
        <v>1491</v>
      </c>
      <c r="D34" s="391"/>
      <c r="E34" s="391"/>
      <c r="F34" s="391"/>
      <c r="G34" s="414" t="s">
        <v>1596</v>
      </c>
      <c r="H34" s="414"/>
      <c r="I34" s="414"/>
      <c r="J34" s="4">
        <f>IF(AND(J33&gt;0,C37&gt;0),J33*0.1,0)</f>
        <v>0</v>
      </c>
    </row>
    <row r="35" spans="1:10" s="1" customFormat="1" ht="24.95" customHeight="1" x14ac:dyDescent="0.2">
      <c r="A35" s="388" t="s">
        <v>1500</v>
      </c>
      <c r="B35" s="388"/>
      <c r="C35" s="391" t="s">
        <v>1491</v>
      </c>
      <c r="D35" s="391"/>
      <c r="E35" s="391"/>
      <c r="F35" s="391"/>
      <c r="G35" s="414" t="s">
        <v>1490</v>
      </c>
      <c r="H35" s="414"/>
      <c r="I35" s="414"/>
      <c r="J35" s="4">
        <f>IF(AND(J33&gt;0,E21="x",J45=0,J31=0),18,0)</f>
        <v>0</v>
      </c>
    </row>
    <row r="36" spans="1:10" s="1" customFormat="1" ht="24.95" customHeight="1" x14ac:dyDescent="0.2">
      <c r="A36" s="388" t="s">
        <v>1488</v>
      </c>
      <c r="B36" s="388"/>
      <c r="C36" s="399" t="s">
        <v>1491</v>
      </c>
      <c r="D36" s="399"/>
      <c r="E36" s="399"/>
      <c r="F36" s="399"/>
      <c r="G36" s="400" t="s">
        <v>1477</v>
      </c>
      <c r="H36" s="400"/>
      <c r="I36" s="400"/>
      <c r="J36" s="34">
        <f>J33-J34+J35</f>
        <v>0</v>
      </c>
    </row>
    <row r="37" spans="1:10" s="1" customFormat="1" ht="24.95" customHeight="1" x14ac:dyDescent="0.2">
      <c r="A37" s="388" t="s">
        <v>410</v>
      </c>
      <c r="B37" s="388"/>
      <c r="C37" s="399">
        <v>0</v>
      </c>
      <c r="D37" s="399"/>
      <c r="E37" s="399"/>
      <c r="F37" s="399"/>
      <c r="G37" s="400" t="s">
        <v>1475</v>
      </c>
      <c r="H37" s="400"/>
      <c r="I37" s="71">
        <f>J29</f>
        <v>0</v>
      </c>
      <c r="J37" s="34">
        <f>J36*I37</f>
        <v>0</v>
      </c>
    </row>
    <row r="38" spans="1:10" s="1" customFormat="1" ht="24.95" customHeight="1" x14ac:dyDescent="0.2">
      <c r="A38" s="402" t="str">
        <f>IF(J33&gt;0,"Thank You for Your Order", "Visit our Website")</f>
        <v>Visit our Website</v>
      </c>
      <c r="B38" s="403"/>
      <c r="C38" s="403"/>
      <c r="D38" s="403"/>
      <c r="E38" s="403"/>
      <c r="F38" s="404"/>
      <c r="G38" s="400" t="s">
        <v>1466</v>
      </c>
      <c r="H38" s="400"/>
      <c r="I38" s="400"/>
      <c r="J38" s="34">
        <f>J36+J37</f>
        <v>0</v>
      </c>
    </row>
    <row r="39" spans="1:10" s="1" customFormat="1" ht="24.95" customHeight="1" x14ac:dyDescent="0.2">
      <c r="A39" s="405"/>
      <c r="B39" s="406"/>
      <c r="C39" s="406"/>
      <c r="D39" s="406"/>
      <c r="E39" s="406"/>
      <c r="F39" s="407"/>
      <c r="G39" s="411" t="s">
        <v>1489</v>
      </c>
      <c r="H39" s="411"/>
      <c r="I39" s="411"/>
      <c r="J39" s="33">
        <v>0</v>
      </c>
    </row>
    <row r="40" spans="1:10" s="1" customFormat="1" ht="24.95" customHeight="1" x14ac:dyDescent="0.2">
      <c r="A40" s="405"/>
      <c r="B40" s="406"/>
      <c r="C40" s="406"/>
      <c r="D40" s="406"/>
      <c r="E40" s="406"/>
      <c r="F40" s="407"/>
      <c r="G40" s="415" t="s">
        <v>1597</v>
      </c>
      <c r="H40" s="415"/>
      <c r="I40" s="415"/>
      <c r="J40" s="7">
        <f>J38-J39</f>
        <v>0</v>
      </c>
    </row>
    <row r="41" spans="1:10" s="1" customFormat="1" ht="24.95" customHeight="1" x14ac:dyDescent="0.2">
      <c r="A41" s="408"/>
      <c r="B41" s="409"/>
      <c r="C41" s="409"/>
      <c r="D41" s="409"/>
      <c r="E41" s="409"/>
      <c r="F41" s="410"/>
      <c r="G41" s="377" t="s">
        <v>1499</v>
      </c>
      <c r="H41" s="377"/>
      <c r="I41" s="377"/>
      <c r="J41" s="8">
        <v>0</v>
      </c>
    </row>
    <row r="42" spans="1:10" s="169" customFormat="1" ht="24.95" customHeight="1" x14ac:dyDescent="0.2">
      <c r="A42" s="401" t="s">
        <v>1864</v>
      </c>
      <c r="B42" s="401"/>
      <c r="C42" s="401"/>
      <c r="D42" s="401"/>
      <c r="E42" s="401"/>
      <c r="F42" s="401"/>
      <c r="G42" s="401"/>
      <c r="H42" s="401"/>
      <c r="I42" s="401"/>
      <c r="J42" s="401"/>
    </row>
    <row r="43" spans="1:10" s="1" customFormat="1" ht="24.95" customHeight="1" x14ac:dyDescent="0.2">
      <c r="A43" s="426" t="s">
        <v>1535</v>
      </c>
      <c r="B43" s="426"/>
      <c r="C43" s="426"/>
      <c r="D43" s="426"/>
      <c r="E43" s="426"/>
      <c r="F43" s="426"/>
      <c r="G43" s="426"/>
      <c r="H43" s="426"/>
      <c r="I43" s="426"/>
      <c r="J43" s="426"/>
    </row>
    <row r="44" spans="1:10" s="1" customFormat="1" ht="24.95" customHeight="1" x14ac:dyDescent="0.2">
      <c r="A44" s="427" t="s">
        <v>394</v>
      </c>
      <c r="B44" s="427"/>
      <c r="C44" s="427"/>
      <c r="D44" s="427"/>
      <c r="E44" s="427"/>
      <c r="F44" s="427"/>
      <c r="G44" s="427"/>
      <c r="H44" s="427"/>
      <c r="I44" s="427"/>
      <c r="J44" s="427"/>
    </row>
    <row r="45" spans="1:10" s="1" customFormat="1" ht="24.95" customHeight="1" x14ac:dyDescent="0.2">
      <c r="A45" s="41" t="s">
        <v>423</v>
      </c>
      <c r="B45" s="429" t="s">
        <v>424</v>
      </c>
      <c r="C45" s="430"/>
      <c r="D45" s="430"/>
      <c r="E45" s="430"/>
      <c r="F45" s="430"/>
      <c r="G45" s="430"/>
      <c r="H45" s="430"/>
      <c r="I45" s="430"/>
      <c r="J45" s="50"/>
    </row>
    <row r="46" spans="1:10" s="1" customFormat="1" ht="24.95" customHeight="1" x14ac:dyDescent="0.2">
      <c r="A46" s="422"/>
      <c r="B46" s="423"/>
      <c r="C46" s="423"/>
      <c r="D46" s="423"/>
      <c r="E46" s="423"/>
      <c r="F46" s="423"/>
      <c r="G46" s="423"/>
      <c r="H46" s="423"/>
      <c r="I46" s="423"/>
      <c r="J46" s="424"/>
    </row>
    <row r="47" spans="1:10" s="218" customFormat="1" ht="30" customHeight="1" x14ac:dyDescent="0.2">
      <c r="A47" s="425" t="s">
        <v>1653</v>
      </c>
      <c r="B47" s="425"/>
      <c r="C47" s="425"/>
      <c r="D47" s="425"/>
      <c r="E47" s="425"/>
      <c r="F47" s="425"/>
      <c r="G47" s="425"/>
      <c r="H47" s="425"/>
      <c r="I47" s="425"/>
      <c r="J47" s="425"/>
    </row>
    <row r="48" spans="1:10" s="1" customFormat="1" ht="24.95" customHeight="1" x14ac:dyDescent="0.2">
      <c r="A48" s="387"/>
      <c r="B48" s="387"/>
      <c r="C48" s="387"/>
      <c r="D48" s="387"/>
      <c r="E48" s="387"/>
      <c r="F48" s="387"/>
      <c r="G48" s="387"/>
      <c r="H48" s="387"/>
      <c r="I48" s="387"/>
      <c r="J48" s="387"/>
    </row>
    <row r="49" spans="1:10" s="1" customFormat="1" ht="24.95" customHeight="1" x14ac:dyDescent="0.2">
      <c r="A49" s="386" t="s">
        <v>413</v>
      </c>
      <c r="B49" s="386"/>
      <c r="C49" s="386"/>
      <c r="D49" s="386"/>
      <c r="E49" s="386"/>
      <c r="F49" s="386"/>
      <c r="G49" s="386"/>
      <c r="H49" s="386"/>
      <c r="I49" s="386"/>
      <c r="J49" s="386"/>
    </row>
    <row r="50" spans="1:10" s="1" customFormat="1" ht="24.95" customHeight="1" x14ac:dyDescent="0.2">
      <c r="A50" s="49" t="s">
        <v>426</v>
      </c>
      <c r="B50" s="375" t="s">
        <v>425</v>
      </c>
      <c r="C50" s="376"/>
      <c r="D50" s="376"/>
      <c r="E50" s="376"/>
      <c r="F50" s="376"/>
      <c r="G50" s="376"/>
      <c r="H50" s="376"/>
      <c r="I50" s="373"/>
      <c r="J50" s="374"/>
    </row>
    <row r="51" spans="1:10" s="1" customFormat="1" ht="24.95" customHeight="1" x14ac:dyDescent="0.2">
      <c r="A51" s="54"/>
      <c r="B51" s="54"/>
      <c r="C51" s="54"/>
      <c r="D51" s="54"/>
      <c r="E51" s="54"/>
      <c r="F51" s="54"/>
      <c r="G51" s="54"/>
      <c r="H51" s="54"/>
      <c r="I51" s="54"/>
      <c r="J51" s="54"/>
    </row>
    <row r="52" spans="1:10" s="1" customFormat="1" ht="24.95" customHeight="1" x14ac:dyDescent="0.2">
      <c r="A52" s="54"/>
      <c r="B52" s="54"/>
      <c r="C52" s="54"/>
      <c r="D52" s="54"/>
      <c r="E52" s="54"/>
      <c r="F52" s="54"/>
      <c r="G52" s="54"/>
      <c r="H52" s="54"/>
      <c r="I52" s="54"/>
      <c r="J52" s="54"/>
    </row>
    <row r="53" spans="1:10" s="1" customFormat="1" ht="24.95" customHeight="1" x14ac:dyDescent="0.2">
      <c r="A53" s="54"/>
      <c r="B53" s="54"/>
      <c r="C53" s="54"/>
      <c r="D53" s="54"/>
      <c r="E53" s="54"/>
      <c r="F53" s="54"/>
      <c r="G53" s="54"/>
      <c r="H53" s="54"/>
      <c r="I53" s="54"/>
      <c r="J53" s="54"/>
    </row>
    <row r="54" spans="1:10" s="1" customFormat="1" ht="24.95" customHeight="1" x14ac:dyDescent="0.2">
      <c r="A54" s="54"/>
      <c r="B54" s="54"/>
      <c r="C54" s="54"/>
      <c r="D54" s="54"/>
      <c r="E54" s="54"/>
      <c r="F54" s="54"/>
      <c r="G54" s="54"/>
      <c r="H54" s="54"/>
      <c r="I54" s="54"/>
      <c r="J54" s="54"/>
    </row>
    <row r="55" spans="1:10" s="1" customFormat="1" ht="24.95" customHeight="1" x14ac:dyDescent="0.2">
      <c r="A55" s="54"/>
      <c r="B55" s="54"/>
      <c r="C55" s="54"/>
      <c r="D55" s="54"/>
      <c r="E55" s="54"/>
      <c r="F55" s="54"/>
      <c r="G55" s="54"/>
      <c r="H55" s="54"/>
      <c r="I55" s="54"/>
      <c r="J55" s="54"/>
    </row>
    <row r="56" spans="1:10" s="1" customFormat="1" ht="24.95" customHeight="1" x14ac:dyDescent="0.2">
      <c r="A56" s="54"/>
      <c r="B56" s="54"/>
      <c r="C56" s="54"/>
      <c r="D56" s="54"/>
      <c r="E56" s="54"/>
      <c r="F56" s="54"/>
      <c r="G56" s="54"/>
      <c r="H56" s="54"/>
      <c r="I56" s="54"/>
      <c r="J56" s="54"/>
    </row>
    <row r="57" spans="1:10" s="1" customFormat="1" ht="24.95" customHeight="1" x14ac:dyDescent="0.2">
      <c r="A57" s="54"/>
      <c r="B57" s="54"/>
      <c r="C57" s="54"/>
      <c r="D57" s="54"/>
      <c r="E57" s="54"/>
      <c r="F57" s="54"/>
      <c r="G57" s="54"/>
      <c r="H57" s="54"/>
      <c r="I57" s="54"/>
      <c r="J57" s="54"/>
    </row>
    <row r="58" spans="1:10" s="1" customFormat="1" ht="24.95" customHeight="1" x14ac:dyDescent="0.2">
      <c r="A58" s="54"/>
      <c r="B58" s="54"/>
      <c r="C58" s="54"/>
      <c r="D58" s="54"/>
      <c r="E58" s="54"/>
      <c r="F58" s="54"/>
      <c r="G58" s="54"/>
      <c r="H58" s="54"/>
      <c r="I58" s="54"/>
      <c r="J58" s="54"/>
    </row>
    <row r="59" spans="1:10" s="1" customFormat="1" ht="24.95" customHeight="1" x14ac:dyDescent="0.2">
      <c r="A59" s="54"/>
      <c r="B59" s="54"/>
      <c r="C59" s="54"/>
      <c r="D59" s="54"/>
      <c r="E59" s="54"/>
      <c r="F59" s="54"/>
      <c r="G59" s="54"/>
      <c r="H59" s="54"/>
      <c r="I59" s="54"/>
      <c r="J59" s="54"/>
    </row>
    <row r="60" spans="1:10" s="1" customFormat="1" ht="24.95" customHeight="1" x14ac:dyDescent="0.2">
      <c r="A60" s="54"/>
      <c r="B60" s="54"/>
      <c r="C60" s="54"/>
      <c r="D60" s="54"/>
      <c r="E60" s="54"/>
      <c r="F60" s="54"/>
      <c r="G60" s="54"/>
      <c r="H60" s="54"/>
      <c r="I60" s="54"/>
      <c r="J60" s="54"/>
    </row>
    <row r="61" spans="1:10" s="1" customFormat="1" ht="24.95" customHeight="1" x14ac:dyDescent="0.2">
      <c r="A61" s="54"/>
      <c r="B61" s="54"/>
      <c r="C61" s="54"/>
      <c r="D61" s="54"/>
      <c r="E61" s="54"/>
      <c r="F61" s="54"/>
      <c r="G61" s="54"/>
      <c r="H61" s="54"/>
      <c r="I61" s="54"/>
      <c r="J61" s="54"/>
    </row>
    <row r="62" spans="1:10" s="1" customFormat="1" ht="24.95" customHeight="1" x14ac:dyDescent="0.2">
      <c r="A62" s="54"/>
      <c r="B62" s="54"/>
      <c r="C62" s="54"/>
      <c r="D62" s="54"/>
      <c r="E62" s="54"/>
      <c r="F62" s="54"/>
      <c r="G62" s="54"/>
      <c r="H62" s="54"/>
      <c r="I62" s="54"/>
      <c r="J62" s="54"/>
    </row>
    <row r="63" spans="1:10" s="1" customFormat="1" ht="24.95" customHeight="1" x14ac:dyDescent="0.2">
      <c r="A63" s="54"/>
      <c r="B63" s="54"/>
      <c r="C63" s="54"/>
      <c r="D63" s="54"/>
      <c r="E63" s="54"/>
      <c r="F63" s="54"/>
      <c r="G63" s="54"/>
      <c r="H63" s="54"/>
      <c r="I63" s="54"/>
      <c r="J63" s="54"/>
    </row>
    <row r="64" spans="1:10" s="1" customFormat="1" ht="24.95" customHeight="1" x14ac:dyDescent="0.2">
      <c r="A64" s="54"/>
      <c r="B64" s="54"/>
      <c r="C64" s="54"/>
      <c r="D64" s="54"/>
      <c r="E64" s="54"/>
      <c r="F64" s="54"/>
      <c r="G64" s="54"/>
      <c r="H64" s="54"/>
      <c r="I64" s="54"/>
      <c r="J64" s="54"/>
    </row>
    <row r="65" spans="1:10" s="1" customFormat="1" ht="24.95" customHeight="1" x14ac:dyDescent="0.2">
      <c r="A65" s="54"/>
      <c r="B65" s="54"/>
      <c r="C65" s="54"/>
      <c r="D65" s="54"/>
      <c r="E65" s="54"/>
      <c r="F65" s="54"/>
      <c r="G65" s="54"/>
      <c r="H65" s="54"/>
      <c r="I65" s="54"/>
      <c r="J65" s="54"/>
    </row>
    <row r="66" spans="1:10" s="1" customFormat="1" ht="24.95" customHeight="1" x14ac:dyDescent="0.2">
      <c r="A66" s="54"/>
      <c r="B66" s="54"/>
      <c r="C66" s="54"/>
      <c r="D66" s="54"/>
      <c r="E66" s="54"/>
      <c r="F66" s="54"/>
      <c r="G66" s="54"/>
      <c r="H66" s="54"/>
      <c r="I66" s="54"/>
      <c r="J66" s="54"/>
    </row>
    <row r="67" spans="1:10" s="1" customFormat="1" ht="24.95" customHeight="1" x14ac:dyDescent="0.2">
      <c r="A67" s="54"/>
      <c r="B67" s="54"/>
      <c r="C67" s="54"/>
      <c r="D67" s="54"/>
      <c r="E67" s="54"/>
      <c r="F67" s="54"/>
      <c r="G67" s="54"/>
      <c r="H67" s="54"/>
      <c r="I67" s="54"/>
      <c r="J67" s="54"/>
    </row>
    <row r="68" spans="1:10" s="1" customFormat="1" ht="24.95" customHeight="1" x14ac:dyDescent="0.2">
      <c r="A68" s="54"/>
      <c r="B68" s="54"/>
      <c r="C68" s="54"/>
      <c r="D68" s="54"/>
      <c r="E68" s="54"/>
      <c r="F68" s="54"/>
      <c r="G68" s="54"/>
      <c r="H68" s="54"/>
      <c r="I68" s="54"/>
      <c r="J68" s="54"/>
    </row>
    <row r="69" spans="1:10" s="1" customFormat="1" ht="24.95" customHeight="1" x14ac:dyDescent="0.2">
      <c r="A69" s="54"/>
      <c r="B69" s="54"/>
      <c r="C69" s="54"/>
      <c r="D69" s="54"/>
      <c r="E69" s="54"/>
      <c r="F69" s="54"/>
      <c r="G69" s="54"/>
      <c r="H69" s="54"/>
      <c r="I69" s="54"/>
      <c r="J69" s="54"/>
    </row>
    <row r="70" spans="1:10" s="1" customFormat="1" ht="24.95" customHeight="1" x14ac:dyDescent="0.2">
      <c r="A70" s="54"/>
      <c r="B70" s="54"/>
      <c r="C70" s="54"/>
      <c r="D70" s="54"/>
      <c r="E70" s="54"/>
      <c r="F70" s="54"/>
      <c r="G70" s="54"/>
      <c r="H70" s="54"/>
      <c r="I70" s="54"/>
      <c r="J70" s="54"/>
    </row>
    <row r="71" spans="1:10" s="1" customFormat="1" ht="24.95" customHeight="1" x14ac:dyDescent="0.2">
      <c r="A71" s="54"/>
      <c r="B71" s="54"/>
      <c r="C71" s="54"/>
      <c r="D71" s="54"/>
      <c r="E71" s="54"/>
      <c r="F71" s="54"/>
      <c r="G71" s="54"/>
      <c r="H71" s="54"/>
      <c r="I71" s="54"/>
      <c r="J71" s="54"/>
    </row>
    <row r="72" spans="1:10" s="1" customFormat="1" ht="24.95" customHeight="1" x14ac:dyDescent="0.2">
      <c r="A72" s="54"/>
      <c r="B72" s="54"/>
      <c r="C72" s="54"/>
      <c r="D72" s="54"/>
      <c r="E72" s="54"/>
      <c r="F72" s="54"/>
      <c r="G72" s="54"/>
      <c r="H72" s="54"/>
      <c r="I72" s="54"/>
      <c r="J72" s="54"/>
    </row>
    <row r="73" spans="1:10" s="1" customFormat="1" ht="24.95" customHeight="1" x14ac:dyDescent="0.2">
      <c r="A73" s="54"/>
      <c r="B73" s="54"/>
      <c r="C73" s="54"/>
      <c r="D73" s="54"/>
      <c r="E73" s="54"/>
      <c r="F73" s="54"/>
      <c r="G73" s="54"/>
      <c r="H73" s="54"/>
      <c r="I73" s="54"/>
      <c r="J73" s="54"/>
    </row>
    <row r="74" spans="1:10" s="1" customFormat="1" ht="24.95" customHeight="1" x14ac:dyDescent="0.2">
      <c r="A74" s="54"/>
      <c r="B74" s="54"/>
      <c r="C74" s="54"/>
      <c r="D74" s="54"/>
      <c r="E74" s="54"/>
      <c r="F74" s="54"/>
      <c r="G74" s="54"/>
      <c r="H74" s="54"/>
      <c r="I74" s="54"/>
      <c r="J74" s="54"/>
    </row>
    <row r="75" spans="1:10" s="1" customFormat="1" ht="24.95" customHeight="1" x14ac:dyDescent="0.2">
      <c r="A75" s="54"/>
      <c r="B75" s="54"/>
      <c r="C75" s="54"/>
      <c r="D75" s="54"/>
      <c r="E75" s="54"/>
      <c r="F75" s="54"/>
      <c r="G75" s="54"/>
      <c r="H75" s="54"/>
      <c r="I75" s="54"/>
      <c r="J75" s="54"/>
    </row>
    <row r="76" spans="1:10" s="1" customFormat="1" ht="24.95" customHeight="1" x14ac:dyDescent="0.2">
      <c r="A76" s="54"/>
      <c r="B76" s="54"/>
      <c r="C76" s="54"/>
      <c r="D76" s="54"/>
      <c r="E76" s="54"/>
      <c r="F76" s="54"/>
      <c r="G76" s="54"/>
      <c r="H76" s="54"/>
      <c r="I76" s="54"/>
      <c r="J76" s="54"/>
    </row>
    <row r="77" spans="1:10" s="1" customFormat="1" ht="24.95" customHeight="1" x14ac:dyDescent="0.2">
      <c r="A77" s="54"/>
      <c r="B77" s="54"/>
      <c r="C77" s="54"/>
      <c r="D77" s="54"/>
      <c r="E77" s="54"/>
      <c r="F77" s="54"/>
      <c r="G77" s="54"/>
      <c r="H77" s="54"/>
      <c r="I77" s="54"/>
      <c r="J77" s="54"/>
    </row>
    <row r="78" spans="1:10" s="1" customFormat="1" ht="24.95" customHeight="1" x14ac:dyDescent="0.2">
      <c r="A78" s="54"/>
      <c r="B78" s="54"/>
      <c r="C78" s="54"/>
      <c r="D78" s="54"/>
      <c r="E78" s="54"/>
      <c r="F78" s="54"/>
      <c r="G78" s="54"/>
      <c r="H78" s="54"/>
      <c r="I78" s="54"/>
      <c r="J78" s="54"/>
    </row>
    <row r="79" spans="1:10" s="1" customFormat="1" ht="24.95" customHeight="1" x14ac:dyDescent="0.2">
      <c r="A79" s="54"/>
      <c r="B79" s="54"/>
      <c r="C79" s="54"/>
      <c r="D79" s="54"/>
      <c r="E79" s="54"/>
      <c r="F79" s="54"/>
      <c r="G79" s="54"/>
      <c r="H79" s="54"/>
      <c r="I79" s="54"/>
      <c r="J79" s="54"/>
    </row>
    <row r="80" spans="1:10" s="1" customFormat="1" ht="24.95" customHeight="1" x14ac:dyDescent="0.2">
      <c r="A80" s="54"/>
      <c r="B80" s="54"/>
      <c r="C80" s="54"/>
      <c r="D80" s="54"/>
      <c r="E80" s="54"/>
      <c r="F80" s="54"/>
      <c r="G80" s="54"/>
      <c r="H80" s="54"/>
      <c r="I80" s="54"/>
      <c r="J80" s="54"/>
    </row>
    <row r="81" spans="1:10" s="1" customFormat="1" ht="24.95" customHeight="1" x14ac:dyDescent="0.2">
      <c r="A81" s="54"/>
      <c r="B81" s="54"/>
      <c r="C81" s="54"/>
      <c r="D81" s="54"/>
      <c r="E81" s="54"/>
      <c r="F81" s="54"/>
      <c r="G81" s="54"/>
      <c r="H81" s="54"/>
      <c r="I81" s="54"/>
      <c r="J81" s="54"/>
    </row>
    <row r="82" spans="1:10" s="1" customFormat="1" ht="24.95" customHeight="1" x14ac:dyDescent="0.2">
      <c r="A82" s="54"/>
      <c r="B82" s="54"/>
      <c r="C82" s="54"/>
      <c r="D82" s="54"/>
      <c r="E82" s="54"/>
      <c r="F82" s="54"/>
      <c r="G82" s="54"/>
      <c r="H82" s="54"/>
      <c r="I82" s="54"/>
      <c r="J82" s="54"/>
    </row>
    <row r="83" spans="1:10" s="1" customFormat="1" ht="24.95" customHeight="1" x14ac:dyDescent="0.2">
      <c r="A83" s="54"/>
      <c r="B83" s="54"/>
      <c r="C83" s="54"/>
      <c r="D83" s="54"/>
      <c r="E83" s="54"/>
      <c r="F83" s="54"/>
      <c r="G83" s="54"/>
      <c r="H83" s="54"/>
      <c r="I83" s="54"/>
      <c r="J83" s="54"/>
    </row>
    <row r="84" spans="1:10" s="1" customFormat="1" ht="24.95" customHeight="1" x14ac:dyDescent="0.2">
      <c r="A84" s="54"/>
      <c r="B84" s="54"/>
      <c r="C84" s="54"/>
      <c r="D84" s="54"/>
      <c r="E84" s="54"/>
      <c r="F84" s="54"/>
      <c r="G84" s="54"/>
      <c r="H84" s="54"/>
      <c r="I84" s="54"/>
      <c r="J84" s="54"/>
    </row>
    <row r="85" spans="1:10" s="1" customFormat="1" ht="24.95" customHeight="1" x14ac:dyDescent="0.2">
      <c r="A85" s="54"/>
      <c r="B85" s="54"/>
      <c r="C85" s="54"/>
      <c r="D85" s="54"/>
      <c r="E85" s="54"/>
      <c r="F85" s="54"/>
      <c r="G85" s="54"/>
      <c r="H85" s="54"/>
      <c r="I85" s="54"/>
      <c r="J85" s="54"/>
    </row>
    <row r="86" spans="1:10" s="1" customFormat="1" ht="24.95" customHeight="1" x14ac:dyDescent="0.2">
      <c r="A86" s="54"/>
      <c r="B86" s="54"/>
      <c r="C86" s="54"/>
      <c r="D86" s="54"/>
      <c r="E86" s="54"/>
      <c r="F86" s="54"/>
      <c r="G86" s="54"/>
      <c r="H86" s="54"/>
      <c r="I86" s="54"/>
      <c r="J86" s="54"/>
    </row>
    <row r="87" spans="1:10" s="1" customFormat="1" ht="24.95" customHeight="1" x14ac:dyDescent="0.2">
      <c r="A87" s="54"/>
      <c r="B87" s="54"/>
      <c r="C87" s="54"/>
      <c r="D87" s="54"/>
      <c r="E87" s="54"/>
      <c r="F87" s="54"/>
      <c r="G87" s="54"/>
      <c r="H87" s="54"/>
      <c r="I87" s="54"/>
      <c r="J87" s="54"/>
    </row>
    <row r="88" spans="1:10" s="1" customFormat="1" ht="24.95" customHeight="1" x14ac:dyDescent="0.2">
      <c r="A88" s="54"/>
      <c r="B88" s="54"/>
      <c r="C88" s="54"/>
      <c r="D88" s="54"/>
      <c r="E88" s="54"/>
      <c r="F88" s="54"/>
      <c r="G88" s="54"/>
      <c r="H88" s="54"/>
      <c r="I88" s="54"/>
      <c r="J88" s="54"/>
    </row>
    <row r="89" spans="1:10" s="1" customFormat="1" ht="24.95" customHeight="1" x14ac:dyDescent="0.2">
      <c r="A89" s="54"/>
      <c r="B89" s="54"/>
      <c r="C89" s="54"/>
      <c r="D89" s="54"/>
      <c r="E89" s="54"/>
      <c r="F89" s="54"/>
      <c r="G89" s="54"/>
      <c r="H89" s="54"/>
      <c r="I89" s="54"/>
      <c r="J89" s="54"/>
    </row>
    <row r="90" spans="1:10" s="1" customFormat="1" ht="24.95" customHeight="1" x14ac:dyDescent="0.2">
      <c r="A90" s="54"/>
      <c r="B90" s="54"/>
      <c r="C90" s="54"/>
      <c r="D90" s="54"/>
      <c r="E90" s="54"/>
      <c r="F90" s="54"/>
      <c r="G90" s="54"/>
      <c r="H90" s="54"/>
      <c r="I90" s="54"/>
      <c r="J90" s="54"/>
    </row>
    <row r="91" spans="1:10" s="1" customFormat="1" ht="24.95" customHeight="1" x14ac:dyDescent="0.2">
      <c r="A91" s="54"/>
      <c r="B91" s="54"/>
      <c r="C91" s="54"/>
      <c r="D91" s="54"/>
      <c r="E91" s="54"/>
      <c r="F91" s="54"/>
      <c r="G91" s="54"/>
      <c r="H91" s="54"/>
      <c r="I91" s="54"/>
      <c r="J91" s="54"/>
    </row>
    <row r="92" spans="1:10" s="1" customFormat="1" ht="24.95" customHeight="1" x14ac:dyDescent="0.2">
      <c r="A92" s="54"/>
      <c r="B92" s="54"/>
      <c r="C92" s="54"/>
      <c r="D92" s="54"/>
      <c r="E92" s="54"/>
      <c r="F92" s="54"/>
      <c r="G92" s="54"/>
      <c r="H92" s="54"/>
      <c r="I92" s="54"/>
      <c r="J92" s="54"/>
    </row>
    <row r="93" spans="1:10" s="1" customFormat="1" ht="24.95" customHeight="1" x14ac:dyDescent="0.2">
      <c r="A93" s="54"/>
      <c r="B93" s="54"/>
      <c r="C93" s="54"/>
      <c r="D93" s="54"/>
      <c r="E93" s="54"/>
      <c r="F93" s="54"/>
      <c r="G93" s="54"/>
      <c r="H93" s="54"/>
      <c r="I93" s="54"/>
      <c r="J93" s="54"/>
    </row>
    <row r="94" spans="1:10" s="1" customFormat="1" ht="24.95" customHeight="1" x14ac:dyDescent="0.2">
      <c r="A94" s="54"/>
      <c r="B94" s="54"/>
      <c r="C94" s="54"/>
      <c r="D94" s="54"/>
      <c r="E94" s="54"/>
      <c r="F94" s="54"/>
      <c r="G94" s="54"/>
      <c r="H94" s="54"/>
      <c r="I94" s="54"/>
      <c r="J94" s="54"/>
    </row>
    <row r="95" spans="1:10" s="1" customFormat="1" ht="24.95" customHeight="1" x14ac:dyDescent="0.2">
      <c r="A95" s="54"/>
      <c r="B95" s="54"/>
      <c r="C95" s="54"/>
      <c r="D95" s="54"/>
      <c r="E95" s="54"/>
      <c r="F95" s="54"/>
      <c r="G95" s="54"/>
      <c r="H95" s="54"/>
      <c r="I95" s="54"/>
      <c r="J95" s="54"/>
    </row>
    <row r="96" spans="1:10" s="1" customFormat="1" ht="24.95" customHeight="1" x14ac:dyDescent="0.2">
      <c r="A96" s="54"/>
      <c r="B96" s="54"/>
      <c r="C96" s="54"/>
      <c r="D96" s="54"/>
      <c r="E96" s="54"/>
      <c r="F96" s="54"/>
      <c r="G96" s="54"/>
      <c r="H96" s="54"/>
      <c r="I96" s="54"/>
      <c r="J96" s="54"/>
    </row>
    <row r="97" spans="1:10" s="1" customFormat="1" ht="24.95" customHeight="1" x14ac:dyDescent="0.2">
      <c r="A97" s="54"/>
      <c r="B97" s="54"/>
      <c r="C97" s="54"/>
      <c r="D97" s="54"/>
      <c r="E97" s="54"/>
      <c r="F97" s="54"/>
      <c r="G97" s="54"/>
      <c r="H97" s="54"/>
      <c r="I97" s="54"/>
      <c r="J97" s="54"/>
    </row>
    <row r="98" spans="1:10" s="1" customFormat="1" ht="24.95" customHeight="1" x14ac:dyDescent="0.2">
      <c r="A98" s="54"/>
      <c r="B98" s="54"/>
      <c r="C98" s="54"/>
      <c r="D98" s="54"/>
      <c r="E98" s="54"/>
      <c r="F98" s="54"/>
      <c r="G98" s="54"/>
      <c r="H98" s="54"/>
      <c r="I98" s="54"/>
      <c r="J98" s="54"/>
    </row>
    <row r="99" spans="1:10" s="1" customFormat="1" ht="24.95" customHeight="1" x14ac:dyDescent="0.2">
      <c r="A99" s="54"/>
      <c r="B99" s="54"/>
      <c r="C99" s="54"/>
      <c r="D99" s="54"/>
      <c r="E99" s="54"/>
      <c r="F99" s="54"/>
      <c r="G99" s="54"/>
      <c r="H99" s="54"/>
      <c r="I99" s="54"/>
      <c r="J99" s="54"/>
    </row>
    <row r="100" spans="1:10" s="1" customFormat="1" ht="24.95" customHeight="1" x14ac:dyDescent="0.2">
      <c r="A100" s="54"/>
      <c r="B100" s="54"/>
      <c r="C100" s="54"/>
      <c r="D100" s="54"/>
      <c r="E100" s="54"/>
      <c r="F100" s="54"/>
      <c r="G100" s="54"/>
      <c r="H100" s="54"/>
      <c r="I100" s="54"/>
      <c r="J100" s="54"/>
    </row>
    <row r="101" spans="1:10" s="1" customFormat="1" ht="24.95" customHeight="1" x14ac:dyDescent="0.2">
      <c r="A101" s="54"/>
      <c r="B101" s="54"/>
      <c r="C101" s="54"/>
      <c r="D101" s="54"/>
      <c r="E101" s="54"/>
      <c r="F101" s="54"/>
      <c r="G101" s="54"/>
      <c r="H101" s="54"/>
      <c r="I101" s="54"/>
      <c r="J101" s="54"/>
    </row>
    <row r="102" spans="1:10" s="1" customFormat="1" ht="24.95" customHeight="1" x14ac:dyDescent="0.2">
      <c r="A102" s="54"/>
      <c r="B102" s="54"/>
      <c r="C102" s="54"/>
      <c r="D102" s="54"/>
      <c r="E102" s="54"/>
      <c r="F102" s="54"/>
      <c r="G102" s="54"/>
      <c r="H102" s="54"/>
      <c r="I102" s="54"/>
      <c r="J102" s="54"/>
    </row>
    <row r="103" spans="1:10" s="1" customFormat="1" ht="24.95" customHeight="1" x14ac:dyDescent="0.2">
      <c r="A103" s="54"/>
      <c r="B103" s="54"/>
      <c r="C103" s="54"/>
      <c r="D103" s="54"/>
      <c r="E103" s="54"/>
      <c r="F103" s="54"/>
      <c r="G103" s="54"/>
      <c r="H103" s="54"/>
      <c r="I103" s="54"/>
      <c r="J103" s="54"/>
    </row>
    <row r="104" spans="1:10" s="1" customFormat="1" ht="24.95" customHeight="1" x14ac:dyDescent="0.2">
      <c r="A104" s="54"/>
      <c r="B104" s="54"/>
      <c r="C104" s="54"/>
      <c r="D104" s="54"/>
      <c r="E104" s="54"/>
      <c r="F104" s="54"/>
      <c r="G104" s="54"/>
      <c r="H104" s="54"/>
      <c r="I104" s="54"/>
      <c r="J104" s="54"/>
    </row>
    <row r="105" spans="1:10" s="1" customFormat="1" ht="24.95" customHeight="1" x14ac:dyDescent="0.2">
      <c r="A105" s="54"/>
      <c r="B105" s="54"/>
      <c r="C105" s="54"/>
      <c r="D105" s="54"/>
      <c r="E105" s="54"/>
      <c r="F105" s="54"/>
      <c r="G105" s="54"/>
      <c r="H105" s="54"/>
      <c r="I105" s="54"/>
      <c r="J105" s="54"/>
    </row>
    <row r="106" spans="1:10" s="1" customFormat="1" ht="24.95" customHeight="1" x14ac:dyDescent="0.2">
      <c r="A106" s="54"/>
      <c r="B106" s="54"/>
      <c r="C106" s="54"/>
      <c r="D106" s="54"/>
      <c r="E106" s="54"/>
      <c r="F106" s="54"/>
      <c r="G106" s="54"/>
      <c r="H106" s="54"/>
      <c r="I106" s="54"/>
      <c r="J106" s="54"/>
    </row>
    <row r="107" spans="1:10" s="1" customFormat="1" ht="24.95" customHeight="1" x14ac:dyDescent="0.2">
      <c r="A107" s="54"/>
      <c r="B107" s="54"/>
      <c r="C107" s="54"/>
      <c r="D107" s="54"/>
      <c r="E107" s="54"/>
      <c r="F107" s="54"/>
      <c r="G107" s="54"/>
      <c r="H107" s="54"/>
      <c r="I107" s="54"/>
      <c r="J107" s="54"/>
    </row>
    <row r="108" spans="1:10" s="1" customFormat="1" ht="24.95" customHeight="1" x14ac:dyDescent="0.2">
      <c r="A108" s="54"/>
      <c r="B108" s="54"/>
      <c r="C108" s="54"/>
      <c r="D108" s="54"/>
      <c r="E108" s="54"/>
      <c r="F108" s="54"/>
      <c r="G108" s="54"/>
      <c r="H108" s="54"/>
      <c r="I108" s="54"/>
      <c r="J108" s="54"/>
    </row>
    <row r="109" spans="1:10" s="1" customFormat="1" ht="24.95" customHeight="1" x14ac:dyDescent="0.2">
      <c r="A109" s="54"/>
      <c r="B109" s="54"/>
      <c r="C109" s="54"/>
      <c r="D109" s="54"/>
      <c r="E109" s="54"/>
      <c r="F109" s="54"/>
      <c r="G109" s="54"/>
      <c r="H109" s="54"/>
      <c r="I109" s="54"/>
      <c r="J109" s="54"/>
    </row>
    <row r="110" spans="1:10" s="1" customFormat="1" ht="24.95" customHeight="1" x14ac:dyDescent="0.2">
      <c r="A110" s="54"/>
      <c r="B110" s="54"/>
      <c r="C110" s="54"/>
      <c r="D110" s="54"/>
      <c r="E110" s="54"/>
      <c r="F110" s="54"/>
      <c r="G110" s="54"/>
      <c r="H110" s="54"/>
      <c r="I110" s="54"/>
      <c r="J110" s="54"/>
    </row>
    <row r="111" spans="1:10" s="1" customFormat="1" ht="24.95" customHeight="1" x14ac:dyDescent="0.2">
      <c r="A111" s="54"/>
      <c r="B111" s="54"/>
      <c r="C111" s="54"/>
      <c r="D111" s="54"/>
      <c r="E111" s="54"/>
      <c r="F111" s="54"/>
      <c r="G111" s="54"/>
      <c r="H111" s="54"/>
      <c r="I111" s="54"/>
      <c r="J111" s="54"/>
    </row>
    <row r="112" spans="1:10" s="1" customFormat="1" ht="24.95" customHeight="1" x14ac:dyDescent="0.2">
      <c r="A112" s="54"/>
      <c r="B112" s="54"/>
      <c r="C112" s="54"/>
      <c r="D112" s="54"/>
      <c r="E112" s="54"/>
      <c r="F112" s="54"/>
      <c r="G112" s="54"/>
      <c r="H112" s="54"/>
      <c r="I112" s="54"/>
      <c r="J112" s="54"/>
    </row>
    <row r="113" spans="1:10" s="1" customFormat="1" ht="24.95" customHeight="1" x14ac:dyDescent="0.2">
      <c r="A113" s="54"/>
      <c r="B113" s="54"/>
      <c r="C113" s="54"/>
      <c r="D113" s="54"/>
      <c r="E113" s="54"/>
      <c r="F113" s="54"/>
      <c r="G113" s="54"/>
      <c r="H113" s="54"/>
      <c r="I113" s="54"/>
      <c r="J113" s="54"/>
    </row>
    <row r="114" spans="1:10" s="1" customFormat="1" ht="24.95" customHeight="1" x14ac:dyDescent="0.2">
      <c r="A114" s="54"/>
      <c r="B114" s="54"/>
      <c r="C114" s="54"/>
      <c r="D114" s="54"/>
      <c r="E114" s="54"/>
      <c r="F114" s="54"/>
      <c r="G114" s="54"/>
      <c r="H114" s="54"/>
      <c r="I114" s="54"/>
      <c r="J114" s="54"/>
    </row>
    <row r="115" spans="1:10" s="1" customFormat="1" ht="24.95" customHeight="1" x14ac:dyDescent="0.2">
      <c r="A115" s="54"/>
      <c r="B115" s="54"/>
      <c r="C115" s="54"/>
      <c r="D115" s="54"/>
      <c r="E115" s="54"/>
      <c r="F115" s="54"/>
      <c r="G115" s="54"/>
      <c r="H115" s="54"/>
      <c r="I115" s="54"/>
      <c r="J115" s="54"/>
    </row>
    <row r="116" spans="1:10" s="1" customFormat="1" ht="24.95" customHeight="1" x14ac:dyDescent="0.2">
      <c r="A116" s="54"/>
      <c r="B116" s="54"/>
      <c r="C116" s="54"/>
      <c r="D116" s="54"/>
      <c r="E116" s="54"/>
      <c r="F116" s="54"/>
      <c r="G116" s="54"/>
      <c r="H116" s="54"/>
      <c r="I116" s="54"/>
      <c r="J116" s="54"/>
    </row>
    <row r="117" spans="1:10" s="1" customFormat="1" ht="24.95" customHeight="1" x14ac:dyDescent="0.2">
      <c r="A117" s="54"/>
      <c r="B117" s="54"/>
      <c r="C117" s="54"/>
      <c r="D117" s="54"/>
      <c r="E117" s="54"/>
      <c r="F117" s="54"/>
      <c r="G117" s="54"/>
      <c r="H117" s="54"/>
      <c r="I117" s="54"/>
      <c r="J117" s="54"/>
    </row>
    <row r="118" spans="1:10" s="1" customFormat="1" ht="24.95" customHeight="1" x14ac:dyDescent="0.2">
      <c r="A118" s="54"/>
      <c r="B118" s="54"/>
      <c r="C118" s="54"/>
      <c r="D118" s="54"/>
      <c r="E118" s="54"/>
      <c r="F118" s="54"/>
      <c r="G118" s="54"/>
      <c r="H118" s="54"/>
      <c r="I118" s="54"/>
      <c r="J118" s="54"/>
    </row>
    <row r="119" spans="1:10" s="1" customFormat="1" ht="24.95" customHeight="1" x14ac:dyDescent="0.2">
      <c r="A119" s="54"/>
      <c r="B119" s="54"/>
      <c r="C119" s="54"/>
      <c r="D119" s="54"/>
      <c r="E119" s="54"/>
      <c r="F119" s="54"/>
      <c r="G119" s="54"/>
      <c r="H119" s="54"/>
      <c r="I119" s="54"/>
      <c r="J119" s="54"/>
    </row>
    <row r="120" spans="1:10" s="1" customFormat="1" ht="24.95" customHeight="1" x14ac:dyDescent="0.2">
      <c r="A120" s="54"/>
      <c r="B120" s="54"/>
      <c r="C120" s="54"/>
      <c r="D120" s="54"/>
      <c r="E120" s="54"/>
      <c r="F120" s="54"/>
      <c r="G120" s="54"/>
      <c r="H120" s="54"/>
      <c r="I120" s="54"/>
      <c r="J120" s="54"/>
    </row>
    <row r="121" spans="1:10" s="1" customFormat="1" ht="24.95" customHeight="1" x14ac:dyDescent="0.2">
      <c r="A121" s="54"/>
      <c r="B121" s="54"/>
      <c r="C121" s="54"/>
      <c r="D121" s="54"/>
      <c r="E121" s="54"/>
      <c r="F121" s="54"/>
      <c r="G121" s="54"/>
      <c r="H121" s="54"/>
      <c r="I121" s="54"/>
      <c r="J121" s="54"/>
    </row>
    <row r="122" spans="1:10" s="1" customFormat="1" ht="24.95" customHeight="1" x14ac:dyDescent="0.2">
      <c r="A122" s="54"/>
      <c r="B122" s="54"/>
      <c r="C122" s="54"/>
      <c r="D122" s="54"/>
      <c r="E122" s="54"/>
      <c r="F122" s="54"/>
      <c r="G122" s="54"/>
      <c r="H122" s="54"/>
      <c r="I122" s="54"/>
      <c r="J122" s="54"/>
    </row>
    <row r="123" spans="1:10" s="1" customFormat="1" ht="24.95" customHeight="1" x14ac:dyDescent="0.2">
      <c r="A123" s="54"/>
      <c r="B123" s="54"/>
      <c r="C123" s="54"/>
      <c r="D123" s="54"/>
      <c r="E123" s="54"/>
      <c r="F123" s="54"/>
      <c r="G123" s="54"/>
      <c r="H123" s="54"/>
      <c r="I123" s="54"/>
      <c r="J123" s="54"/>
    </row>
    <row r="124" spans="1:10" s="1" customFormat="1" ht="24.95" customHeight="1" x14ac:dyDescent="0.2">
      <c r="A124" s="54"/>
      <c r="B124" s="54"/>
      <c r="C124" s="54"/>
      <c r="D124" s="54"/>
      <c r="E124" s="54"/>
      <c r="F124" s="54"/>
      <c r="G124" s="54"/>
      <c r="H124" s="54"/>
      <c r="I124" s="54"/>
      <c r="J124" s="54"/>
    </row>
    <row r="125" spans="1:10" s="1" customFormat="1" ht="24.95" customHeight="1" x14ac:dyDescent="0.2">
      <c r="A125" s="54"/>
      <c r="B125" s="54"/>
      <c r="C125" s="54"/>
      <c r="D125" s="54"/>
      <c r="E125" s="54"/>
      <c r="F125" s="54"/>
      <c r="G125" s="54"/>
      <c r="H125" s="54"/>
      <c r="I125" s="54"/>
      <c r="J125" s="54"/>
    </row>
    <row r="126" spans="1:10" s="1" customFormat="1" ht="24.95" customHeight="1" x14ac:dyDescent="0.2">
      <c r="A126" s="54"/>
      <c r="B126" s="54"/>
      <c r="C126" s="54"/>
      <c r="D126" s="54"/>
      <c r="E126" s="54"/>
      <c r="F126" s="54"/>
      <c r="G126" s="54"/>
      <c r="H126" s="54"/>
      <c r="I126" s="54"/>
      <c r="J126" s="54"/>
    </row>
    <row r="127" spans="1:10" s="1" customFormat="1" ht="24.95" customHeight="1" x14ac:dyDescent="0.2">
      <c r="A127" s="54"/>
      <c r="B127" s="54"/>
      <c r="C127" s="54"/>
      <c r="D127" s="54"/>
      <c r="E127" s="54"/>
      <c r="F127" s="54"/>
      <c r="G127" s="54"/>
      <c r="H127" s="54"/>
      <c r="I127" s="54"/>
      <c r="J127" s="54"/>
    </row>
    <row r="128" spans="1:10" s="1" customFormat="1" ht="24.95" customHeight="1" x14ac:dyDescent="0.2">
      <c r="A128" s="54"/>
      <c r="B128" s="54"/>
      <c r="C128" s="54"/>
      <c r="D128" s="54"/>
      <c r="E128" s="54"/>
      <c r="F128" s="54"/>
      <c r="G128" s="54"/>
      <c r="H128" s="54"/>
      <c r="I128" s="54"/>
      <c r="J128" s="54"/>
    </row>
    <row r="129" spans="1:10" s="1" customFormat="1" ht="24.95" customHeight="1" x14ac:dyDescent="0.2">
      <c r="A129" s="54"/>
      <c r="B129" s="54"/>
      <c r="C129" s="54"/>
      <c r="D129" s="54"/>
      <c r="E129" s="54"/>
      <c r="F129" s="54"/>
      <c r="G129" s="54"/>
      <c r="H129" s="54"/>
      <c r="I129" s="54"/>
      <c r="J129" s="54"/>
    </row>
    <row r="130" spans="1:10" s="1" customFormat="1" ht="24.95" customHeight="1" x14ac:dyDescent="0.2">
      <c r="A130" s="54"/>
      <c r="B130" s="54"/>
      <c r="C130" s="54"/>
      <c r="D130" s="54"/>
      <c r="E130" s="54"/>
      <c r="F130" s="54"/>
      <c r="G130" s="54"/>
      <c r="H130" s="54"/>
      <c r="I130" s="54"/>
      <c r="J130" s="54"/>
    </row>
    <row r="131" spans="1:10" s="1" customFormat="1" ht="24.95" customHeight="1" x14ac:dyDescent="0.2">
      <c r="A131" s="54"/>
      <c r="B131" s="54"/>
      <c r="C131" s="54"/>
      <c r="D131" s="54"/>
      <c r="E131" s="54"/>
      <c r="F131" s="54"/>
      <c r="G131" s="54"/>
      <c r="H131" s="54"/>
      <c r="I131" s="54"/>
      <c r="J131" s="54"/>
    </row>
    <row r="132" spans="1:10" s="1" customFormat="1" ht="24.95" customHeight="1" x14ac:dyDescent="0.2">
      <c r="A132" s="54"/>
      <c r="B132" s="54"/>
      <c r="C132" s="54"/>
      <c r="D132" s="54"/>
      <c r="E132" s="54"/>
      <c r="F132" s="54"/>
      <c r="G132" s="54"/>
      <c r="H132" s="54"/>
      <c r="I132" s="54"/>
      <c r="J132" s="54"/>
    </row>
    <row r="133" spans="1:10" s="1" customFormat="1" ht="24.95" customHeight="1" x14ac:dyDescent="0.2">
      <c r="A133" s="54"/>
      <c r="B133" s="54"/>
      <c r="C133" s="54"/>
      <c r="D133" s="54"/>
      <c r="E133" s="54"/>
      <c r="F133" s="54"/>
      <c r="G133" s="54"/>
      <c r="H133" s="54"/>
      <c r="I133" s="54"/>
      <c r="J133" s="54"/>
    </row>
    <row r="134" spans="1:10" s="1" customFormat="1" ht="24.95" customHeight="1" x14ac:dyDescent="0.2">
      <c r="A134" s="54"/>
      <c r="B134" s="54"/>
      <c r="C134" s="54"/>
      <c r="D134" s="54"/>
      <c r="E134" s="54"/>
      <c r="F134" s="54"/>
      <c r="G134" s="54"/>
      <c r="H134" s="54"/>
      <c r="I134" s="54"/>
      <c r="J134" s="54"/>
    </row>
    <row r="135" spans="1:10" s="1" customFormat="1" ht="24.95" customHeight="1" x14ac:dyDescent="0.2">
      <c r="A135" s="54"/>
      <c r="B135" s="54"/>
      <c r="C135" s="54"/>
      <c r="D135" s="54"/>
      <c r="E135" s="54"/>
      <c r="F135" s="54"/>
      <c r="G135" s="54"/>
      <c r="H135" s="54"/>
      <c r="I135" s="54"/>
      <c r="J135" s="54"/>
    </row>
    <row r="136" spans="1:10" s="1" customFormat="1" ht="24.95" customHeight="1" x14ac:dyDescent="0.2">
      <c r="A136" s="54"/>
      <c r="B136" s="54"/>
      <c r="C136" s="54"/>
      <c r="D136" s="54"/>
      <c r="E136" s="54"/>
      <c r="F136" s="54"/>
      <c r="G136" s="54"/>
      <c r="H136" s="54"/>
      <c r="I136" s="54"/>
      <c r="J136" s="54"/>
    </row>
    <row r="137" spans="1:10" s="1" customFormat="1" ht="24.95" customHeight="1" x14ac:dyDescent="0.2">
      <c r="A137" s="54"/>
      <c r="B137" s="54"/>
      <c r="C137" s="54"/>
      <c r="D137" s="54"/>
      <c r="E137" s="54"/>
      <c r="F137" s="54"/>
      <c r="G137" s="54"/>
      <c r="H137" s="54"/>
      <c r="I137" s="54"/>
      <c r="J137" s="54"/>
    </row>
    <row r="138" spans="1:10" s="1" customFormat="1" ht="24.95" customHeight="1" x14ac:dyDescent="0.2">
      <c r="A138" s="54"/>
      <c r="B138" s="54"/>
      <c r="C138" s="54"/>
      <c r="D138" s="54"/>
      <c r="E138" s="54"/>
      <c r="F138" s="54"/>
      <c r="G138" s="54"/>
      <c r="H138" s="54"/>
      <c r="I138" s="54"/>
      <c r="J138" s="54"/>
    </row>
    <row r="139" spans="1:10" s="1" customFormat="1" ht="24.95" customHeight="1" x14ac:dyDescent="0.2">
      <c r="A139" s="54"/>
      <c r="B139" s="54"/>
      <c r="C139" s="54"/>
      <c r="D139" s="54"/>
      <c r="E139" s="54"/>
      <c r="F139" s="54"/>
      <c r="G139" s="54"/>
      <c r="H139" s="54"/>
      <c r="I139" s="54"/>
      <c r="J139" s="54"/>
    </row>
    <row r="140" spans="1:10" s="1" customFormat="1" ht="24.95" customHeight="1" x14ac:dyDescent="0.2">
      <c r="A140" s="54"/>
      <c r="B140" s="54"/>
      <c r="C140" s="54"/>
      <c r="D140" s="54"/>
      <c r="E140" s="54"/>
      <c r="F140" s="54"/>
      <c r="G140" s="54"/>
      <c r="H140" s="54"/>
      <c r="I140" s="54"/>
      <c r="J140" s="54"/>
    </row>
    <row r="141" spans="1:10" s="1" customFormat="1" ht="24.95" customHeight="1" x14ac:dyDescent="0.2">
      <c r="A141" s="54"/>
      <c r="B141" s="54"/>
      <c r="C141" s="54"/>
      <c r="D141" s="54"/>
      <c r="E141" s="54"/>
      <c r="F141" s="54"/>
      <c r="G141" s="54"/>
      <c r="H141" s="54"/>
      <c r="I141" s="54"/>
      <c r="J141" s="54"/>
    </row>
    <row r="142" spans="1:10" s="1" customFormat="1" ht="24.95" customHeight="1" x14ac:dyDescent="0.2">
      <c r="A142" s="54"/>
      <c r="B142" s="54"/>
      <c r="C142" s="54"/>
      <c r="D142" s="54"/>
      <c r="E142" s="54"/>
      <c r="F142" s="54"/>
      <c r="G142" s="54"/>
      <c r="H142" s="54"/>
      <c r="I142" s="54"/>
      <c r="J142" s="54"/>
    </row>
    <row r="143" spans="1:10" s="1" customFormat="1" ht="24.95" customHeight="1" x14ac:dyDescent="0.2">
      <c r="A143" s="54"/>
      <c r="B143" s="54"/>
      <c r="C143" s="54"/>
      <c r="D143" s="54"/>
      <c r="E143" s="54"/>
      <c r="F143" s="54"/>
      <c r="G143" s="54"/>
      <c r="H143" s="54"/>
      <c r="I143" s="54"/>
      <c r="J143" s="54"/>
    </row>
    <row r="144" spans="1:10" s="1" customFormat="1" ht="24.95" customHeight="1" x14ac:dyDescent="0.2">
      <c r="A144" s="54"/>
      <c r="B144" s="54"/>
      <c r="C144" s="54"/>
      <c r="D144" s="54"/>
      <c r="E144" s="54"/>
      <c r="F144" s="54"/>
      <c r="G144" s="54"/>
      <c r="H144" s="54"/>
      <c r="I144" s="54"/>
      <c r="J144" s="54"/>
    </row>
    <row r="145" spans="1:10" s="1" customFormat="1" ht="24.95" customHeight="1" x14ac:dyDescent="0.2">
      <c r="A145" s="54"/>
      <c r="B145" s="54"/>
      <c r="C145" s="54"/>
      <c r="D145" s="54"/>
      <c r="E145" s="54"/>
      <c r="F145" s="54"/>
      <c r="G145" s="54"/>
      <c r="H145" s="54"/>
      <c r="I145" s="54"/>
      <c r="J145" s="54"/>
    </row>
    <row r="146" spans="1:10" s="1" customFormat="1" ht="24.95" customHeight="1" x14ac:dyDescent="0.2">
      <c r="A146" s="54"/>
      <c r="B146" s="54"/>
      <c r="C146" s="54"/>
      <c r="D146" s="54"/>
      <c r="E146" s="54"/>
      <c r="F146" s="54"/>
      <c r="G146" s="54"/>
      <c r="H146" s="54"/>
      <c r="I146" s="54"/>
      <c r="J146" s="54"/>
    </row>
    <row r="147" spans="1:10" s="1" customFormat="1" ht="24.95" customHeight="1" x14ac:dyDescent="0.2">
      <c r="A147" s="54"/>
      <c r="B147" s="54"/>
      <c r="C147" s="54"/>
      <c r="D147" s="54"/>
      <c r="E147" s="54"/>
      <c r="F147" s="54"/>
      <c r="G147" s="54"/>
      <c r="H147" s="54"/>
      <c r="I147" s="54"/>
      <c r="J147" s="54"/>
    </row>
    <row r="148" spans="1:10" s="1" customFormat="1" ht="24.95" customHeight="1" x14ac:dyDescent="0.2">
      <c r="A148" s="54"/>
      <c r="B148" s="54"/>
      <c r="C148" s="54"/>
      <c r="D148" s="54"/>
      <c r="E148" s="54"/>
      <c r="F148" s="54"/>
      <c r="G148" s="54"/>
      <c r="H148" s="54"/>
      <c r="I148" s="54"/>
      <c r="J148" s="54"/>
    </row>
    <row r="149" spans="1:10" s="1" customFormat="1" ht="24.95" customHeight="1" x14ac:dyDescent="0.2">
      <c r="A149" s="54"/>
      <c r="B149" s="54"/>
      <c r="C149" s="54"/>
      <c r="D149" s="54"/>
      <c r="E149" s="54"/>
      <c r="F149" s="54"/>
      <c r="G149" s="54"/>
      <c r="H149" s="54"/>
      <c r="I149" s="54"/>
      <c r="J149" s="54"/>
    </row>
    <row r="150" spans="1:10" s="1" customFormat="1" ht="24.95" customHeight="1" x14ac:dyDescent="0.2">
      <c r="A150" s="54"/>
      <c r="B150" s="54"/>
      <c r="C150" s="54"/>
      <c r="D150" s="54"/>
      <c r="E150" s="54"/>
      <c r="F150" s="54"/>
      <c r="G150" s="54"/>
      <c r="H150" s="54"/>
      <c r="I150" s="54"/>
      <c r="J150" s="54"/>
    </row>
    <row r="151" spans="1:10" s="1" customFormat="1" ht="24.95" customHeight="1" x14ac:dyDescent="0.2">
      <c r="A151" s="54"/>
      <c r="B151" s="54"/>
      <c r="C151" s="54"/>
      <c r="D151" s="54"/>
      <c r="E151" s="54"/>
      <c r="F151" s="54"/>
      <c r="G151" s="54"/>
      <c r="H151" s="54"/>
      <c r="I151" s="54"/>
      <c r="J151" s="54"/>
    </row>
    <row r="152" spans="1:10" s="1" customFormat="1" ht="24.95" customHeight="1" x14ac:dyDescent="0.2">
      <c r="A152" s="54"/>
      <c r="B152" s="54"/>
      <c r="C152" s="54"/>
      <c r="D152" s="54"/>
      <c r="E152" s="54"/>
      <c r="F152" s="54"/>
      <c r="G152" s="54"/>
      <c r="H152" s="54"/>
      <c r="I152" s="54"/>
      <c r="J152" s="54"/>
    </row>
    <row r="153" spans="1:10" s="1" customFormat="1" ht="24.95" customHeight="1" x14ac:dyDescent="0.2">
      <c r="A153" s="54"/>
      <c r="B153" s="54"/>
      <c r="C153" s="54"/>
      <c r="D153" s="54"/>
      <c r="E153" s="54"/>
      <c r="F153" s="54"/>
      <c r="G153" s="54"/>
      <c r="H153" s="54"/>
      <c r="I153" s="54"/>
      <c r="J153" s="54"/>
    </row>
    <row r="154" spans="1:10" s="1" customFormat="1" ht="24.95" customHeight="1" x14ac:dyDescent="0.2">
      <c r="A154" s="54"/>
      <c r="B154" s="54"/>
      <c r="C154" s="54"/>
      <c r="D154" s="54"/>
      <c r="E154" s="54"/>
      <c r="F154" s="54"/>
      <c r="G154" s="54"/>
      <c r="H154" s="54"/>
      <c r="I154" s="54"/>
      <c r="J154" s="54"/>
    </row>
    <row r="155" spans="1:10" s="1" customFormat="1" ht="24.95" customHeight="1" x14ac:dyDescent="0.2">
      <c r="A155" s="54"/>
      <c r="B155" s="54"/>
      <c r="C155" s="54"/>
      <c r="D155" s="54"/>
      <c r="E155" s="54"/>
      <c r="F155" s="54"/>
      <c r="G155" s="54"/>
      <c r="H155" s="54"/>
      <c r="I155" s="54"/>
      <c r="J155" s="54"/>
    </row>
    <row r="156" spans="1:10" s="1" customFormat="1" ht="24.95" customHeight="1" x14ac:dyDescent="0.2">
      <c r="A156" s="54"/>
      <c r="B156" s="54"/>
      <c r="C156" s="54"/>
      <c r="D156" s="54"/>
      <c r="E156" s="54"/>
      <c r="F156" s="54"/>
      <c r="G156" s="54"/>
      <c r="H156" s="54"/>
      <c r="I156" s="54"/>
      <c r="J156" s="54"/>
    </row>
    <row r="157" spans="1:10" s="1" customFormat="1" ht="24.95" customHeight="1" x14ac:dyDescent="0.2">
      <c r="A157" s="54"/>
      <c r="B157" s="54"/>
      <c r="C157" s="54"/>
      <c r="D157" s="54"/>
      <c r="E157" s="54"/>
      <c r="F157" s="54"/>
      <c r="G157" s="54"/>
      <c r="H157" s="54"/>
      <c r="I157" s="54"/>
      <c r="J157" s="54"/>
    </row>
    <row r="158" spans="1:10" s="1" customFormat="1" ht="24.95" customHeight="1" x14ac:dyDescent="0.2">
      <c r="A158" s="54"/>
      <c r="B158" s="54"/>
      <c r="C158" s="54"/>
      <c r="D158" s="54"/>
      <c r="E158" s="54"/>
      <c r="F158" s="54"/>
      <c r="G158" s="54"/>
      <c r="H158" s="54"/>
      <c r="I158" s="54"/>
      <c r="J158" s="54"/>
    </row>
    <row r="159" spans="1:10" s="1" customFormat="1" ht="24.95" customHeight="1" x14ac:dyDescent="0.2">
      <c r="A159" s="54"/>
      <c r="B159" s="54"/>
      <c r="C159" s="54"/>
      <c r="D159" s="54"/>
      <c r="E159" s="54"/>
      <c r="F159" s="54"/>
      <c r="G159" s="54"/>
      <c r="H159" s="54"/>
      <c r="I159" s="54"/>
      <c r="J159" s="54"/>
    </row>
    <row r="160" spans="1:10" s="1" customFormat="1" ht="24.95" customHeight="1" x14ac:dyDescent="0.2">
      <c r="A160" s="54"/>
      <c r="B160" s="54"/>
      <c r="C160" s="54"/>
      <c r="D160" s="54"/>
      <c r="E160" s="54"/>
      <c r="F160" s="54"/>
      <c r="G160" s="54"/>
      <c r="H160" s="54"/>
      <c r="I160" s="54"/>
      <c r="J160" s="54"/>
    </row>
    <row r="161" spans="1:10" s="1" customFormat="1" ht="24.95" customHeight="1" x14ac:dyDescent="0.2">
      <c r="A161" s="54"/>
      <c r="B161" s="54"/>
      <c r="C161" s="54"/>
      <c r="D161" s="54"/>
      <c r="E161" s="54"/>
      <c r="F161" s="54"/>
      <c r="G161" s="54"/>
      <c r="H161" s="54"/>
      <c r="I161" s="54"/>
      <c r="J161" s="54"/>
    </row>
    <row r="162" spans="1:10" s="1" customFormat="1" ht="24.95" customHeight="1" x14ac:dyDescent="0.2">
      <c r="A162" s="54"/>
      <c r="B162" s="54"/>
      <c r="C162" s="54"/>
      <c r="D162" s="54"/>
      <c r="E162" s="54"/>
      <c r="F162" s="54"/>
      <c r="G162" s="54"/>
      <c r="H162" s="54"/>
      <c r="I162" s="54"/>
      <c r="J162" s="54"/>
    </row>
    <row r="163" spans="1:10" s="1" customFormat="1" ht="24.95" customHeight="1" x14ac:dyDescent="0.2">
      <c r="A163" s="54"/>
      <c r="B163" s="54"/>
      <c r="C163" s="54"/>
      <c r="D163" s="54"/>
      <c r="E163" s="54"/>
      <c r="F163" s="54"/>
      <c r="G163" s="54"/>
      <c r="H163" s="54"/>
      <c r="I163" s="54"/>
      <c r="J163" s="54"/>
    </row>
    <row r="164" spans="1:10" s="1" customFormat="1" ht="24.95" customHeight="1" x14ac:dyDescent="0.2">
      <c r="A164" s="54"/>
      <c r="B164" s="54"/>
      <c r="C164" s="54"/>
      <c r="D164" s="54"/>
      <c r="E164" s="54"/>
      <c r="F164" s="54"/>
      <c r="G164" s="54"/>
      <c r="H164" s="54"/>
      <c r="I164" s="54"/>
      <c r="J164" s="54"/>
    </row>
    <row r="165" spans="1:10" s="1" customFormat="1" ht="24.95" customHeight="1" x14ac:dyDescent="0.2">
      <c r="A165" s="54"/>
      <c r="B165" s="54"/>
      <c r="C165" s="54"/>
      <c r="D165" s="54"/>
      <c r="E165" s="54"/>
      <c r="F165" s="54"/>
      <c r="G165" s="54"/>
      <c r="H165" s="54"/>
      <c r="I165" s="54"/>
      <c r="J165" s="54"/>
    </row>
    <row r="166" spans="1:10" s="1" customFormat="1" ht="24.95" customHeight="1" x14ac:dyDescent="0.2">
      <c r="A166" s="54"/>
      <c r="B166" s="54"/>
      <c r="C166" s="54"/>
      <c r="D166" s="54"/>
      <c r="E166" s="54"/>
      <c r="F166" s="54"/>
      <c r="G166" s="54"/>
      <c r="H166" s="54"/>
      <c r="I166" s="54"/>
      <c r="J166" s="54"/>
    </row>
    <row r="167" spans="1:10" s="1" customFormat="1" ht="24.95" customHeight="1" x14ac:dyDescent="0.2">
      <c r="A167" s="54"/>
      <c r="B167" s="54"/>
      <c r="C167" s="54"/>
      <c r="D167" s="54"/>
      <c r="E167" s="54"/>
      <c r="F167" s="54"/>
      <c r="G167" s="54"/>
      <c r="H167" s="54"/>
      <c r="I167" s="54"/>
      <c r="J167" s="54"/>
    </row>
    <row r="168" spans="1:10" s="1" customFormat="1" ht="24.95" customHeight="1" x14ac:dyDescent="0.2">
      <c r="A168" s="54"/>
      <c r="B168" s="54"/>
      <c r="C168" s="54"/>
      <c r="D168" s="54"/>
      <c r="E168" s="54"/>
      <c r="F168" s="54"/>
      <c r="G168" s="54"/>
      <c r="H168" s="54"/>
      <c r="I168" s="54"/>
      <c r="J168" s="54"/>
    </row>
    <row r="169" spans="1:10" s="1" customFormat="1" ht="24.95" customHeight="1" x14ac:dyDescent="0.2">
      <c r="A169" s="54"/>
      <c r="B169" s="54"/>
      <c r="C169" s="54"/>
      <c r="D169" s="54"/>
      <c r="E169" s="54"/>
      <c r="F169" s="54"/>
      <c r="G169" s="54"/>
      <c r="H169" s="54"/>
      <c r="I169" s="54"/>
      <c r="J169" s="54"/>
    </row>
    <row r="170" spans="1:10" s="1" customFormat="1" ht="24.95" customHeight="1" x14ac:dyDescent="0.2">
      <c r="A170" s="54"/>
      <c r="B170" s="54"/>
      <c r="C170" s="54"/>
      <c r="D170" s="54"/>
      <c r="E170" s="54"/>
      <c r="F170" s="54"/>
      <c r="G170" s="54"/>
      <c r="H170" s="54"/>
      <c r="I170" s="54"/>
      <c r="J170" s="54"/>
    </row>
    <row r="171" spans="1:10" s="1" customFormat="1" ht="24.95" customHeight="1" x14ac:dyDescent="0.2">
      <c r="A171" s="54"/>
      <c r="B171" s="54"/>
      <c r="C171" s="54"/>
      <c r="D171" s="54"/>
      <c r="E171" s="54"/>
      <c r="F171" s="54"/>
      <c r="G171" s="54"/>
      <c r="H171" s="54"/>
      <c r="I171" s="54"/>
      <c r="J171" s="54"/>
    </row>
    <row r="172" spans="1:10" s="1" customFormat="1" ht="24.95" customHeight="1" x14ac:dyDescent="0.2">
      <c r="A172" s="54"/>
      <c r="B172" s="54"/>
      <c r="C172" s="54"/>
      <c r="D172" s="54"/>
      <c r="E172" s="54"/>
      <c r="F172" s="54"/>
      <c r="G172" s="54"/>
      <c r="H172" s="54"/>
      <c r="I172" s="54"/>
      <c r="J172" s="54"/>
    </row>
    <row r="173" spans="1:10" s="1" customFormat="1" ht="24.95" customHeight="1" x14ac:dyDescent="0.2">
      <c r="A173" s="54"/>
      <c r="B173" s="54"/>
      <c r="C173" s="54"/>
      <c r="D173" s="54"/>
      <c r="E173" s="54"/>
      <c r="F173" s="54"/>
      <c r="G173" s="54"/>
      <c r="H173" s="54"/>
      <c r="I173" s="54"/>
      <c r="J173" s="54"/>
    </row>
    <row r="174" spans="1:10" s="1" customFormat="1" ht="24.95" customHeight="1" x14ac:dyDescent="0.2">
      <c r="A174" s="54"/>
      <c r="B174" s="54"/>
      <c r="C174" s="54"/>
      <c r="D174" s="54"/>
      <c r="E174" s="54"/>
      <c r="F174" s="54"/>
      <c r="G174" s="54"/>
      <c r="H174" s="54"/>
      <c r="I174" s="54"/>
      <c r="J174" s="54"/>
    </row>
    <row r="175" spans="1:10" s="1" customFormat="1" ht="24.95" customHeight="1" x14ac:dyDescent="0.2">
      <c r="A175" s="54"/>
      <c r="B175" s="54"/>
      <c r="C175" s="54"/>
      <c r="D175" s="54"/>
      <c r="E175" s="54"/>
      <c r="F175" s="54"/>
      <c r="G175" s="54"/>
      <c r="H175" s="54"/>
      <c r="I175" s="54"/>
      <c r="J175" s="54"/>
    </row>
    <row r="176" spans="1:10" s="1" customFormat="1" ht="24.95" customHeight="1" x14ac:dyDescent="0.2">
      <c r="A176" s="54"/>
      <c r="B176" s="54"/>
      <c r="C176" s="54"/>
      <c r="D176" s="54"/>
      <c r="E176" s="54"/>
      <c r="F176" s="54"/>
      <c r="G176" s="54"/>
      <c r="H176" s="54"/>
      <c r="I176" s="54"/>
      <c r="J176" s="54"/>
    </row>
    <row r="177" spans="1:10" s="1" customFormat="1" ht="24.95" customHeight="1" x14ac:dyDescent="0.2">
      <c r="A177" s="54"/>
      <c r="B177" s="54"/>
      <c r="C177" s="54"/>
      <c r="D177" s="54"/>
      <c r="E177" s="54"/>
      <c r="F177" s="54"/>
      <c r="G177" s="54"/>
      <c r="H177" s="54"/>
      <c r="I177" s="54"/>
      <c r="J177" s="54"/>
    </row>
    <row r="178" spans="1:10" s="1" customFormat="1" ht="24.95" customHeight="1" x14ac:dyDescent="0.2">
      <c r="A178" s="54"/>
      <c r="B178" s="54"/>
      <c r="C178" s="54"/>
      <c r="D178" s="54"/>
      <c r="E178" s="54"/>
      <c r="F178" s="54"/>
      <c r="G178" s="54"/>
      <c r="H178" s="54"/>
      <c r="I178" s="54"/>
      <c r="J178" s="54"/>
    </row>
    <row r="179" spans="1:10" s="1" customFormat="1" ht="24.95" customHeight="1" x14ac:dyDescent="0.2">
      <c r="A179" s="54"/>
      <c r="B179" s="54"/>
      <c r="C179" s="54"/>
      <c r="D179" s="54"/>
      <c r="E179" s="54"/>
      <c r="F179" s="54"/>
      <c r="G179" s="54"/>
      <c r="H179" s="54"/>
      <c r="I179" s="54"/>
      <c r="J179" s="54"/>
    </row>
    <row r="180" spans="1:10" s="1" customFormat="1" ht="24.95" customHeight="1" x14ac:dyDescent="0.2">
      <c r="A180" s="54"/>
      <c r="B180" s="54"/>
      <c r="C180" s="54"/>
      <c r="D180" s="54"/>
      <c r="E180" s="54"/>
      <c r="F180" s="54"/>
      <c r="G180" s="54"/>
      <c r="H180" s="54"/>
      <c r="I180" s="54"/>
      <c r="J180" s="54"/>
    </row>
    <row r="181" spans="1:10" s="1" customFormat="1" ht="24.95" customHeight="1" x14ac:dyDescent="0.2">
      <c r="A181" s="54"/>
      <c r="B181" s="54"/>
      <c r="C181" s="54"/>
      <c r="D181" s="54"/>
      <c r="E181" s="54"/>
      <c r="F181" s="54"/>
      <c r="G181" s="54"/>
      <c r="H181" s="54"/>
      <c r="I181" s="54"/>
      <c r="J181" s="54"/>
    </row>
    <row r="182" spans="1:10" s="1" customFormat="1" ht="24.95" customHeight="1" x14ac:dyDescent="0.2">
      <c r="A182" s="54"/>
      <c r="B182" s="54"/>
      <c r="C182" s="54"/>
      <c r="D182" s="54"/>
      <c r="E182" s="54"/>
      <c r="F182" s="54"/>
      <c r="G182" s="54"/>
      <c r="H182" s="54"/>
      <c r="I182" s="54"/>
      <c r="J182" s="54"/>
    </row>
    <row r="183" spans="1:10" s="1" customFormat="1" ht="24.95" customHeight="1" x14ac:dyDescent="0.2">
      <c r="A183" s="54"/>
      <c r="B183" s="54"/>
      <c r="C183" s="54"/>
      <c r="D183" s="54"/>
      <c r="E183" s="54"/>
      <c r="F183" s="54"/>
      <c r="G183" s="54"/>
      <c r="H183" s="54"/>
      <c r="I183" s="54"/>
      <c r="J183" s="54"/>
    </row>
    <row r="184" spans="1:10" s="1" customFormat="1" ht="24.95" customHeight="1" x14ac:dyDescent="0.2">
      <c r="A184" s="54"/>
      <c r="B184" s="54"/>
      <c r="C184" s="54"/>
      <c r="D184" s="54"/>
      <c r="E184" s="54"/>
      <c r="F184" s="54"/>
      <c r="G184" s="54"/>
      <c r="H184" s="54"/>
      <c r="I184" s="54"/>
      <c r="J184" s="54"/>
    </row>
    <row r="185" spans="1:10" s="1" customFormat="1" ht="24.95" customHeight="1" x14ac:dyDescent="0.2">
      <c r="A185" s="54"/>
      <c r="B185" s="54"/>
      <c r="C185" s="54"/>
      <c r="D185" s="54"/>
      <c r="E185" s="54"/>
      <c r="F185" s="54"/>
      <c r="G185" s="54"/>
      <c r="H185" s="54"/>
      <c r="I185" s="54"/>
      <c r="J185" s="54"/>
    </row>
    <row r="186" spans="1:10" s="1" customFormat="1" ht="24.95" customHeight="1" x14ac:dyDescent="0.2">
      <c r="A186" s="54"/>
      <c r="B186" s="54"/>
      <c r="C186" s="54"/>
      <c r="D186" s="54"/>
      <c r="E186" s="54"/>
      <c r="F186" s="54"/>
      <c r="G186" s="54"/>
      <c r="H186" s="54"/>
      <c r="I186" s="54"/>
      <c r="J186" s="54"/>
    </row>
    <row r="187" spans="1:10" s="1" customFormat="1" ht="24.95" customHeight="1" x14ac:dyDescent="0.2">
      <c r="A187" s="54"/>
      <c r="B187" s="54"/>
      <c r="C187" s="54"/>
      <c r="D187" s="54"/>
      <c r="E187" s="54"/>
      <c r="F187" s="54"/>
      <c r="G187" s="54"/>
      <c r="H187" s="54"/>
      <c r="I187" s="54"/>
      <c r="J187" s="54"/>
    </row>
    <row r="188" spans="1:10" s="1" customFormat="1" ht="24.95" customHeight="1" x14ac:dyDescent="0.2">
      <c r="A188" s="54"/>
      <c r="B188" s="54"/>
      <c r="C188" s="54"/>
      <c r="D188" s="54"/>
      <c r="E188" s="54"/>
      <c r="F188" s="54"/>
      <c r="G188" s="54"/>
      <c r="H188" s="54"/>
      <c r="I188" s="54"/>
      <c r="J188" s="54"/>
    </row>
    <row r="189" spans="1:10" s="1" customFormat="1" ht="24.95" customHeight="1" x14ac:dyDescent="0.2">
      <c r="A189" s="54"/>
      <c r="B189" s="54"/>
      <c r="C189" s="54"/>
      <c r="D189" s="54"/>
      <c r="E189" s="54"/>
      <c r="F189" s="54"/>
      <c r="G189" s="54"/>
      <c r="H189" s="54"/>
      <c r="I189" s="54"/>
      <c r="J189" s="54"/>
    </row>
    <row r="190" spans="1:10" s="1" customFormat="1" ht="24.95" customHeight="1" x14ac:dyDescent="0.2">
      <c r="A190" s="54"/>
      <c r="B190" s="54"/>
      <c r="C190" s="54"/>
      <c r="D190" s="54"/>
      <c r="E190" s="54"/>
      <c r="F190" s="54"/>
      <c r="G190" s="54"/>
      <c r="H190" s="54"/>
      <c r="I190" s="54"/>
      <c r="J190" s="54"/>
    </row>
    <row r="191" spans="1:10" s="1" customFormat="1" ht="24.95" customHeight="1" x14ac:dyDescent="0.2">
      <c r="A191" s="54"/>
      <c r="B191" s="54"/>
      <c r="C191" s="54"/>
      <c r="D191" s="54"/>
      <c r="E191" s="54"/>
      <c r="F191" s="54"/>
      <c r="G191" s="54"/>
      <c r="H191" s="54"/>
      <c r="I191" s="54"/>
      <c r="J191" s="54"/>
    </row>
    <row r="192" spans="1:10" s="1" customFormat="1" ht="24.95" customHeight="1" x14ac:dyDescent="0.2">
      <c r="A192" s="54"/>
      <c r="B192" s="54"/>
      <c r="C192" s="54"/>
      <c r="D192" s="54"/>
      <c r="E192" s="54"/>
      <c r="F192" s="54"/>
      <c r="G192" s="54"/>
      <c r="H192" s="54"/>
      <c r="I192" s="54"/>
      <c r="J192" s="54"/>
    </row>
    <row r="193" spans="1:10" s="1" customFormat="1" ht="24.95" customHeight="1" x14ac:dyDescent="0.2">
      <c r="A193" s="54"/>
      <c r="B193" s="54"/>
      <c r="C193" s="54"/>
      <c r="D193" s="54"/>
      <c r="E193" s="54"/>
      <c r="F193" s="54"/>
      <c r="G193" s="54"/>
      <c r="H193" s="54"/>
      <c r="I193" s="54"/>
      <c r="J193" s="54"/>
    </row>
    <row r="194" spans="1:10" s="1" customFormat="1" ht="24.95" customHeight="1" x14ac:dyDescent="0.2">
      <c r="A194" s="54"/>
      <c r="B194" s="54"/>
      <c r="C194" s="54"/>
      <c r="D194" s="54"/>
      <c r="E194" s="54"/>
      <c r="F194" s="54"/>
      <c r="G194" s="54"/>
      <c r="H194" s="54"/>
      <c r="I194" s="54"/>
      <c r="J194" s="54"/>
    </row>
    <row r="195" spans="1:10" s="1" customFormat="1" ht="24.95" customHeight="1" x14ac:dyDescent="0.2">
      <c r="A195" s="54"/>
      <c r="B195" s="54"/>
      <c r="C195" s="54"/>
      <c r="D195" s="54"/>
      <c r="E195" s="54"/>
      <c r="F195" s="54"/>
      <c r="G195" s="54"/>
      <c r="H195" s="54"/>
      <c r="I195" s="54"/>
      <c r="J195" s="54"/>
    </row>
    <row r="196" spans="1:10" s="1" customFormat="1" ht="24.95" customHeight="1" x14ac:dyDescent="0.2">
      <c r="A196" s="54"/>
      <c r="B196" s="54"/>
      <c r="C196" s="54"/>
      <c r="D196" s="54"/>
      <c r="E196" s="54"/>
      <c r="F196" s="54"/>
      <c r="G196" s="54"/>
      <c r="H196" s="54"/>
      <c r="I196" s="54"/>
      <c r="J196" s="54"/>
    </row>
    <row r="197" spans="1:10" s="1" customFormat="1" ht="24.95" customHeight="1" x14ac:dyDescent="0.2">
      <c r="A197" s="54"/>
      <c r="B197" s="54"/>
      <c r="C197" s="54"/>
      <c r="D197" s="54"/>
      <c r="E197" s="54"/>
      <c r="F197" s="54"/>
      <c r="G197" s="54"/>
      <c r="H197" s="54"/>
      <c r="I197" s="54"/>
      <c r="J197" s="54"/>
    </row>
    <row r="198" spans="1:10" s="1" customFormat="1" ht="24.95" customHeight="1" x14ac:dyDescent="0.2">
      <c r="A198" s="54"/>
      <c r="B198" s="54"/>
      <c r="C198" s="54"/>
      <c r="D198" s="54"/>
      <c r="E198" s="54"/>
      <c r="F198" s="54"/>
      <c r="G198" s="54"/>
      <c r="H198" s="54"/>
      <c r="I198" s="54"/>
      <c r="J198" s="54"/>
    </row>
    <row r="199" spans="1:10" s="1" customFormat="1" ht="24.95" customHeight="1" x14ac:dyDescent="0.2">
      <c r="A199" s="54"/>
      <c r="B199" s="54"/>
      <c r="C199" s="54"/>
      <c r="D199" s="54"/>
      <c r="E199" s="54"/>
      <c r="F199" s="54"/>
      <c r="G199" s="54"/>
      <c r="H199" s="54"/>
      <c r="I199" s="54"/>
      <c r="J199" s="54"/>
    </row>
    <row r="200" spans="1:10" s="1" customFormat="1" ht="24.95" customHeight="1" x14ac:dyDescent="0.2">
      <c r="A200" s="54"/>
      <c r="B200" s="54"/>
      <c r="C200" s="54"/>
      <c r="D200" s="54"/>
      <c r="E200" s="54"/>
      <c r="F200" s="54"/>
      <c r="G200" s="54"/>
      <c r="H200" s="54"/>
      <c r="I200" s="54"/>
      <c r="J200" s="54"/>
    </row>
    <row r="201" spans="1:10" s="1" customFormat="1" ht="24.95" customHeight="1" x14ac:dyDescent="0.2">
      <c r="A201" s="54"/>
      <c r="B201" s="54"/>
      <c r="C201" s="54"/>
      <c r="D201" s="54"/>
      <c r="E201" s="54"/>
      <c r="F201" s="54"/>
      <c r="G201" s="54"/>
      <c r="H201" s="54"/>
      <c r="I201" s="54"/>
      <c r="J201" s="54"/>
    </row>
    <row r="202" spans="1:10" s="1" customFormat="1" ht="24.95" customHeight="1" x14ac:dyDescent="0.2">
      <c r="A202" s="54"/>
      <c r="B202" s="54"/>
      <c r="C202" s="54"/>
      <c r="D202" s="54"/>
      <c r="E202" s="54"/>
      <c r="F202" s="54"/>
      <c r="G202" s="54"/>
      <c r="H202" s="54"/>
      <c r="I202" s="54"/>
      <c r="J202" s="54"/>
    </row>
    <row r="203" spans="1:10" s="1" customFormat="1" ht="24.95" customHeight="1" x14ac:dyDescent="0.2">
      <c r="A203" s="54"/>
      <c r="B203" s="54"/>
      <c r="C203" s="54"/>
      <c r="D203" s="54"/>
      <c r="E203" s="54"/>
      <c r="F203" s="54"/>
      <c r="G203" s="54"/>
      <c r="H203" s="54"/>
      <c r="I203" s="54"/>
      <c r="J203" s="54"/>
    </row>
    <row r="204" spans="1:10" s="1" customFormat="1" ht="24.95" customHeight="1" x14ac:dyDescent="0.2">
      <c r="A204" s="54"/>
      <c r="B204" s="54"/>
      <c r="C204" s="54"/>
      <c r="D204" s="54"/>
      <c r="E204" s="54"/>
      <c r="F204" s="54"/>
      <c r="G204" s="54"/>
      <c r="H204" s="54"/>
      <c r="I204" s="54"/>
      <c r="J204" s="54"/>
    </row>
    <row r="205" spans="1:10" s="1" customFormat="1" ht="24.95" customHeight="1" x14ac:dyDescent="0.2">
      <c r="A205" s="54"/>
      <c r="B205" s="54"/>
      <c r="C205" s="54"/>
      <c r="D205" s="54"/>
      <c r="E205" s="54"/>
      <c r="F205" s="54"/>
      <c r="G205" s="54"/>
      <c r="H205" s="54"/>
      <c r="I205" s="54"/>
      <c r="J205" s="54"/>
    </row>
    <row r="206" spans="1:10" s="1" customFormat="1" ht="24.95" customHeight="1" x14ac:dyDescent="0.2">
      <c r="A206" s="54"/>
      <c r="B206" s="54"/>
      <c r="C206" s="54"/>
      <c r="D206" s="54"/>
      <c r="E206" s="54"/>
      <c r="F206" s="54"/>
      <c r="G206" s="54"/>
      <c r="H206" s="54"/>
      <c r="I206" s="54"/>
      <c r="J206" s="54"/>
    </row>
    <row r="207" spans="1:10" s="1" customFormat="1" ht="24.95" customHeight="1" x14ac:dyDescent="0.2">
      <c r="A207" s="54"/>
      <c r="B207" s="54"/>
      <c r="C207" s="54"/>
      <c r="D207" s="54"/>
      <c r="E207" s="54"/>
      <c r="F207" s="54"/>
      <c r="G207" s="54"/>
      <c r="H207" s="54"/>
      <c r="I207" s="54"/>
      <c r="J207" s="54"/>
    </row>
    <row r="208" spans="1:10" s="1" customFormat="1" ht="24.95" customHeight="1" x14ac:dyDescent="0.2">
      <c r="A208" s="54"/>
      <c r="B208" s="54"/>
      <c r="C208" s="54"/>
      <c r="D208" s="54"/>
      <c r="E208" s="54"/>
      <c r="F208" s="54"/>
      <c r="G208" s="54"/>
      <c r="H208" s="54"/>
      <c r="I208" s="54"/>
      <c r="J208" s="54"/>
    </row>
    <row r="209" spans="1:10" s="1" customFormat="1" ht="24.95" customHeight="1" x14ac:dyDescent="0.2">
      <c r="A209" s="54"/>
      <c r="B209" s="54"/>
      <c r="C209" s="54"/>
      <c r="D209" s="54"/>
      <c r="E209" s="54"/>
      <c r="F209" s="54"/>
      <c r="G209" s="54"/>
      <c r="H209" s="54"/>
      <c r="I209" s="54"/>
      <c r="J209" s="54"/>
    </row>
    <row r="210" spans="1:10" s="1" customFormat="1" ht="24.95" customHeight="1" x14ac:dyDescent="0.2">
      <c r="A210" s="54"/>
      <c r="B210" s="54"/>
      <c r="C210" s="54"/>
      <c r="D210" s="54"/>
      <c r="E210" s="54"/>
      <c r="F210" s="54"/>
      <c r="G210" s="54"/>
      <c r="H210" s="54"/>
      <c r="I210" s="54"/>
      <c r="J210" s="54"/>
    </row>
    <row r="211" spans="1:10" s="1" customFormat="1" ht="24.95" customHeight="1" x14ac:dyDescent="0.2">
      <c r="A211" s="54"/>
      <c r="B211" s="54"/>
      <c r="C211" s="54"/>
      <c r="D211" s="54"/>
      <c r="E211" s="54"/>
      <c r="F211" s="54"/>
      <c r="G211" s="54"/>
      <c r="H211" s="54"/>
      <c r="I211" s="54"/>
      <c r="J211" s="54"/>
    </row>
    <row r="212" spans="1:10" s="1" customFormat="1" ht="24.95" customHeight="1" x14ac:dyDescent="0.2">
      <c r="A212" s="54"/>
      <c r="B212" s="54"/>
      <c r="C212" s="54"/>
      <c r="D212" s="54"/>
      <c r="E212" s="54"/>
      <c r="F212" s="54"/>
      <c r="G212" s="54"/>
      <c r="H212" s="54"/>
      <c r="I212" s="54"/>
      <c r="J212" s="54"/>
    </row>
    <row r="213" spans="1:10" s="1" customFormat="1" ht="24.95" customHeight="1" x14ac:dyDescent="0.2">
      <c r="A213" s="54"/>
      <c r="B213" s="54"/>
      <c r="C213" s="54"/>
      <c r="D213" s="54"/>
      <c r="E213" s="54"/>
      <c r="F213" s="54"/>
      <c r="G213" s="54"/>
      <c r="H213" s="54"/>
      <c r="I213" s="54"/>
      <c r="J213" s="54"/>
    </row>
    <row r="214" spans="1:10" s="1" customFormat="1" ht="24.95" customHeight="1" x14ac:dyDescent="0.2">
      <c r="A214" s="54"/>
      <c r="B214" s="54"/>
      <c r="C214" s="54"/>
      <c r="D214" s="54"/>
      <c r="E214" s="54"/>
      <c r="F214" s="54"/>
      <c r="G214" s="54"/>
      <c r="H214" s="54"/>
      <c r="I214" s="54"/>
      <c r="J214" s="54"/>
    </row>
    <row r="215" spans="1:10" s="1" customFormat="1" ht="24.95" customHeight="1" x14ac:dyDescent="0.2">
      <c r="A215" s="54"/>
      <c r="B215" s="54"/>
      <c r="C215" s="54"/>
      <c r="D215" s="54"/>
      <c r="E215" s="54"/>
      <c r="F215" s="54"/>
      <c r="G215" s="54"/>
      <c r="H215" s="54"/>
      <c r="I215" s="54"/>
      <c r="J215" s="54"/>
    </row>
    <row r="216" spans="1:10" s="1" customFormat="1" ht="24.95" customHeight="1" x14ac:dyDescent="0.2">
      <c r="A216" s="54"/>
      <c r="B216" s="54"/>
      <c r="C216" s="54"/>
      <c r="D216" s="54"/>
      <c r="E216" s="54"/>
      <c r="F216" s="54"/>
      <c r="G216" s="54"/>
      <c r="H216" s="54"/>
      <c r="I216" s="54"/>
      <c r="J216" s="54"/>
    </row>
    <row r="217" spans="1:10" s="1" customFormat="1" ht="24.95" customHeight="1" x14ac:dyDescent="0.2">
      <c r="A217" s="54"/>
      <c r="B217" s="54"/>
      <c r="C217" s="54"/>
      <c r="D217" s="54"/>
      <c r="E217" s="54"/>
      <c r="F217" s="54"/>
      <c r="G217" s="54"/>
      <c r="H217" s="54"/>
      <c r="I217" s="54"/>
      <c r="J217" s="54"/>
    </row>
    <row r="218" spans="1:10" s="1" customFormat="1" ht="24.95" customHeight="1" x14ac:dyDescent="0.2">
      <c r="A218" s="54"/>
      <c r="B218" s="54"/>
      <c r="C218" s="54"/>
      <c r="D218" s="54"/>
      <c r="E218" s="54"/>
      <c r="F218" s="54"/>
      <c r="G218" s="54"/>
      <c r="H218" s="54"/>
      <c r="I218" s="54"/>
      <c r="J218" s="54"/>
    </row>
    <row r="219" spans="1:10" s="1" customFormat="1" ht="24.95" customHeight="1" x14ac:dyDescent="0.2">
      <c r="A219" s="54"/>
      <c r="B219" s="54"/>
      <c r="C219" s="54"/>
      <c r="D219" s="54"/>
      <c r="E219" s="54"/>
      <c r="F219" s="54"/>
      <c r="G219" s="54"/>
      <c r="H219" s="54"/>
      <c r="I219" s="54"/>
      <c r="J219" s="54"/>
    </row>
    <row r="220" spans="1:10" s="1" customFormat="1" ht="24.95" customHeight="1" x14ac:dyDescent="0.2">
      <c r="A220" s="54"/>
      <c r="B220" s="54"/>
      <c r="C220" s="54"/>
      <c r="D220" s="54"/>
      <c r="E220" s="54"/>
      <c r="F220" s="54"/>
      <c r="G220" s="54"/>
      <c r="H220" s="54"/>
      <c r="I220" s="54"/>
      <c r="J220" s="54"/>
    </row>
    <row r="221" spans="1:10" s="1" customFormat="1" ht="24.95" customHeight="1" x14ac:dyDescent="0.2">
      <c r="A221" s="54"/>
      <c r="B221" s="54"/>
      <c r="C221" s="54"/>
      <c r="D221" s="54"/>
      <c r="E221" s="54"/>
      <c r="F221" s="54"/>
      <c r="G221" s="54"/>
      <c r="H221" s="54"/>
      <c r="I221" s="54"/>
      <c r="J221" s="54"/>
    </row>
    <row r="222" spans="1:10" s="1" customFormat="1" ht="24.95" customHeight="1" x14ac:dyDescent="0.2">
      <c r="A222" s="54"/>
      <c r="B222" s="54"/>
      <c r="C222" s="54"/>
      <c r="D222" s="54"/>
      <c r="E222" s="54"/>
      <c r="F222" s="54"/>
      <c r="G222" s="54"/>
      <c r="H222" s="54"/>
      <c r="I222" s="54"/>
      <c r="J222" s="54"/>
    </row>
    <row r="223" spans="1:10" s="1" customFormat="1" ht="24.95" customHeight="1" x14ac:dyDescent="0.2">
      <c r="A223" s="54"/>
      <c r="B223" s="54"/>
      <c r="C223" s="54"/>
      <c r="D223" s="54"/>
      <c r="E223" s="54"/>
      <c r="F223" s="54"/>
      <c r="G223" s="54"/>
      <c r="H223" s="54"/>
      <c r="I223" s="54"/>
      <c r="J223" s="54"/>
    </row>
    <row r="224" spans="1:10" s="1" customFormat="1" ht="24.95" customHeight="1" x14ac:dyDescent="0.2">
      <c r="A224" s="54"/>
      <c r="B224" s="54"/>
      <c r="C224" s="54"/>
      <c r="D224" s="54"/>
      <c r="E224" s="54"/>
      <c r="F224" s="54"/>
      <c r="G224" s="54"/>
      <c r="H224" s="54"/>
      <c r="I224" s="54"/>
      <c r="J224" s="54"/>
    </row>
    <row r="225" spans="1:10" s="1" customFormat="1" ht="24.95" customHeight="1" x14ac:dyDescent="0.2">
      <c r="A225" s="54"/>
      <c r="B225" s="54"/>
      <c r="C225" s="54"/>
      <c r="D225" s="54"/>
      <c r="E225" s="54"/>
      <c r="F225" s="54"/>
      <c r="G225" s="54"/>
      <c r="H225" s="54"/>
      <c r="I225" s="54"/>
      <c r="J225" s="54"/>
    </row>
    <row r="226" spans="1:10" s="1" customFormat="1" ht="24.95" customHeight="1" x14ac:dyDescent="0.2">
      <c r="A226" s="54"/>
      <c r="B226" s="54"/>
      <c r="C226" s="54"/>
      <c r="D226" s="54"/>
      <c r="E226" s="54"/>
      <c r="F226" s="54"/>
      <c r="G226" s="54"/>
      <c r="H226" s="54"/>
      <c r="I226" s="54"/>
      <c r="J226" s="54"/>
    </row>
    <row r="227" spans="1:10" s="1" customFormat="1" ht="24.95" customHeight="1" x14ac:dyDescent="0.2">
      <c r="A227" s="54"/>
      <c r="B227" s="54"/>
      <c r="C227" s="54"/>
      <c r="D227" s="54"/>
      <c r="E227" s="54"/>
      <c r="F227" s="54"/>
      <c r="G227" s="54"/>
      <c r="H227" s="54"/>
      <c r="I227" s="54"/>
      <c r="J227" s="54"/>
    </row>
    <row r="228" spans="1:10" s="1" customFormat="1" ht="24.95" customHeight="1" x14ac:dyDescent="0.2">
      <c r="A228" s="54"/>
      <c r="B228" s="54"/>
      <c r="C228" s="54"/>
      <c r="D228" s="54"/>
      <c r="E228" s="54"/>
      <c r="F228" s="54"/>
      <c r="G228" s="54"/>
      <c r="H228" s="54"/>
      <c r="I228" s="54"/>
      <c r="J228" s="54"/>
    </row>
    <row r="229" spans="1:10" s="1" customFormat="1" ht="24.95" customHeight="1" x14ac:dyDescent="0.2">
      <c r="A229" s="54"/>
      <c r="B229" s="54"/>
      <c r="C229" s="54"/>
      <c r="D229" s="54"/>
      <c r="E229" s="54"/>
      <c r="F229" s="54"/>
      <c r="G229" s="54"/>
      <c r="H229" s="54"/>
      <c r="I229" s="54"/>
      <c r="J229" s="54"/>
    </row>
    <row r="230" spans="1:10" s="1" customFormat="1" ht="24.95" customHeight="1" x14ac:dyDescent="0.2">
      <c r="A230" s="54"/>
      <c r="B230" s="54"/>
      <c r="C230" s="54"/>
      <c r="D230" s="54"/>
      <c r="E230" s="54"/>
      <c r="F230" s="54"/>
      <c r="G230" s="54"/>
      <c r="H230" s="54"/>
      <c r="I230" s="54"/>
      <c r="J230" s="54"/>
    </row>
    <row r="231" spans="1:10" s="1" customFormat="1" ht="24.95" customHeight="1" x14ac:dyDescent="0.2">
      <c r="A231" s="54"/>
      <c r="B231" s="54"/>
      <c r="C231" s="54"/>
      <c r="D231" s="54"/>
      <c r="E231" s="54"/>
      <c r="F231" s="54"/>
      <c r="G231" s="54"/>
      <c r="H231" s="54"/>
      <c r="I231" s="54"/>
      <c r="J231" s="54"/>
    </row>
    <row r="232" spans="1:10" s="1" customFormat="1" ht="24.95" customHeight="1" x14ac:dyDescent="0.2">
      <c r="A232" s="54"/>
      <c r="B232" s="54"/>
      <c r="C232" s="54"/>
      <c r="D232" s="54"/>
      <c r="E232" s="54"/>
      <c r="F232" s="54"/>
      <c r="G232" s="54"/>
      <c r="H232" s="54"/>
      <c r="I232" s="54"/>
      <c r="J232" s="54"/>
    </row>
    <row r="233" spans="1:10" s="1" customFormat="1" ht="24.95" customHeight="1" x14ac:dyDescent="0.2">
      <c r="A233" s="54"/>
      <c r="B233" s="54"/>
      <c r="C233" s="54"/>
      <c r="D233" s="54"/>
      <c r="E233" s="54"/>
      <c r="F233" s="54"/>
      <c r="G233" s="54"/>
      <c r="H233" s="54"/>
      <c r="I233" s="54"/>
      <c r="J233" s="54"/>
    </row>
    <row r="234" spans="1:10" s="1" customFormat="1" ht="24.95" customHeight="1" x14ac:dyDescent="0.2">
      <c r="A234" s="54"/>
      <c r="B234" s="54"/>
      <c r="C234" s="54"/>
      <c r="D234" s="54"/>
      <c r="E234" s="54"/>
      <c r="F234" s="54"/>
      <c r="G234" s="54"/>
      <c r="H234" s="54"/>
      <c r="I234" s="54"/>
      <c r="J234" s="54"/>
    </row>
    <row r="235" spans="1:10" s="1" customFormat="1" ht="24.95" customHeight="1" x14ac:dyDescent="0.2">
      <c r="A235" s="54"/>
      <c r="B235" s="54"/>
      <c r="C235" s="54"/>
      <c r="D235" s="54"/>
      <c r="E235" s="54"/>
      <c r="F235" s="54"/>
      <c r="G235" s="54"/>
      <c r="H235" s="54"/>
      <c r="I235" s="54"/>
      <c r="J235" s="54"/>
    </row>
    <row r="236" spans="1:10" s="1" customFormat="1" ht="24.95" customHeight="1" x14ac:dyDescent="0.2">
      <c r="A236" s="54"/>
      <c r="B236" s="54"/>
      <c r="C236" s="54"/>
      <c r="D236" s="54"/>
      <c r="E236" s="54"/>
      <c r="F236" s="54"/>
      <c r="G236" s="54"/>
      <c r="H236" s="54"/>
      <c r="I236" s="54"/>
      <c r="J236" s="54"/>
    </row>
    <row r="237" spans="1:10" s="1" customFormat="1" ht="24.95" customHeight="1" x14ac:dyDescent="0.2">
      <c r="A237" s="54"/>
      <c r="B237" s="54"/>
      <c r="C237" s="54"/>
      <c r="D237" s="54"/>
      <c r="E237" s="54"/>
      <c r="F237" s="54"/>
      <c r="G237" s="54"/>
      <c r="H237" s="54"/>
      <c r="I237" s="54"/>
      <c r="J237" s="54"/>
    </row>
    <row r="238" spans="1:10" s="1" customFormat="1" ht="24.95" customHeight="1" x14ac:dyDescent="0.2">
      <c r="A238" s="54"/>
      <c r="B238" s="54"/>
      <c r="C238" s="54"/>
      <c r="D238" s="54"/>
      <c r="E238" s="54"/>
      <c r="F238" s="54"/>
      <c r="G238" s="54"/>
      <c r="H238" s="54"/>
      <c r="I238" s="54"/>
      <c r="J238" s="54"/>
    </row>
    <row r="239" spans="1:10" s="1" customFormat="1" ht="24.95" customHeight="1" x14ac:dyDescent="0.2">
      <c r="A239" s="54"/>
      <c r="B239" s="54"/>
      <c r="C239" s="54"/>
      <c r="D239" s="54"/>
      <c r="E239" s="54"/>
      <c r="F239" s="54"/>
      <c r="G239" s="54"/>
      <c r="H239" s="54"/>
      <c r="I239" s="54"/>
      <c r="J239" s="54"/>
    </row>
    <row r="240" spans="1:10" s="1" customFormat="1" ht="24.95" customHeight="1" x14ac:dyDescent="0.2">
      <c r="A240" s="54"/>
      <c r="B240" s="54"/>
      <c r="C240" s="54"/>
      <c r="D240" s="54"/>
      <c r="E240" s="54"/>
      <c r="F240" s="54"/>
      <c r="G240" s="54"/>
      <c r="H240" s="54"/>
      <c r="I240" s="54"/>
      <c r="J240" s="54"/>
    </row>
    <row r="241" spans="1:10" s="1" customFormat="1" ht="24.95" customHeight="1" x14ac:dyDescent="0.2">
      <c r="A241" s="54"/>
      <c r="B241" s="54"/>
      <c r="C241" s="54"/>
      <c r="D241" s="54"/>
      <c r="E241" s="54"/>
      <c r="F241" s="54"/>
      <c r="G241" s="54"/>
      <c r="H241" s="54"/>
      <c r="I241" s="54"/>
      <c r="J241" s="54"/>
    </row>
    <row r="242" spans="1:10" s="1" customFormat="1" ht="24.95" customHeight="1" x14ac:dyDescent="0.2">
      <c r="A242" s="54"/>
      <c r="B242" s="54"/>
      <c r="C242" s="54"/>
      <c r="D242" s="54"/>
      <c r="E242" s="54"/>
      <c r="F242" s="54"/>
      <c r="G242" s="54"/>
      <c r="H242" s="54"/>
      <c r="I242" s="54"/>
      <c r="J242" s="54"/>
    </row>
    <row r="243" spans="1:10" s="1" customFormat="1" ht="24.95" customHeight="1" x14ac:dyDescent="0.2">
      <c r="A243" s="54"/>
      <c r="B243" s="54"/>
      <c r="C243" s="54"/>
      <c r="D243" s="54"/>
      <c r="E243" s="54"/>
      <c r="F243" s="54"/>
      <c r="G243" s="54"/>
      <c r="H243" s="54"/>
      <c r="I243" s="54"/>
      <c r="J243" s="54"/>
    </row>
    <row r="244" spans="1:10" s="1" customFormat="1" ht="24.95" customHeight="1" x14ac:dyDescent="0.2">
      <c r="A244" s="54"/>
      <c r="B244" s="54"/>
      <c r="C244" s="54"/>
      <c r="D244" s="54"/>
      <c r="E244" s="54"/>
      <c r="F244" s="54"/>
      <c r="G244" s="54"/>
      <c r="H244" s="54"/>
      <c r="I244" s="54"/>
      <c r="J244" s="54"/>
    </row>
    <row r="245" spans="1:10" s="1" customFormat="1" ht="24.95" customHeight="1" x14ac:dyDescent="0.2">
      <c r="A245" s="54"/>
      <c r="B245" s="54"/>
      <c r="C245" s="54"/>
      <c r="D245" s="54"/>
      <c r="E245" s="54"/>
      <c r="F245" s="54"/>
      <c r="G245" s="54"/>
      <c r="H245" s="54"/>
      <c r="I245" s="54"/>
      <c r="J245" s="54"/>
    </row>
    <row r="246" spans="1:10" s="1" customFormat="1" ht="24.95" customHeight="1" x14ac:dyDescent="0.2">
      <c r="A246" s="54"/>
      <c r="B246" s="54"/>
      <c r="C246" s="54"/>
      <c r="D246" s="54"/>
      <c r="E246" s="54"/>
      <c r="F246" s="54"/>
      <c r="G246" s="54"/>
      <c r="H246" s="54"/>
      <c r="I246" s="54"/>
      <c r="J246" s="54"/>
    </row>
    <row r="247" spans="1:10" s="1" customFormat="1" ht="24.95" customHeight="1" x14ac:dyDescent="0.2">
      <c r="A247" s="54"/>
      <c r="B247" s="54"/>
      <c r="C247" s="54"/>
      <c r="D247" s="54"/>
      <c r="E247" s="54"/>
      <c r="F247" s="54"/>
      <c r="G247" s="54"/>
      <c r="H247" s="54"/>
      <c r="I247" s="54"/>
      <c r="J247" s="54"/>
    </row>
    <row r="248" spans="1:10" s="1" customFormat="1" ht="24.95" customHeight="1" x14ac:dyDescent="0.2">
      <c r="A248" s="54"/>
      <c r="B248" s="54"/>
      <c r="C248" s="54"/>
      <c r="D248" s="54"/>
      <c r="E248" s="54"/>
      <c r="F248" s="54"/>
      <c r="G248" s="54"/>
      <c r="H248" s="54"/>
      <c r="I248" s="54"/>
      <c r="J248" s="54"/>
    </row>
    <row r="249" spans="1:10" s="1" customFormat="1" ht="24.95" customHeight="1" x14ac:dyDescent="0.2">
      <c r="A249" s="54"/>
      <c r="B249" s="54"/>
      <c r="C249" s="54"/>
      <c r="D249" s="54"/>
      <c r="E249" s="54"/>
      <c r="F249" s="54"/>
      <c r="G249" s="54"/>
      <c r="H249" s="54"/>
      <c r="I249" s="54"/>
      <c r="J249" s="54"/>
    </row>
    <row r="250" spans="1:10" s="1" customFormat="1" ht="24.95" customHeight="1" x14ac:dyDescent="0.2">
      <c r="A250" s="54"/>
      <c r="B250" s="54"/>
      <c r="C250" s="54"/>
      <c r="D250" s="54"/>
      <c r="E250" s="54"/>
      <c r="F250" s="54"/>
      <c r="G250" s="54"/>
      <c r="H250" s="54"/>
      <c r="I250" s="54"/>
      <c r="J250" s="54"/>
    </row>
    <row r="251" spans="1:10" s="1" customFormat="1" ht="24.95" customHeight="1" x14ac:dyDescent="0.2">
      <c r="A251" s="54"/>
      <c r="B251" s="54"/>
      <c r="C251" s="54"/>
      <c r="D251" s="54"/>
      <c r="E251" s="54"/>
      <c r="F251" s="54"/>
      <c r="G251" s="54"/>
      <c r="H251" s="54"/>
      <c r="I251" s="54"/>
      <c r="J251" s="54"/>
    </row>
    <row r="252" spans="1:10" s="1" customFormat="1" ht="24.95" customHeight="1" x14ac:dyDescent="0.2">
      <c r="A252" s="54"/>
      <c r="B252" s="54"/>
      <c r="C252" s="54"/>
      <c r="D252" s="54"/>
      <c r="E252" s="54"/>
      <c r="F252" s="54"/>
      <c r="G252" s="54"/>
      <c r="H252" s="54"/>
      <c r="I252" s="54"/>
      <c r="J252" s="54"/>
    </row>
    <row r="253" spans="1:10" s="1" customFormat="1" ht="24.95" customHeight="1" x14ac:dyDescent="0.2">
      <c r="A253" s="54"/>
      <c r="B253" s="54"/>
      <c r="C253" s="54"/>
      <c r="D253" s="54"/>
      <c r="E253" s="54"/>
      <c r="F253" s="54"/>
      <c r="G253" s="54"/>
      <c r="H253" s="54"/>
      <c r="I253" s="54"/>
      <c r="J253" s="54"/>
    </row>
    <row r="254" spans="1:10" s="1" customFormat="1" ht="24.95" customHeight="1" x14ac:dyDescent="0.2">
      <c r="A254" s="54"/>
      <c r="B254" s="54"/>
      <c r="C254" s="54"/>
      <c r="D254" s="54"/>
      <c r="E254" s="54"/>
      <c r="F254" s="54"/>
      <c r="G254" s="54"/>
      <c r="H254" s="54"/>
      <c r="I254" s="54"/>
      <c r="J254" s="54"/>
    </row>
    <row r="255" spans="1:10" s="1" customFormat="1" ht="24.95" customHeight="1" x14ac:dyDescent="0.2">
      <c r="A255" s="54"/>
      <c r="B255" s="54"/>
      <c r="C255" s="54"/>
      <c r="D255" s="54"/>
      <c r="E255" s="54"/>
      <c r="F255" s="54"/>
      <c r="G255" s="54"/>
      <c r="H255" s="54"/>
      <c r="I255" s="54"/>
      <c r="J255" s="54"/>
    </row>
    <row r="256" spans="1:10" s="1" customFormat="1" ht="24.95" customHeight="1" x14ac:dyDescent="0.2">
      <c r="A256" s="54"/>
      <c r="B256" s="54"/>
      <c r="C256" s="54"/>
      <c r="D256" s="54"/>
      <c r="E256" s="54"/>
      <c r="F256" s="54"/>
      <c r="G256" s="54"/>
      <c r="H256" s="54"/>
      <c r="I256" s="54"/>
      <c r="J256" s="54"/>
    </row>
    <row r="257" spans="1:10" s="1" customFormat="1" ht="24.95" customHeight="1" x14ac:dyDescent="0.2">
      <c r="A257" s="54"/>
      <c r="B257" s="54"/>
      <c r="C257" s="54"/>
      <c r="D257" s="54"/>
      <c r="E257" s="54"/>
      <c r="F257" s="54"/>
      <c r="G257" s="54"/>
      <c r="H257" s="54"/>
      <c r="I257" s="54"/>
      <c r="J257" s="54"/>
    </row>
    <row r="258" spans="1:10" s="1" customFormat="1" ht="24.95" customHeight="1" x14ac:dyDescent="0.2">
      <c r="A258" s="54"/>
      <c r="B258" s="54"/>
      <c r="C258" s="54"/>
      <c r="D258" s="54"/>
      <c r="E258" s="54"/>
      <c r="F258" s="54"/>
      <c r="G258" s="54"/>
      <c r="H258" s="54"/>
      <c r="I258" s="54"/>
      <c r="J258" s="54"/>
    </row>
    <row r="259" spans="1:10" s="1" customFormat="1" ht="24.95" customHeight="1" x14ac:dyDescent="0.2">
      <c r="A259" s="54"/>
      <c r="B259" s="54"/>
      <c r="C259" s="54"/>
      <c r="D259" s="54"/>
      <c r="E259" s="54"/>
      <c r="F259" s="54"/>
      <c r="G259" s="54"/>
      <c r="H259" s="54"/>
      <c r="I259" s="54"/>
      <c r="J259" s="54"/>
    </row>
    <row r="260" spans="1:10" s="1" customFormat="1" ht="24.95" customHeight="1" x14ac:dyDescent="0.2">
      <c r="A260" s="54"/>
      <c r="B260" s="54"/>
      <c r="C260" s="54"/>
      <c r="D260" s="54"/>
      <c r="E260" s="54"/>
      <c r="F260" s="54"/>
      <c r="G260" s="54"/>
      <c r="H260" s="54"/>
      <c r="I260" s="54"/>
      <c r="J260" s="54"/>
    </row>
    <row r="261" spans="1:10" s="1" customFormat="1" ht="24.95" customHeight="1" x14ac:dyDescent="0.2">
      <c r="A261" s="54"/>
      <c r="B261" s="54"/>
      <c r="C261" s="54"/>
      <c r="D261" s="54"/>
      <c r="E261" s="54"/>
      <c r="F261" s="54"/>
      <c r="G261" s="54"/>
      <c r="H261" s="54"/>
      <c r="I261" s="54"/>
      <c r="J261" s="54"/>
    </row>
    <row r="262" spans="1:10" s="1" customFormat="1" ht="24.95" customHeight="1" x14ac:dyDescent="0.2">
      <c r="A262" s="54"/>
      <c r="B262" s="54"/>
      <c r="C262" s="54"/>
      <c r="D262" s="54"/>
      <c r="E262" s="54"/>
      <c r="F262" s="54"/>
      <c r="G262" s="54"/>
      <c r="H262" s="54"/>
      <c r="I262" s="54"/>
      <c r="J262" s="54"/>
    </row>
    <row r="263" spans="1:10" s="1" customFormat="1" ht="24.95" customHeight="1" x14ac:dyDescent="0.2">
      <c r="A263" s="54"/>
      <c r="B263" s="54"/>
      <c r="C263" s="54"/>
      <c r="D263" s="54"/>
      <c r="E263" s="54"/>
      <c r="F263" s="54"/>
      <c r="G263" s="54"/>
      <c r="H263" s="54"/>
      <c r="I263" s="54"/>
      <c r="J263" s="54"/>
    </row>
    <row r="264" spans="1:10" s="1" customFormat="1" ht="24.95" customHeight="1" x14ac:dyDescent="0.2">
      <c r="A264" s="54"/>
      <c r="B264" s="54"/>
      <c r="C264" s="54"/>
      <c r="D264" s="54"/>
      <c r="E264" s="54"/>
      <c r="F264" s="54"/>
      <c r="G264" s="54"/>
      <c r="H264" s="54"/>
      <c r="I264" s="54"/>
      <c r="J264" s="54"/>
    </row>
    <row r="265" spans="1:10" s="1" customFormat="1" ht="24.95" customHeight="1" x14ac:dyDescent="0.2">
      <c r="A265" s="54"/>
      <c r="B265" s="54"/>
      <c r="C265" s="54"/>
      <c r="D265" s="54"/>
      <c r="E265" s="54"/>
      <c r="F265" s="54"/>
      <c r="G265" s="54"/>
      <c r="H265" s="54"/>
      <c r="I265" s="54"/>
      <c r="J265" s="54"/>
    </row>
    <row r="266" spans="1:10" s="1" customFormat="1" ht="24.95" customHeight="1" x14ac:dyDescent="0.2">
      <c r="A266" s="54"/>
      <c r="B266" s="54"/>
      <c r="C266" s="54"/>
      <c r="D266" s="54"/>
      <c r="E266" s="54"/>
      <c r="F266" s="54"/>
      <c r="G266" s="54"/>
      <c r="H266" s="54"/>
      <c r="I266" s="54"/>
      <c r="J266" s="54"/>
    </row>
    <row r="267" spans="1:10" s="1" customFormat="1" ht="24.95" customHeight="1" x14ac:dyDescent="0.2">
      <c r="A267" s="54"/>
      <c r="B267" s="54"/>
      <c r="C267" s="54"/>
      <c r="D267" s="54"/>
      <c r="E267" s="54"/>
      <c r="F267" s="54"/>
      <c r="G267" s="54"/>
      <c r="H267" s="54"/>
      <c r="I267" s="54"/>
      <c r="J267" s="54"/>
    </row>
    <row r="268" spans="1:10" s="1" customFormat="1" ht="24.95" customHeight="1" x14ac:dyDescent="0.2">
      <c r="A268" s="54"/>
      <c r="B268" s="54"/>
      <c r="C268" s="54"/>
      <c r="D268" s="54"/>
      <c r="E268" s="54"/>
      <c r="F268" s="54"/>
      <c r="G268" s="54"/>
      <c r="H268" s="54"/>
      <c r="I268" s="54"/>
      <c r="J268" s="54"/>
    </row>
    <row r="269" spans="1:10" s="1" customFormat="1" ht="24.95" customHeight="1" x14ac:dyDescent="0.2">
      <c r="A269" s="54"/>
      <c r="B269" s="54"/>
      <c r="C269" s="54"/>
      <c r="D269" s="54"/>
      <c r="E269" s="54"/>
      <c r="F269" s="54"/>
      <c r="G269" s="54"/>
      <c r="H269" s="54"/>
      <c r="I269" s="54"/>
      <c r="J269" s="54"/>
    </row>
    <row r="270" spans="1:10" s="1" customFormat="1" ht="24.95" customHeight="1" x14ac:dyDescent="0.2">
      <c r="A270" s="54"/>
      <c r="B270" s="54"/>
      <c r="C270" s="54"/>
      <c r="D270" s="54"/>
      <c r="E270" s="54"/>
      <c r="F270" s="54"/>
      <c r="G270" s="54"/>
      <c r="H270" s="54"/>
      <c r="I270" s="54"/>
      <c r="J270" s="54"/>
    </row>
    <row r="271" spans="1:10" s="1" customFormat="1" ht="24.95" customHeight="1" x14ac:dyDescent="0.2">
      <c r="A271" s="54"/>
      <c r="B271" s="54"/>
      <c r="C271" s="54"/>
      <c r="D271" s="54"/>
      <c r="E271" s="54"/>
      <c r="F271" s="54"/>
      <c r="G271" s="54"/>
      <c r="H271" s="54"/>
      <c r="I271" s="54"/>
      <c r="J271" s="54"/>
    </row>
    <row r="272" spans="1:10" s="1" customFormat="1" ht="24.95" customHeight="1" x14ac:dyDescent="0.2">
      <c r="A272" s="54"/>
      <c r="B272" s="54"/>
      <c r="C272" s="54"/>
      <c r="D272" s="54"/>
      <c r="E272" s="54"/>
      <c r="F272" s="54"/>
      <c r="G272" s="54"/>
      <c r="H272" s="54"/>
      <c r="I272" s="54"/>
      <c r="J272" s="54"/>
    </row>
    <row r="273" spans="1:10" s="1" customFormat="1" ht="24.95" customHeight="1" x14ac:dyDescent="0.2">
      <c r="A273" s="54"/>
      <c r="B273" s="54"/>
      <c r="C273" s="54"/>
      <c r="D273" s="54"/>
      <c r="E273" s="54"/>
      <c r="F273" s="54"/>
      <c r="G273" s="54"/>
      <c r="H273" s="54"/>
      <c r="I273" s="54"/>
      <c r="J273" s="54"/>
    </row>
    <row r="274" spans="1:10" s="1" customFormat="1" ht="24.95" customHeight="1" x14ac:dyDescent="0.2">
      <c r="A274" s="54"/>
      <c r="B274" s="54"/>
      <c r="C274" s="54"/>
      <c r="D274" s="54"/>
      <c r="E274" s="54"/>
      <c r="F274" s="54"/>
      <c r="G274" s="54"/>
      <c r="H274" s="54"/>
      <c r="I274" s="54"/>
      <c r="J274" s="54"/>
    </row>
    <row r="275" spans="1:10" s="1" customFormat="1" ht="24.95" customHeight="1" x14ac:dyDescent="0.2">
      <c r="A275" s="54"/>
      <c r="B275" s="54"/>
      <c r="C275" s="54"/>
      <c r="D275" s="54"/>
      <c r="E275" s="54"/>
      <c r="F275" s="54"/>
      <c r="G275" s="54"/>
      <c r="H275" s="54"/>
      <c r="I275" s="54"/>
      <c r="J275" s="54"/>
    </row>
    <row r="276" spans="1:10" s="1" customFormat="1" ht="24.95" customHeight="1" x14ac:dyDescent="0.2">
      <c r="A276" s="54"/>
      <c r="B276" s="54"/>
      <c r="C276" s="54"/>
      <c r="D276" s="54"/>
      <c r="E276" s="54"/>
      <c r="F276" s="54"/>
      <c r="G276" s="54"/>
      <c r="H276" s="54"/>
      <c r="I276" s="54"/>
      <c r="J276" s="54"/>
    </row>
    <row r="277" spans="1:10" s="1" customFormat="1" ht="24.95" customHeight="1" x14ac:dyDescent="0.2">
      <c r="A277" s="54"/>
      <c r="B277" s="54"/>
      <c r="C277" s="54"/>
      <c r="D277" s="54"/>
      <c r="E277" s="54"/>
      <c r="F277" s="54"/>
      <c r="G277" s="54"/>
      <c r="H277" s="54"/>
      <c r="I277" s="54"/>
      <c r="J277" s="54"/>
    </row>
    <row r="278" spans="1:10" s="1" customFormat="1" ht="24.95" customHeight="1" x14ac:dyDescent="0.2">
      <c r="A278" s="54"/>
      <c r="B278" s="54"/>
      <c r="C278" s="54"/>
      <c r="D278" s="54"/>
      <c r="E278" s="54"/>
      <c r="F278" s="54"/>
      <c r="G278" s="54"/>
      <c r="H278" s="54"/>
      <c r="I278" s="54"/>
      <c r="J278" s="54"/>
    </row>
    <row r="279" spans="1:10" s="1" customFormat="1" ht="24.95" customHeight="1" x14ac:dyDescent="0.2">
      <c r="A279" s="54"/>
      <c r="B279" s="54"/>
      <c r="C279" s="54"/>
      <c r="D279" s="54"/>
      <c r="E279" s="54"/>
      <c r="F279" s="54"/>
      <c r="G279" s="54"/>
      <c r="H279" s="54"/>
      <c r="I279" s="54"/>
      <c r="J279" s="54"/>
    </row>
    <row r="280" spans="1:10" s="1" customFormat="1" ht="24.95" customHeight="1" x14ac:dyDescent="0.2">
      <c r="A280" s="54"/>
      <c r="B280" s="54"/>
      <c r="C280" s="54"/>
      <c r="D280" s="54"/>
      <c r="E280" s="54"/>
      <c r="F280" s="54"/>
      <c r="G280" s="54"/>
      <c r="H280" s="54"/>
      <c r="I280" s="54"/>
      <c r="J280" s="54"/>
    </row>
    <row r="281" spans="1:10" s="1" customFormat="1" ht="24.95" customHeight="1" x14ac:dyDescent="0.2">
      <c r="A281" s="54"/>
      <c r="B281" s="54"/>
      <c r="C281" s="54"/>
      <c r="D281" s="54"/>
      <c r="E281" s="54"/>
      <c r="F281" s="54"/>
      <c r="G281" s="54"/>
      <c r="H281" s="54"/>
      <c r="I281" s="54"/>
      <c r="J281" s="54"/>
    </row>
    <row r="282" spans="1:10" s="1" customFormat="1" ht="24.95" customHeight="1" x14ac:dyDescent="0.2">
      <c r="A282" s="54"/>
      <c r="B282" s="54"/>
      <c r="C282" s="54"/>
      <c r="D282" s="54"/>
      <c r="E282" s="54"/>
      <c r="F282" s="54"/>
      <c r="G282" s="54"/>
      <c r="H282" s="54"/>
      <c r="I282" s="54"/>
      <c r="J282" s="54"/>
    </row>
    <row r="283" spans="1:10" s="1" customFormat="1" ht="24.95" customHeight="1" x14ac:dyDescent="0.2">
      <c r="A283" s="54"/>
      <c r="B283" s="54"/>
      <c r="C283" s="54"/>
      <c r="D283" s="54"/>
      <c r="E283" s="54"/>
      <c r="F283" s="54"/>
      <c r="G283" s="54"/>
      <c r="H283" s="54"/>
      <c r="I283" s="54"/>
      <c r="J283" s="54"/>
    </row>
    <row r="284" spans="1:10" s="1" customFormat="1" ht="24.95" customHeight="1" x14ac:dyDescent="0.2">
      <c r="A284" s="54"/>
      <c r="B284" s="54"/>
      <c r="C284" s="54"/>
      <c r="D284" s="54"/>
      <c r="E284" s="54"/>
      <c r="F284" s="54"/>
      <c r="G284" s="54"/>
      <c r="H284" s="54"/>
      <c r="I284" s="54"/>
      <c r="J284" s="54"/>
    </row>
    <row r="285" spans="1:10" s="1" customFormat="1" ht="24.95" customHeight="1" x14ac:dyDescent="0.2">
      <c r="A285" s="54"/>
      <c r="B285" s="54"/>
      <c r="C285" s="54"/>
      <c r="D285" s="54"/>
      <c r="E285" s="54"/>
      <c r="F285" s="54"/>
      <c r="G285" s="54"/>
      <c r="H285" s="54"/>
      <c r="I285" s="54"/>
      <c r="J285" s="54"/>
    </row>
    <row r="286" spans="1:10" s="1" customFormat="1" ht="24.95" customHeight="1" x14ac:dyDescent="0.2">
      <c r="A286" s="54"/>
      <c r="B286" s="54"/>
      <c r="C286" s="54"/>
      <c r="D286" s="54"/>
      <c r="E286" s="54"/>
      <c r="F286" s="54"/>
      <c r="G286" s="54"/>
      <c r="H286" s="54"/>
      <c r="I286" s="54"/>
      <c r="J286" s="54"/>
    </row>
    <row r="287" spans="1:10" s="1" customFormat="1" ht="24.95" customHeight="1" x14ac:dyDescent="0.2">
      <c r="A287" s="54"/>
      <c r="B287" s="54"/>
      <c r="C287" s="54"/>
      <c r="D287" s="54"/>
      <c r="E287" s="54"/>
      <c r="F287" s="54"/>
      <c r="G287" s="54"/>
      <c r="H287" s="54"/>
      <c r="I287" s="54"/>
      <c r="J287" s="54"/>
    </row>
    <row r="288" spans="1:10" s="1" customFormat="1" ht="24.95" customHeight="1" x14ac:dyDescent="0.2">
      <c r="A288" s="54"/>
      <c r="B288" s="54"/>
      <c r="C288" s="54"/>
      <c r="D288" s="54"/>
      <c r="E288" s="54"/>
      <c r="F288" s="54"/>
      <c r="G288" s="54"/>
      <c r="H288" s="54"/>
      <c r="I288" s="54"/>
      <c r="J288" s="54"/>
    </row>
    <row r="289" spans="1:10" s="1" customFormat="1" ht="24.95" customHeight="1" x14ac:dyDescent="0.2">
      <c r="A289" s="54"/>
      <c r="B289" s="54"/>
      <c r="C289" s="54"/>
      <c r="D289" s="54"/>
      <c r="E289" s="54"/>
      <c r="F289" s="54"/>
      <c r="G289" s="54"/>
      <c r="H289" s="54"/>
      <c r="I289" s="54"/>
      <c r="J289" s="54"/>
    </row>
    <row r="290" spans="1:10" s="1" customFormat="1" ht="24.95" customHeight="1" x14ac:dyDescent="0.2">
      <c r="A290" s="54"/>
      <c r="B290" s="54"/>
      <c r="C290" s="54"/>
      <c r="D290" s="54"/>
      <c r="E290" s="54"/>
      <c r="F290" s="54"/>
      <c r="G290" s="54"/>
      <c r="H290" s="54"/>
      <c r="I290" s="54"/>
      <c r="J290" s="54"/>
    </row>
    <row r="291" spans="1:10" s="1" customFormat="1" ht="24.95" customHeight="1" x14ac:dyDescent="0.2">
      <c r="A291" s="54"/>
      <c r="B291" s="54"/>
      <c r="C291" s="54"/>
      <c r="D291" s="54"/>
      <c r="E291" s="54"/>
      <c r="F291" s="54"/>
      <c r="G291" s="54"/>
      <c r="H291" s="54"/>
      <c r="I291" s="54"/>
      <c r="J291" s="54"/>
    </row>
    <row r="292" spans="1:10" s="1" customFormat="1" ht="24.95" customHeight="1" x14ac:dyDescent="0.2">
      <c r="A292" s="54"/>
      <c r="B292" s="54"/>
      <c r="C292" s="54"/>
      <c r="D292" s="54"/>
      <c r="E292" s="54"/>
      <c r="F292" s="54"/>
      <c r="G292" s="54"/>
      <c r="H292" s="54"/>
      <c r="I292" s="54"/>
      <c r="J292" s="54"/>
    </row>
    <row r="293" spans="1:10" s="1" customFormat="1" ht="24.95" customHeight="1" x14ac:dyDescent="0.2">
      <c r="A293" s="54"/>
      <c r="B293" s="54"/>
      <c r="C293" s="54"/>
      <c r="D293" s="54"/>
      <c r="E293" s="54"/>
      <c r="F293" s="54"/>
      <c r="G293" s="54"/>
      <c r="H293" s="54"/>
      <c r="I293" s="54"/>
      <c r="J293" s="54"/>
    </row>
    <row r="294" spans="1:10" s="1" customFormat="1" ht="24.95" customHeight="1" x14ac:dyDescent="0.2">
      <c r="A294" s="54"/>
      <c r="B294" s="54"/>
      <c r="C294" s="54"/>
      <c r="D294" s="54"/>
      <c r="E294" s="54"/>
      <c r="F294" s="54"/>
      <c r="G294" s="54"/>
      <c r="H294" s="54"/>
      <c r="I294" s="54"/>
      <c r="J294" s="54"/>
    </row>
    <row r="295" spans="1:10" s="1" customFormat="1" ht="24.95" customHeight="1" x14ac:dyDescent="0.2">
      <c r="A295" s="54"/>
      <c r="B295" s="54"/>
      <c r="C295" s="54"/>
      <c r="D295" s="54"/>
      <c r="E295" s="54"/>
      <c r="F295" s="54"/>
      <c r="G295" s="54"/>
      <c r="H295" s="54"/>
      <c r="I295" s="54"/>
      <c r="J295" s="54"/>
    </row>
    <row r="296" spans="1:10" s="1" customFormat="1" ht="24.95" customHeight="1" x14ac:dyDescent="0.2">
      <c r="A296" s="54"/>
      <c r="B296" s="54"/>
      <c r="C296" s="54"/>
      <c r="D296" s="54"/>
      <c r="E296" s="54"/>
      <c r="F296" s="54"/>
      <c r="G296" s="54"/>
      <c r="H296" s="54"/>
      <c r="I296" s="54"/>
      <c r="J296" s="54"/>
    </row>
    <row r="297" spans="1:10" s="1" customFormat="1" ht="24.95" customHeight="1" x14ac:dyDescent="0.2">
      <c r="A297" s="54"/>
      <c r="B297" s="54"/>
      <c r="C297" s="54"/>
      <c r="D297" s="54"/>
      <c r="E297" s="54"/>
      <c r="F297" s="54"/>
      <c r="G297" s="54"/>
      <c r="H297" s="54"/>
      <c r="I297" s="54"/>
      <c r="J297" s="54"/>
    </row>
    <row r="298" spans="1:10" s="1" customFormat="1" ht="24.95" customHeight="1" x14ac:dyDescent="0.2">
      <c r="A298" s="54"/>
      <c r="B298" s="54"/>
      <c r="C298" s="54"/>
      <c r="D298" s="54"/>
      <c r="E298" s="54"/>
      <c r="F298" s="54"/>
      <c r="G298" s="54"/>
      <c r="H298" s="54"/>
      <c r="I298" s="54"/>
      <c r="J298" s="54"/>
    </row>
    <row r="299" spans="1:10" s="1" customFormat="1" ht="24.95" customHeight="1" x14ac:dyDescent="0.2">
      <c r="A299" s="54"/>
      <c r="B299" s="54"/>
      <c r="C299" s="54"/>
      <c r="D299" s="54"/>
      <c r="E299" s="54"/>
      <c r="F299" s="54"/>
      <c r="G299" s="54"/>
      <c r="H299" s="54"/>
      <c r="I299" s="54"/>
      <c r="J299" s="54"/>
    </row>
    <row r="300" spans="1:10" s="1" customFormat="1" ht="24.95" customHeight="1" x14ac:dyDescent="0.2">
      <c r="A300" s="54"/>
      <c r="B300" s="54"/>
      <c r="C300" s="54"/>
      <c r="D300" s="54"/>
      <c r="E300" s="54"/>
      <c r="F300" s="54"/>
      <c r="G300" s="54"/>
      <c r="H300" s="54"/>
      <c r="I300" s="54"/>
      <c r="J300" s="54"/>
    </row>
    <row r="301" spans="1:10" s="1" customFormat="1" ht="24.95" customHeight="1" x14ac:dyDescent="0.2">
      <c r="A301" s="54"/>
      <c r="B301" s="54"/>
      <c r="C301" s="54"/>
      <c r="D301" s="54"/>
      <c r="E301" s="54"/>
      <c r="F301" s="54"/>
      <c r="G301" s="54"/>
      <c r="H301" s="54"/>
      <c r="I301" s="54"/>
      <c r="J301" s="54"/>
    </row>
    <row r="302" spans="1:10" s="1" customFormat="1" ht="24.95" customHeight="1" x14ac:dyDescent="0.2">
      <c r="A302" s="54"/>
      <c r="B302" s="54"/>
      <c r="C302" s="54"/>
      <c r="D302" s="54"/>
      <c r="E302" s="54"/>
      <c r="F302" s="54"/>
      <c r="G302" s="54"/>
      <c r="H302" s="54"/>
      <c r="I302" s="54"/>
      <c r="J302" s="54"/>
    </row>
    <row r="303" spans="1:10" s="1" customFormat="1" ht="24.95" customHeight="1" x14ac:dyDescent="0.2">
      <c r="A303" s="54"/>
      <c r="B303" s="54"/>
      <c r="C303" s="54"/>
      <c r="D303" s="54"/>
      <c r="E303" s="54"/>
      <c r="F303" s="54"/>
      <c r="G303" s="54"/>
      <c r="H303" s="54"/>
      <c r="I303" s="54"/>
      <c r="J303" s="54"/>
    </row>
    <row r="304" spans="1:10" s="1" customFormat="1" ht="24.95" customHeight="1" x14ac:dyDescent="0.2">
      <c r="A304" s="54"/>
      <c r="B304" s="54"/>
      <c r="C304" s="54"/>
      <c r="D304" s="54"/>
      <c r="E304" s="54"/>
      <c r="F304" s="54"/>
      <c r="G304" s="54"/>
      <c r="H304" s="54"/>
      <c r="I304" s="54"/>
      <c r="J304" s="54"/>
    </row>
    <row r="305" spans="1:10" s="1" customFormat="1" ht="24.95" customHeight="1" x14ac:dyDescent="0.2">
      <c r="A305" s="54"/>
      <c r="B305" s="54"/>
      <c r="C305" s="54"/>
      <c r="D305" s="54"/>
      <c r="E305" s="54"/>
      <c r="F305" s="54"/>
      <c r="G305" s="54"/>
      <c r="H305" s="54"/>
      <c r="I305" s="54"/>
      <c r="J305" s="54"/>
    </row>
    <row r="306" spans="1:10" s="1" customFormat="1" ht="24.95" customHeight="1" x14ac:dyDescent="0.2">
      <c r="A306" s="54"/>
      <c r="B306" s="54"/>
      <c r="C306" s="54"/>
      <c r="D306" s="54"/>
      <c r="E306" s="54"/>
      <c r="F306" s="54"/>
      <c r="G306" s="54"/>
      <c r="H306" s="54"/>
      <c r="I306" s="54"/>
      <c r="J306" s="54"/>
    </row>
    <row r="307" spans="1:10" s="1" customFormat="1" ht="24.95" customHeight="1" x14ac:dyDescent="0.2">
      <c r="A307" s="54"/>
      <c r="B307" s="54"/>
      <c r="C307" s="54"/>
      <c r="D307" s="54"/>
      <c r="E307" s="54"/>
      <c r="F307" s="54"/>
      <c r="G307" s="54"/>
      <c r="H307" s="54"/>
      <c r="I307" s="54"/>
      <c r="J307" s="54"/>
    </row>
    <row r="308" spans="1:10" s="1" customFormat="1" ht="24.95" customHeight="1" x14ac:dyDescent="0.2">
      <c r="A308" s="54"/>
      <c r="B308" s="54"/>
      <c r="C308" s="54"/>
      <c r="D308" s="54"/>
      <c r="E308" s="54"/>
      <c r="F308" s="54"/>
      <c r="G308" s="54"/>
      <c r="H308" s="54"/>
      <c r="I308" s="54"/>
      <c r="J308" s="54"/>
    </row>
    <row r="309" spans="1:10" s="1" customFormat="1" ht="24.95" customHeight="1" x14ac:dyDescent="0.2">
      <c r="A309" s="54"/>
      <c r="B309" s="54"/>
      <c r="C309" s="54"/>
      <c r="D309" s="54"/>
      <c r="E309" s="54"/>
      <c r="F309" s="54"/>
      <c r="G309" s="54"/>
      <c r="H309" s="54"/>
      <c r="I309" s="54"/>
      <c r="J309" s="54"/>
    </row>
    <row r="310" spans="1:10" s="1" customFormat="1" ht="24.95" customHeight="1" x14ac:dyDescent="0.2">
      <c r="A310" s="54"/>
      <c r="B310" s="54"/>
      <c r="C310" s="54"/>
      <c r="D310" s="54"/>
      <c r="E310" s="54"/>
      <c r="F310" s="54"/>
      <c r="G310" s="54"/>
      <c r="H310" s="54"/>
      <c r="I310" s="54"/>
      <c r="J310" s="54"/>
    </row>
    <row r="311" spans="1:10" s="1" customFormat="1" ht="24.95" customHeight="1" x14ac:dyDescent="0.2">
      <c r="A311" s="54"/>
      <c r="B311" s="54"/>
      <c r="C311" s="54"/>
      <c r="D311" s="54"/>
      <c r="E311" s="54"/>
      <c r="F311" s="54"/>
      <c r="G311" s="54"/>
      <c r="H311" s="54"/>
      <c r="I311" s="54"/>
      <c r="J311" s="54"/>
    </row>
    <row r="312" spans="1:10" s="1" customFormat="1" ht="24.95" customHeight="1" x14ac:dyDescent="0.2">
      <c r="A312" s="54"/>
      <c r="B312" s="54"/>
      <c r="C312" s="54"/>
      <c r="D312" s="54"/>
      <c r="E312" s="54"/>
      <c r="F312" s="54"/>
      <c r="G312" s="54"/>
      <c r="H312" s="54"/>
      <c r="I312" s="54"/>
      <c r="J312" s="54"/>
    </row>
    <row r="313" spans="1:10" s="1" customFormat="1" ht="24.95" customHeight="1" x14ac:dyDescent="0.2">
      <c r="A313" s="54"/>
      <c r="B313" s="54"/>
      <c r="C313" s="54"/>
      <c r="D313" s="54"/>
      <c r="E313" s="54"/>
      <c r="F313" s="54"/>
      <c r="G313" s="54"/>
      <c r="H313" s="54"/>
      <c r="I313" s="54"/>
      <c r="J313" s="54"/>
    </row>
    <row r="314" spans="1:10" s="1" customFormat="1" ht="24.95" customHeight="1" x14ac:dyDescent="0.2">
      <c r="A314" s="54"/>
      <c r="B314" s="54"/>
      <c r="C314" s="54"/>
      <c r="D314" s="54"/>
      <c r="E314" s="54"/>
      <c r="F314" s="54"/>
      <c r="G314" s="54"/>
      <c r="H314" s="54"/>
      <c r="I314" s="54"/>
      <c r="J314" s="54"/>
    </row>
    <row r="315" spans="1:10" s="1" customFormat="1" ht="24.95" customHeight="1" x14ac:dyDescent="0.2">
      <c r="A315" s="54"/>
      <c r="B315" s="54"/>
      <c r="C315" s="54"/>
      <c r="D315" s="54"/>
      <c r="E315" s="54"/>
      <c r="F315" s="54"/>
      <c r="G315" s="54"/>
      <c r="H315" s="54"/>
      <c r="I315" s="54"/>
      <c r="J315" s="54"/>
    </row>
    <row r="316" spans="1:10" s="1" customFormat="1" ht="24.95" customHeight="1" x14ac:dyDescent="0.2">
      <c r="A316" s="54"/>
      <c r="B316" s="54"/>
      <c r="C316" s="54"/>
      <c r="D316" s="54"/>
      <c r="E316" s="54"/>
      <c r="F316" s="54"/>
      <c r="G316" s="54"/>
      <c r="H316" s="54"/>
      <c r="I316" s="54"/>
      <c r="J316" s="54"/>
    </row>
    <row r="317" spans="1:10" s="1" customFormat="1" ht="24.95" customHeight="1" x14ac:dyDescent="0.2">
      <c r="A317" s="54"/>
      <c r="B317" s="54"/>
      <c r="C317" s="54"/>
      <c r="D317" s="54"/>
      <c r="E317" s="54"/>
      <c r="F317" s="54"/>
      <c r="G317" s="54"/>
      <c r="H317" s="54"/>
      <c r="I317" s="54"/>
      <c r="J317" s="54"/>
    </row>
    <row r="318" spans="1:10" s="1" customFormat="1" ht="24.95" customHeight="1" x14ac:dyDescent="0.2">
      <c r="A318" s="54"/>
      <c r="B318" s="54"/>
      <c r="C318" s="54"/>
      <c r="D318" s="54"/>
      <c r="E318" s="54"/>
      <c r="F318" s="54"/>
      <c r="G318" s="54"/>
      <c r="H318" s="54"/>
      <c r="I318" s="54"/>
      <c r="J318" s="54"/>
    </row>
    <row r="319" spans="1:10" s="1" customFormat="1" ht="24.95" customHeight="1" x14ac:dyDescent="0.2">
      <c r="A319" s="54"/>
      <c r="B319" s="54"/>
      <c r="C319" s="54"/>
      <c r="D319" s="54"/>
      <c r="E319" s="54"/>
      <c r="F319" s="54"/>
      <c r="G319" s="54"/>
      <c r="H319" s="54"/>
      <c r="I319" s="54"/>
      <c r="J319" s="54"/>
    </row>
    <row r="320" spans="1:10" s="1" customFormat="1" ht="24.95" customHeight="1" x14ac:dyDescent="0.2">
      <c r="A320" s="54"/>
      <c r="B320" s="54"/>
      <c r="C320" s="54"/>
      <c r="D320" s="54"/>
      <c r="E320" s="54"/>
      <c r="F320" s="54"/>
      <c r="G320" s="54"/>
      <c r="H320" s="54"/>
      <c r="I320" s="54"/>
      <c r="J320" s="54"/>
    </row>
    <row r="321" spans="1:10" s="1" customFormat="1" ht="24.95" customHeight="1" x14ac:dyDescent="0.2">
      <c r="A321" s="54"/>
      <c r="B321" s="54"/>
      <c r="C321" s="54"/>
      <c r="D321" s="54"/>
      <c r="E321" s="54"/>
      <c r="F321" s="54"/>
      <c r="G321" s="54"/>
      <c r="H321" s="54"/>
      <c r="I321" s="54"/>
      <c r="J321" s="54"/>
    </row>
    <row r="322" spans="1:10" s="1" customFormat="1" ht="24.95" customHeight="1" x14ac:dyDescent="0.2">
      <c r="A322" s="54"/>
      <c r="B322" s="54"/>
      <c r="C322" s="54"/>
      <c r="D322" s="54"/>
      <c r="E322" s="54"/>
      <c r="F322" s="54"/>
      <c r="G322" s="54"/>
      <c r="H322" s="54"/>
      <c r="I322" s="54"/>
      <c r="J322" s="54"/>
    </row>
    <row r="323" spans="1:10" s="1" customFormat="1" ht="24.95" customHeight="1" x14ac:dyDescent="0.2">
      <c r="A323" s="54"/>
      <c r="B323" s="54"/>
      <c r="C323" s="54"/>
      <c r="D323" s="54"/>
      <c r="E323" s="54"/>
      <c r="F323" s="54"/>
      <c r="G323" s="54"/>
      <c r="H323" s="54"/>
      <c r="I323" s="54"/>
      <c r="J323" s="54"/>
    </row>
    <row r="324" spans="1:10" s="1" customFormat="1" ht="24.95" customHeight="1" x14ac:dyDescent="0.2">
      <c r="A324" s="54"/>
      <c r="B324" s="54"/>
      <c r="C324" s="54"/>
      <c r="D324" s="54"/>
      <c r="E324" s="54"/>
      <c r="F324" s="54"/>
      <c r="G324" s="54"/>
      <c r="H324" s="54"/>
      <c r="I324" s="54"/>
      <c r="J324" s="54"/>
    </row>
    <row r="325" spans="1:10" s="1" customFormat="1" ht="24.95" customHeight="1" x14ac:dyDescent="0.2">
      <c r="A325" s="54"/>
      <c r="B325" s="54"/>
      <c r="C325" s="54"/>
      <c r="D325" s="54"/>
      <c r="E325" s="54"/>
      <c r="F325" s="54"/>
      <c r="G325" s="54"/>
      <c r="H325" s="54"/>
      <c r="I325" s="54"/>
      <c r="J325" s="54"/>
    </row>
    <row r="326" spans="1:10" s="1" customFormat="1" ht="24.95" customHeight="1" x14ac:dyDescent="0.2">
      <c r="A326" s="54"/>
      <c r="B326" s="54"/>
      <c r="C326" s="54"/>
      <c r="D326" s="54"/>
      <c r="E326" s="54"/>
      <c r="F326" s="54"/>
      <c r="G326" s="54"/>
      <c r="H326" s="54"/>
      <c r="I326" s="54"/>
      <c r="J326" s="54"/>
    </row>
    <row r="327" spans="1:10" s="1" customFormat="1" ht="24.95" customHeight="1" x14ac:dyDescent="0.2">
      <c r="A327" s="54"/>
      <c r="B327" s="54"/>
      <c r="C327" s="54"/>
      <c r="D327" s="54"/>
      <c r="E327" s="54"/>
      <c r="F327" s="54"/>
      <c r="G327" s="54"/>
      <c r="H327" s="54"/>
      <c r="I327" s="54"/>
      <c r="J327" s="54"/>
    </row>
    <row r="328" spans="1:10" s="1" customFormat="1" ht="24.95" customHeight="1" x14ac:dyDescent="0.2">
      <c r="A328" s="54"/>
      <c r="B328" s="54"/>
      <c r="C328" s="54"/>
      <c r="D328" s="54"/>
      <c r="E328" s="54"/>
      <c r="F328" s="54"/>
      <c r="G328" s="54"/>
      <c r="H328" s="54"/>
      <c r="I328" s="54"/>
      <c r="J328" s="54"/>
    </row>
    <row r="329" spans="1:10" s="1" customFormat="1" ht="24.95" customHeight="1" x14ac:dyDescent="0.2">
      <c r="A329" s="54"/>
      <c r="B329" s="54"/>
      <c r="C329" s="54"/>
      <c r="D329" s="54"/>
      <c r="E329" s="54"/>
      <c r="F329" s="54"/>
      <c r="G329" s="54"/>
      <c r="H329" s="54"/>
      <c r="I329" s="54"/>
      <c r="J329" s="54"/>
    </row>
    <row r="330" spans="1:10" s="1" customFormat="1" ht="24.95" customHeight="1" x14ac:dyDescent="0.2">
      <c r="A330" s="54"/>
      <c r="B330" s="54"/>
      <c r="C330" s="54"/>
      <c r="D330" s="54"/>
      <c r="E330" s="54"/>
      <c r="F330" s="54"/>
      <c r="G330" s="54"/>
      <c r="H330" s="54"/>
      <c r="I330" s="54"/>
      <c r="J330" s="54"/>
    </row>
    <row r="331" spans="1:10" s="1" customFormat="1" ht="24.95" customHeight="1" x14ac:dyDescent="0.2">
      <c r="A331" s="54"/>
      <c r="B331" s="54"/>
      <c r="C331" s="54"/>
      <c r="D331" s="54"/>
      <c r="E331" s="54"/>
      <c r="F331" s="54"/>
      <c r="G331" s="54"/>
      <c r="H331" s="54"/>
      <c r="I331" s="54"/>
      <c r="J331" s="54"/>
    </row>
    <row r="332" spans="1:10" s="1" customFormat="1" ht="24.95" customHeight="1" x14ac:dyDescent="0.2">
      <c r="A332" s="54"/>
      <c r="B332" s="54"/>
      <c r="C332" s="54"/>
      <c r="D332" s="54"/>
      <c r="E332" s="54"/>
      <c r="F332" s="54"/>
      <c r="G332" s="54"/>
      <c r="H332" s="54"/>
      <c r="I332" s="54"/>
      <c r="J332" s="54"/>
    </row>
    <row r="333" spans="1:10" s="1" customFormat="1" ht="24.95" customHeight="1" x14ac:dyDescent="0.2">
      <c r="A333" s="54"/>
      <c r="B333" s="54"/>
      <c r="C333" s="54"/>
      <c r="D333" s="54"/>
      <c r="E333" s="54"/>
      <c r="F333" s="54"/>
      <c r="G333" s="54"/>
      <c r="H333" s="54"/>
      <c r="I333" s="54"/>
      <c r="J333" s="54"/>
    </row>
    <row r="334" spans="1:10" s="1" customFormat="1" ht="24.95" customHeight="1" x14ac:dyDescent="0.2">
      <c r="A334" s="54"/>
      <c r="B334" s="54"/>
      <c r="C334" s="54"/>
      <c r="D334" s="54"/>
      <c r="E334" s="54"/>
      <c r="F334" s="54"/>
      <c r="G334" s="54"/>
      <c r="H334" s="54"/>
      <c r="I334" s="54"/>
      <c r="J334" s="54"/>
    </row>
    <row r="335" spans="1:10" s="1" customFormat="1" ht="24.95" customHeight="1" x14ac:dyDescent="0.2">
      <c r="A335" s="54"/>
      <c r="B335" s="54"/>
      <c r="C335" s="54"/>
      <c r="D335" s="54"/>
      <c r="E335" s="54"/>
      <c r="F335" s="54"/>
      <c r="G335" s="54"/>
      <c r="H335" s="54"/>
      <c r="I335" s="54"/>
      <c r="J335" s="54"/>
    </row>
    <row r="336" spans="1:10" s="1" customFormat="1" ht="24.95" customHeight="1" x14ac:dyDescent="0.2">
      <c r="A336" s="54"/>
      <c r="B336" s="54"/>
      <c r="C336" s="54"/>
      <c r="D336" s="54"/>
      <c r="E336" s="54"/>
      <c r="F336" s="54"/>
      <c r="G336" s="54"/>
      <c r="H336" s="54"/>
      <c r="I336" s="54"/>
      <c r="J336" s="54"/>
    </row>
    <row r="337" spans="1:10" s="1" customFormat="1" ht="24.95" customHeight="1" x14ac:dyDescent="0.2">
      <c r="A337" s="54"/>
      <c r="B337" s="54"/>
      <c r="C337" s="54"/>
      <c r="D337" s="54"/>
      <c r="E337" s="54"/>
      <c r="F337" s="54"/>
      <c r="G337" s="54"/>
      <c r="H337" s="54"/>
      <c r="I337" s="54"/>
      <c r="J337" s="54"/>
    </row>
    <row r="338" spans="1:10" s="1" customFormat="1" ht="24.95" customHeight="1" x14ac:dyDescent="0.2">
      <c r="A338" s="54"/>
      <c r="B338" s="54"/>
      <c r="C338" s="54"/>
      <c r="D338" s="54"/>
      <c r="E338" s="54"/>
      <c r="F338" s="54"/>
      <c r="G338" s="54"/>
      <c r="H338" s="54"/>
      <c r="I338" s="54"/>
      <c r="J338" s="54"/>
    </row>
    <row r="339" spans="1:10" s="1" customFormat="1" ht="24.95" customHeight="1" x14ac:dyDescent="0.2">
      <c r="A339" s="54"/>
      <c r="B339" s="54"/>
      <c r="C339" s="54"/>
      <c r="D339" s="54"/>
      <c r="E339" s="54"/>
      <c r="F339" s="54"/>
      <c r="G339" s="54"/>
      <c r="H339" s="54"/>
      <c r="I339" s="54"/>
      <c r="J339" s="54"/>
    </row>
    <row r="340" spans="1:10" s="1" customFormat="1" ht="24.95" customHeight="1" x14ac:dyDescent="0.2">
      <c r="A340" s="54"/>
      <c r="B340" s="54"/>
      <c r="C340" s="54"/>
      <c r="D340" s="54"/>
      <c r="E340" s="54"/>
      <c r="F340" s="54"/>
      <c r="G340" s="54"/>
      <c r="H340" s="54"/>
      <c r="I340" s="54"/>
      <c r="J340" s="54"/>
    </row>
    <row r="341" spans="1:10" s="1" customFormat="1" ht="24.95" customHeight="1" x14ac:dyDescent="0.2">
      <c r="A341" s="54"/>
      <c r="B341" s="54"/>
      <c r="C341" s="54"/>
      <c r="D341" s="54"/>
      <c r="E341" s="54"/>
      <c r="F341" s="54"/>
      <c r="G341" s="54"/>
      <c r="H341" s="54"/>
      <c r="I341" s="54"/>
      <c r="J341" s="54"/>
    </row>
    <row r="342" spans="1:10" s="1" customFormat="1" ht="24.95" customHeight="1" x14ac:dyDescent="0.2">
      <c r="A342" s="54"/>
      <c r="B342" s="54"/>
      <c r="C342" s="54"/>
      <c r="D342" s="54"/>
      <c r="E342" s="54"/>
      <c r="F342" s="54"/>
      <c r="G342" s="54"/>
      <c r="H342" s="54"/>
      <c r="I342" s="54"/>
      <c r="J342" s="54"/>
    </row>
    <row r="343" spans="1:10" s="1" customFormat="1" ht="24.95" customHeight="1" x14ac:dyDescent="0.2">
      <c r="A343" s="54"/>
      <c r="B343" s="54"/>
      <c r="C343" s="54"/>
      <c r="D343" s="54"/>
      <c r="E343" s="54"/>
      <c r="F343" s="54"/>
      <c r="G343" s="54"/>
      <c r="H343" s="54"/>
      <c r="I343" s="54"/>
      <c r="J343" s="54"/>
    </row>
    <row r="344" spans="1:10" s="1" customFormat="1" ht="24.95" customHeight="1" x14ac:dyDescent="0.2">
      <c r="A344" s="54"/>
      <c r="B344" s="54"/>
      <c r="C344" s="54"/>
      <c r="D344" s="54"/>
      <c r="E344" s="54"/>
      <c r="F344" s="54"/>
      <c r="G344" s="54"/>
      <c r="H344" s="54"/>
      <c r="I344" s="54"/>
      <c r="J344" s="54"/>
    </row>
    <row r="345" spans="1:10" s="1" customFormat="1" ht="24.95" customHeight="1" x14ac:dyDescent="0.2">
      <c r="A345" s="54"/>
      <c r="B345" s="54"/>
      <c r="C345" s="54"/>
      <c r="D345" s="54"/>
      <c r="E345" s="54"/>
      <c r="F345" s="54"/>
      <c r="G345" s="54"/>
      <c r="H345" s="54"/>
      <c r="I345" s="54"/>
      <c r="J345" s="54"/>
    </row>
    <row r="346" spans="1:10" s="1" customFormat="1" ht="24.95" customHeight="1" x14ac:dyDescent="0.2">
      <c r="A346" s="54"/>
      <c r="B346" s="54"/>
      <c r="C346" s="54"/>
      <c r="D346" s="54"/>
      <c r="E346" s="54"/>
      <c r="F346" s="54"/>
      <c r="G346" s="54"/>
      <c r="H346" s="54"/>
      <c r="I346" s="54"/>
      <c r="J346" s="54"/>
    </row>
    <row r="347" spans="1:10" s="1" customFormat="1" ht="24.95" customHeight="1" x14ac:dyDescent="0.2">
      <c r="A347" s="54"/>
      <c r="B347" s="54"/>
      <c r="C347" s="54"/>
      <c r="D347" s="54"/>
      <c r="E347" s="54"/>
      <c r="F347" s="54"/>
      <c r="G347" s="54"/>
      <c r="H347" s="54"/>
      <c r="I347" s="54"/>
      <c r="J347" s="54"/>
    </row>
    <row r="348" spans="1:10" s="1" customFormat="1" ht="24.95" customHeight="1" x14ac:dyDescent="0.2">
      <c r="A348" s="54"/>
      <c r="B348" s="54"/>
      <c r="C348" s="54"/>
      <c r="D348" s="54"/>
      <c r="E348" s="54"/>
      <c r="F348" s="54"/>
      <c r="G348" s="54"/>
      <c r="H348" s="54"/>
      <c r="I348" s="54"/>
      <c r="J348" s="54"/>
    </row>
    <row r="349" spans="1:10" s="1" customFormat="1" ht="24.95" customHeight="1" x14ac:dyDescent="0.2">
      <c r="A349" s="54"/>
      <c r="B349" s="54"/>
      <c r="C349" s="54"/>
      <c r="D349" s="54"/>
      <c r="E349" s="54"/>
      <c r="F349" s="54"/>
      <c r="G349" s="54"/>
      <c r="H349" s="54"/>
      <c r="I349" s="54"/>
      <c r="J349" s="54"/>
    </row>
    <row r="350" spans="1:10" s="1" customFormat="1" ht="24.95" customHeight="1" x14ac:dyDescent="0.2">
      <c r="A350" s="54"/>
      <c r="B350" s="54"/>
      <c r="C350" s="54"/>
      <c r="D350" s="54"/>
      <c r="E350" s="54"/>
      <c r="F350" s="54"/>
      <c r="G350" s="54"/>
      <c r="H350" s="54"/>
      <c r="I350" s="54"/>
      <c r="J350" s="54"/>
    </row>
    <row r="351" spans="1:10" s="1" customFormat="1" ht="24.95" customHeight="1" x14ac:dyDescent="0.2">
      <c r="A351" s="54"/>
      <c r="B351" s="54"/>
      <c r="C351" s="54"/>
      <c r="D351" s="54"/>
      <c r="E351" s="54"/>
      <c r="F351" s="54"/>
      <c r="G351" s="54"/>
      <c r="H351" s="54"/>
      <c r="I351" s="54"/>
      <c r="J351" s="54"/>
    </row>
    <row r="352" spans="1:10" s="1" customFormat="1" ht="24.95" customHeight="1" x14ac:dyDescent="0.2">
      <c r="A352" s="54"/>
      <c r="B352" s="54"/>
      <c r="C352" s="54"/>
      <c r="D352" s="54"/>
      <c r="E352" s="54"/>
      <c r="F352" s="54"/>
      <c r="G352" s="54"/>
      <c r="H352" s="54"/>
      <c r="I352" s="54"/>
      <c r="J352" s="54"/>
    </row>
    <row r="353" spans="1:10" s="1" customFormat="1" ht="24.95" customHeight="1" x14ac:dyDescent="0.2">
      <c r="A353" s="54"/>
      <c r="B353" s="54"/>
      <c r="C353" s="54"/>
      <c r="D353" s="54"/>
      <c r="E353" s="54"/>
      <c r="F353" s="54"/>
      <c r="G353" s="54"/>
      <c r="H353" s="54"/>
      <c r="I353" s="54"/>
      <c r="J353" s="54"/>
    </row>
    <row r="354" spans="1:10" s="1" customFormat="1" ht="24.95" customHeight="1" x14ac:dyDescent="0.2">
      <c r="A354" s="54"/>
      <c r="B354" s="54"/>
      <c r="C354" s="54"/>
      <c r="D354" s="54"/>
      <c r="E354" s="54"/>
      <c r="F354" s="54"/>
      <c r="G354" s="54"/>
      <c r="H354" s="54"/>
      <c r="I354" s="54"/>
      <c r="J354" s="54"/>
    </row>
    <row r="355" spans="1:10" s="1" customFormat="1" ht="24.95" customHeight="1" x14ac:dyDescent="0.2">
      <c r="A355" s="54"/>
      <c r="B355" s="54"/>
      <c r="C355" s="54"/>
      <c r="D355" s="54"/>
      <c r="E355" s="54"/>
      <c r="F355" s="54"/>
      <c r="G355" s="54"/>
      <c r="H355" s="54"/>
      <c r="I355" s="54"/>
      <c r="J355" s="54"/>
    </row>
    <row r="356" spans="1:10" s="1" customFormat="1" ht="24.95" customHeight="1" x14ac:dyDescent="0.2">
      <c r="A356" s="54"/>
      <c r="B356" s="54"/>
      <c r="C356" s="54"/>
      <c r="D356" s="54"/>
      <c r="E356" s="54"/>
      <c r="F356" s="54"/>
      <c r="G356" s="54"/>
      <c r="H356" s="54"/>
      <c r="I356" s="54"/>
      <c r="J356" s="54"/>
    </row>
    <row r="357" spans="1:10" s="1" customFormat="1" ht="24.95" customHeight="1" x14ac:dyDescent="0.2">
      <c r="A357" s="54"/>
      <c r="B357" s="54"/>
      <c r="C357" s="54"/>
      <c r="D357" s="54"/>
      <c r="E357" s="54"/>
      <c r="F357" s="54"/>
      <c r="G357" s="54"/>
      <c r="H357" s="54"/>
      <c r="I357" s="54"/>
      <c r="J357" s="54"/>
    </row>
    <row r="358" spans="1:10" s="1" customFormat="1" ht="24.95" customHeight="1" x14ac:dyDescent="0.2">
      <c r="A358" s="54"/>
      <c r="B358" s="54"/>
      <c r="C358" s="54"/>
      <c r="D358" s="54"/>
      <c r="E358" s="54"/>
      <c r="F358" s="54"/>
      <c r="G358" s="54"/>
      <c r="H358" s="54"/>
      <c r="I358" s="54"/>
      <c r="J358" s="54"/>
    </row>
    <row r="359" spans="1:10" s="1" customFormat="1" ht="24.95" customHeight="1" x14ac:dyDescent="0.2">
      <c r="A359" s="54"/>
      <c r="B359" s="54"/>
      <c r="C359" s="54"/>
      <c r="D359" s="54"/>
      <c r="E359" s="54"/>
      <c r="F359" s="54"/>
      <c r="G359" s="54"/>
      <c r="H359" s="54"/>
      <c r="I359" s="54"/>
      <c r="J359" s="54"/>
    </row>
    <row r="360" spans="1:10" s="1" customFormat="1" ht="24.95" customHeight="1" x14ac:dyDescent="0.2">
      <c r="A360" s="54"/>
      <c r="B360" s="54"/>
      <c r="C360" s="54"/>
      <c r="D360" s="54"/>
      <c r="E360" s="54"/>
      <c r="F360" s="54"/>
      <c r="G360" s="54"/>
      <c r="H360" s="54"/>
      <c r="I360" s="54"/>
      <c r="J360" s="54"/>
    </row>
    <row r="361" spans="1:10" s="1" customFormat="1" ht="24.95" customHeight="1" x14ac:dyDescent="0.2">
      <c r="A361" s="54"/>
      <c r="B361" s="54"/>
      <c r="C361" s="54"/>
      <c r="D361" s="54"/>
      <c r="E361" s="54"/>
      <c r="F361" s="54"/>
      <c r="G361" s="54"/>
      <c r="H361" s="54"/>
      <c r="I361" s="54"/>
      <c r="J361" s="54"/>
    </row>
    <row r="362" spans="1:10" s="1" customFormat="1" ht="24.95" customHeight="1" x14ac:dyDescent="0.2">
      <c r="A362" s="54"/>
      <c r="B362" s="54"/>
      <c r="C362" s="54"/>
      <c r="D362" s="54"/>
      <c r="E362" s="54"/>
      <c r="F362" s="54"/>
      <c r="G362" s="54"/>
      <c r="H362" s="54"/>
      <c r="I362" s="54"/>
      <c r="J362" s="54"/>
    </row>
    <row r="363" spans="1:10" s="1" customFormat="1" ht="24.95" customHeight="1" x14ac:dyDescent="0.2">
      <c r="A363" s="54"/>
      <c r="B363" s="54"/>
      <c r="C363" s="54"/>
      <c r="D363" s="54"/>
      <c r="E363" s="54"/>
      <c r="F363" s="54"/>
      <c r="G363" s="54"/>
      <c r="H363" s="54"/>
      <c r="I363" s="54"/>
      <c r="J363" s="54"/>
    </row>
    <row r="364" spans="1:10" s="1" customFormat="1" ht="24.95" customHeight="1" x14ac:dyDescent="0.2">
      <c r="A364" s="54"/>
      <c r="B364" s="54"/>
      <c r="C364" s="54"/>
      <c r="D364" s="54"/>
      <c r="E364" s="54"/>
      <c r="F364" s="54"/>
      <c r="G364" s="54"/>
      <c r="H364" s="54"/>
      <c r="I364" s="54"/>
      <c r="J364" s="54"/>
    </row>
    <row r="365" spans="1:10" s="1" customFormat="1" ht="24.95" customHeight="1" x14ac:dyDescent="0.2">
      <c r="A365" s="54"/>
      <c r="B365" s="54"/>
      <c r="C365" s="54"/>
      <c r="D365" s="54"/>
      <c r="E365" s="54"/>
      <c r="F365" s="54"/>
      <c r="G365" s="54"/>
      <c r="H365" s="54"/>
      <c r="I365" s="54"/>
      <c r="J365" s="54"/>
    </row>
    <row r="366" spans="1:10" s="1" customFormat="1" ht="24.95" customHeight="1" x14ac:dyDescent="0.2">
      <c r="A366" s="54"/>
      <c r="B366" s="54"/>
      <c r="C366" s="54"/>
      <c r="D366" s="54"/>
      <c r="E366" s="54"/>
      <c r="F366" s="54"/>
      <c r="G366" s="54"/>
      <c r="H366" s="54"/>
      <c r="I366" s="54"/>
      <c r="J366" s="54"/>
    </row>
    <row r="367" spans="1:10" s="1" customFormat="1" ht="24.95" customHeight="1" x14ac:dyDescent="0.2">
      <c r="A367" s="54"/>
      <c r="B367" s="54"/>
      <c r="C367" s="54"/>
      <c r="D367" s="54"/>
      <c r="E367" s="54"/>
      <c r="F367" s="54"/>
      <c r="G367" s="54"/>
      <c r="H367" s="54"/>
      <c r="I367" s="54"/>
      <c r="J367" s="54"/>
    </row>
    <row r="368" spans="1:10" s="1" customFormat="1" ht="24.95" customHeight="1" x14ac:dyDescent="0.2">
      <c r="A368" s="54"/>
      <c r="B368" s="54"/>
      <c r="C368" s="54"/>
      <c r="D368" s="54"/>
      <c r="E368" s="54"/>
      <c r="F368" s="54"/>
      <c r="G368" s="54"/>
      <c r="H368" s="54"/>
      <c r="I368" s="54"/>
      <c r="J368" s="54"/>
    </row>
    <row r="369" spans="1:10" s="1" customFormat="1" ht="24.95" customHeight="1" x14ac:dyDescent="0.2">
      <c r="A369" s="54"/>
      <c r="B369" s="54"/>
      <c r="C369" s="54"/>
      <c r="D369" s="54"/>
      <c r="E369" s="54"/>
      <c r="F369" s="54"/>
      <c r="G369" s="54"/>
      <c r="H369" s="54"/>
      <c r="I369" s="54"/>
      <c r="J369" s="54"/>
    </row>
    <row r="370" spans="1:10" s="1" customFormat="1" ht="24.95" customHeight="1" x14ac:dyDescent="0.2">
      <c r="A370" s="54"/>
      <c r="B370" s="54"/>
      <c r="C370" s="54"/>
      <c r="D370" s="54"/>
      <c r="E370" s="54"/>
      <c r="F370" s="54"/>
      <c r="G370" s="54"/>
      <c r="H370" s="54"/>
      <c r="I370" s="54"/>
      <c r="J370" s="54"/>
    </row>
    <row r="371" spans="1:10" s="1" customFormat="1" ht="24.95" customHeight="1" x14ac:dyDescent="0.2">
      <c r="A371" s="54"/>
      <c r="B371" s="54"/>
      <c r="C371" s="54"/>
      <c r="D371" s="54"/>
      <c r="E371" s="54"/>
      <c r="F371" s="54"/>
      <c r="G371" s="54"/>
      <c r="H371" s="54"/>
      <c r="I371" s="54"/>
      <c r="J371" s="54"/>
    </row>
    <row r="372" spans="1:10" s="1" customFormat="1" ht="24.95" customHeight="1" x14ac:dyDescent="0.2">
      <c r="A372" s="54"/>
      <c r="B372" s="54"/>
      <c r="C372" s="54"/>
      <c r="D372" s="54"/>
      <c r="E372" s="54"/>
      <c r="F372" s="54"/>
      <c r="G372" s="54"/>
      <c r="H372" s="54"/>
      <c r="I372" s="54"/>
      <c r="J372" s="54"/>
    </row>
    <row r="373" spans="1:10" s="1" customFormat="1" ht="24.95" customHeight="1" x14ac:dyDescent="0.2">
      <c r="A373" s="54"/>
      <c r="B373" s="54"/>
      <c r="C373" s="54"/>
      <c r="D373" s="54"/>
      <c r="E373" s="54"/>
      <c r="F373" s="54"/>
      <c r="G373" s="54"/>
      <c r="H373" s="54"/>
      <c r="I373" s="54"/>
      <c r="J373" s="54"/>
    </row>
    <row r="374" spans="1:10" s="1" customFormat="1" ht="24.95" customHeight="1" x14ac:dyDescent="0.2">
      <c r="A374" s="54"/>
      <c r="B374" s="54"/>
      <c r="C374" s="54"/>
      <c r="D374" s="54"/>
      <c r="E374" s="54"/>
      <c r="F374" s="54"/>
      <c r="G374" s="54"/>
      <c r="H374" s="54"/>
      <c r="I374" s="54"/>
      <c r="J374" s="54"/>
    </row>
    <row r="375" spans="1:10" s="1" customFormat="1" ht="24.95" customHeight="1" x14ac:dyDescent="0.2">
      <c r="A375" s="54"/>
      <c r="B375" s="54"/>
      <c r="C375" s="54"/>
      <c r="D375" s="54"/>
      <c r="E375" s="54"/>
      <c r="F375" s="54"/>
      <c r="G375" s="54"/>
      <c r="H375" s="54"/>
      <c r="I375" s="54"/>
      <c r="J375" s="54"/>
    </row>
    <row r="376" spans="1:10" s="1" customFormat="1" ht="24.95" customHeight="1" x14ac:dyDescent="0.2">
      <c r="A376" s="54"/>
      <c r="B376" s="54"/>
      <c r="C376" s="54"/>
      <c r="D376" s="54"/>
      <c r="E376" s="54"/>
      <c r="F376" s="54"/>
      <c r="G376" s="54"/>
      <c r="H376" s="54"/>
      <c r="I376" s="54"/>
      <c r="J376" s="54"/>
    </row>
    <row r="377" spans="1:10" s="1" customFormat="1" ht="24.95" customHeight="1" x14ac:dyDescent="0.2">
      <c r="A377" s="54"/>
      <c r="B377" s="54"/>
      <c r="C377" s="54"/>
      <c r="D377" s="54"/>
      <c r="E377" s="54"/>
      <c r="F377" s="54"/>
      <c r="G377" s="54"/>
      <c r="H377" s="54"/>
      <c r="I377" s="54"/>
      <c r="J377" s="54"/>
    </row>
    <row r="378" spans="1:10" s="1" customFormat="1" ht="24.95" customHeight="1" x14ac:dyDescent="0.2">
      <c r="A378" s="54"/>
      <c r="B378" s="54"/>
      <c r="C378" s="54"/>
      <c r="D378" s="54"/>
      <c r="E378" s="54"/>
      <c r="F378" s="54"/>
      <c r="G378" s="54"/>
      <c r="H378" s="54"/>
      <c r="I378" s="54"/>
      <c r="J378" s="54"/>
    </row>
    <row r="379" spans="1:10" s="1" customFormat="1" ht="24.95" customHeight="1" x14ac:dyDescent="0.2">
      <c r="A379" s="54"/>
      <c r="B379" s="54"/>
      <c r="C379" s="54"/>
      <c r="D379" s="54"/>
      <c r="E379" s="54"/>
      <c r="F379" s="54"/>
      <c r="G379" s="54"/>
      <c r="H379" s="54"/>
      <c r="I379" s="54"/>
      <c r="J379" s="54"/>
    </row>
    <row r="380" spans="1:10" s="1" customFormat="1" ht="24.95" customHeight="1" x14ac:dyDescent="0.2">
      <c r="A380" s="54"/>
      <c r="B380" s="54"/>
      <c r="C380" s="54"/>
      <c r="D380" s="54"/>
      <c r="E380" s="54"/>
      <c r="F380" s="54"/>
      <c r="G380" s="54"/>
      <c r="H380" s="54"/>
      <c r="I380" s="54"/>
      <c r="J380" s="54"/>
    </row>
    <row r="381" spans="1:10" s="1" customFormat="1" ht="24.95" customHeight="1" x14ac:dyDescent="0.2">
      <c r="A381" s="54"/>
      <c r="B381" s="54"/>
      <c r="C381" s="54"/>
      <c r="D381" s="54"/>
      <c r="E381" s="54"/>
      <c r="F381" s="54"/>
      <c r="G381" s="54"/>
      <c r="H381" s="54"/>
      <c r="I381" s="54"/>
      <c r="J381" s="54"/>
    </row>
    <row r="382" spans="1:10" s="1" customFormat="1" ht="24.95" customHeight="1" x14ac:dyDescent="0.2">
      <c r="A382" s="54"/>
      <c r="B382" s="54"/>
      <c r="C382" s="54"/>
      <c r="D382" s="54"/>
      <c r="E382" s="54"/>
      <c r="F382" s="54"/>
      <c r="G382" s="54"/>
      <c r="H382" s="54"/>
      <c r="I382" s="54"/>
      <c r="J382" s="54"/>
    </row>
    <row r="383" spans="1:10" s="1" customFormat="1" ht="24.95" customHeight="1" x14ac:dyDescent="0.2">
      <c r="A383" s="54"/>
      <c r="B383" s="54"/>
      <c r="C383" s="54"/>
      <c r="D383" s="54"/>
      <c r="E383" s="54"/>
      <c r="F383" s="54"/>
      <c r="G383" s="54"/>
      <c r="H383" s="54"/>
      <c r="I383" s="54"/>
      <c r="J383" s="54"/>
    </row>
    <row r="384" spans="1:10" s="1" customFormat="1" ht="24.95" customHeight="1" x14ac:dyDescent="0.2">
      <c r="A384" s="54"/>
      <c r="B384" s="54"/>
      <c r="C384" s="54"/>
      <c r="D384" s="54"/>
      <c r="E384" s="54"/>
      <c r="F384" s="54"/>
      <c r="G384" s="54"/>
      <c r="H384" s="54"/>
      <c r="I384" s="54"/>
      <c r="J384" s="54"/>
    </row>
    <row r="385" spans="1:10" s="1" customFormat="1" ht="24.95" customHeight="1" x14ac:dyDescent="0.2">
      <c r="A385" s="54"/>
      <c r="B385" s="54"/>
      <c r="C385" s="54"/>
      <c r="D385" s="54"/>
      <c r="E385" s="54"/>
      <c r="F385" s="54"/>
      <c r="G385" s="54"/>
      <c r="H385" s="54"/>
      <c r="I385" s="54"/>
      <c r="J385" s="54"/>
    </row>
    <row r="386" spans="1:10" s="1" customFormat="1" ht="24.95" customHeight="1" x14ac:dyDescent="0.2">
      <c r="A386" s="54"/>
      <c r="B386" s="54"/>
      <c r="C386" s="54"/>
      <c r="D386" s="54"/>
      <c r="E386" s="54"/>
      <c r="F386" s="54"/>
      <c r="G386" s="54"/>
      <c r="H386" s="54"/>
      <c r="I386" s="54"/>
      <c r="J386" s="54"/>
    </row>
    <row r="387" spans="1:10" s="1" customFormat="1" ht="24.95" customHeight="1" x14ac:dyDescent="0.2">
      <c r="A387" s="54"/>
      <c r="B387" s="54"/>
      <c r="C387" s="54"/>
      <c r="D387" s="54"/>
      <c r="E387" s="54"/>
      <c r="F387" s="54"/>
      <c r="G387" s="54"/>
      <c r="H387" s="54"/>
      <c r="I387" s="54"/>
      <c r="J387" s="54"/>
    </row>
    <row r="388" spans="1:10" s="1" customFormat="1" ht="24.95" customHeight="1" x14ac:dyDescent="0.2">
      <c r="A388" s="54"/>
      <c r="B388" s="54"/>
      <c r="C388" s="54"/>
      <c r="D388" s="54"/>
      <c r="E388" s="54"/>
      <c r="F388" s="54"/>
      <c r="G388" s="54"/>
      <c r="H388" s="54"/>
      <c r="I388" s="54"/>
      <c r="J388" s="54"/>
    </row>
    <row r="389" spans="1:10" s="1" customFormat="1" ht="24.95" customHeight="1" x14ac:dyDescent="0.2">
      <c r="A389" s="54"/>
      <c r="B389" s="54"/>
      <c r="C389" s="54"/>
      <c r="D389" s="54"/>
      <c r="E389" s="54"/>
      <c r="F389" s="54"/>
      <c r="G389" s="54"/>
      <c r="H389" s="54"/>
      <c r="I389" s="54"/>
      <c r="J389" s="54"/>
    </row>
    <row r="390" spans="1:10" s="1" customFormat="1" ht="24.95" customHeight="1" x14ac:dyDescent="0.2">
      <c r="A390" s="54"/>
      <c r="B390" s="54"/>
      <c r="C390" s="54"/>
      <c r="D390" s="54"/>
      <c r="E390" s="54"/>
      <c r="F390" s="54"/>
      <c r="G390" s="54"/>
      <c r="H390" s="54"/>
      <c r="I390" s="54"/>
      <c r="J390" s="54"/>
    </row>
    <row r="391" spans="1:10" s="1" customFormat="1" ht="24.95" customHeight="1" x14ac:dyDescent="0.2">
      <c r="A391" s="54"/>
      <c r="B391" s="54"/>
      <c r="C391" s="54"/>
      <c r="D391" s="54"/>
      <c r="E391" s="54"/>
      <c r="F391" s="54"/>
      <c r="G391" s="54"/>
      <c r="H391" s="54"/>
      <c r="I391" s="54"/>
      <c r="J391" s="54"/>
    </row>
    <row r="392" spans="1:10" s="1" customFormat="1" ht="24.95" customHeight="1" x14ac:dyDescent="0.2">
      <c r="A392" s="54"/>
      <c r="B392" s="54"/>
      <c r="C392" s="54"/>
      <c r="D392" s="54"/>
      <c r="E392" s="54"/>
      <c r="F392" s="54"/>
      <c r="G392" s="54"/>
      <c r="H392" s="54"/>
      <c r="I392" s="54"/>
      <c r="J392" s="54"/>
    </row>
    <row r="393" spans="1:10" s="1" customFormat="1" ht="24.95" customHeight="1" x14ac:dyDescent="0.2">
      <c r="A393" s="54"/>
      <c r="B393" s="54"/>
      <c r="C393" s="54"/>
      <c r="D393" s="54"/>
      <c r="E393" s="54"/>
      <c r="F393" s="54"/>
      <c r="G393" s="54"/>
      <c r="H393" s="54"/>
      <c r="I393" s="54"/>
      <c r="J393" s="54"/>
    </row>
    <row r="394" spans="1:10" s="1" customFormat="1" ht="24.95" customHeight="1" x14ac:dyDescent="0.2">
      <c r="A394" s="54"/>
      <c r="B394" s="54"/>
      <c r="C394" s="54"/>
      <c r="D394" s="54"/>
      <c r="E394" s="54"/>
      <c r="F394" s="54"/>
      <c r="G394" s="54"/>
      <c r="H394" s="54"/>
      <c r="I394" s="54"/>
      <c r="J394" s="54"/>
    </row>
    <row r="395" spans="1:10" s="1" customFormat="1" ht="24.95" customHeight="1" x14ac:dyDescent="0.2">
      <c r="A395" s="9" t="s">
        <v>1506</v>
      </c>
      <c r="B395" s="379"/>
      <c r="C395" s="379"/>
      <c r="D395" s="379"/>
      <c r="E395" s="379"/>
      <c r="F395" s="379"/>
      <c r="G395" s="379"/>
      <c r="H395" s="379"/>
      <c r="I395" s="379"/>
      <c r="J395" s="379"/>
    </row>
    <row r="396" spans="1:10" s="1" customFormat="1" ht="24.95" customHeight="1" x14ac:dyDescent="0.2">
      <c r="A396" s="9"/>
      <c r="B396" s="379"/>
      <c r="C396" s="379"/>
      <c r="D396" s="379"/>
      <c r="E396" s="379"/>
      <c r="F396" s="379"/>
      <c r="G396" s="379"/>
      <c r="H396" s="379"/>
      <c r="I396" s="379"/>
      <c r="J396" s="379"/>
    </row>
    <row r="397" spans="1:10" s="1" customFormat="1" ht="24.95" customHeight="1" x14ac:dyDescent="0.2">
      <c r="A397" s="9"/>
      <c r="B397" s="428"/>
      <c r="C397" s="428"/>
      <c r="D397" s="428"/>
      <c r="E397" s="428"/>
      <c r="F397" s="428"/>
      <c r="G397" s="428"/>
      <c r="H397" s="428"/>
      <c r="I397" s="428"/>
      <c r="J397" s="428"/>
    </row>
    <row r="398" spans="1:10" s="43" customFormat="1" ht="24.95" customHeight="1" x14ac:dyDescent="0.2">
      <c r="A398" s="42"/>
      <c r="B398" s="384" t="s">
        <v>1501</v>
      </c>
      <c r="C398" s="384"/>
      <c r="D398" s="384"/>
      <c r="E398" s="384"/>
      <c r="F398" s="384"/>
      <c r="G398" s="384"/>
      <c r="H398" s="384"/>
      <c r="I398" s="384"/>
      <c r="J398" s="384"/>
    </row>
    <row r="399" spans="1:10" s="45" customFormat="1" ht="24.95" customHeight="1" x14ac:dyDescent="0.2">
      <c r="A399" s="44" t="s">
        <v>1507</v>
      </c>
      <c r="B399" s="382" t="s">
        <v>414</v>
      </c>
      <c r="C399" s="382"/>
      <c r="D399" s="382"/>
      <c r="E399" s="382"/>
      <c r="F399" s="382"/>
      <c r="G399" s="382"/>
      <c r="H399" s="382"/>
      <c r="I399" s="382"/>
      <c r="J399" s="382"/>
    </row>
    <row r="400" spans="1:10" s="45" customFormat="1" ht="24.95" customHeight="1" x14ac:dyDescent="0.2">
      <c r="B400" s="382" t="s">
        <v>415</v>
      </c>
      <c r="C400" s="382"/>
      <c r="D400" s="382"/>
      <c r="E400" s="382"/>
      <c r="F400" s="382"/>
      <c r="G400" s="382"/>
      <c r="H400" s="382"/>
      <c r="I400" s="382"/>
      <c r="J400" s="382"/>
    </row>
    <row r="401" spans="1:10" s="45" customFormat="1" ht="24.95" customHeight="1" x14ac:dyDescent="0.2">
      <c r="A401" s="385"/>
      <c r="B401" s="385"/>
      <c r="C401" s="385"/>
      <c r="D401" s="385"/>
      <c r="E401" s="385"/>
      <c r="F401" s="385"/>
      <c r="G401" s="385"/>
      <c r="H401" s="385"/>
      <c r="I401" s="385"/>
      <c r="J401" s="385"/>
    </row>
    <row r="402" spans="1:10" s="1" customFormat="1" ht="24.95" customHeight="1" x14ac:dyDescent="0.2">
      <c r="A402" s="419" t="s">
        <v>1473</v>
      </c>
      <c r="B402" s="419"/>
      <c r="C402" s="419"/>
      <c r="D402" s="419"/>
      <c r="E402" s="419"/>
      <c r="F402" s="419"/>
      <c r="G402" s="419"/>
      <c r="H402" s="419"/>
      <c r="I402" s="419"/>
      <c r="J402" s="419"/>
    </row>
    <row r="403" spans="1:10" s="1" customFormat="1" ht="35.25" customHeight="1" x14ac:dyDescent="0.2">
      <c r="A403" s="383" t="s">
        <v>1468</v>
      </c>
      <c r="B403" s="383"/>
      <c r="C403" s="383"/>
      <c r="D403" s="383"/>
      <c r="E403" s="383"/>
      <c r="F403" s="383"/>
      <c r="G403" s="383"/>
      <c r="H403" s="383"/>
      <c r="I403" s="383"/>
      <c r="J403" s="383"/>
    </row>
    <row r="404" spans="1:10" s="43" customFormat="1" ht="24.95" customHeight="1" x14ac:dyDescent="0.2">
      <c r="A404" s="381" t="s">
        <v>1474</v>
      </c>
      <c r="B404" s="381"/>
      <c r="C404" s="381"/>
      <c r="D404" s="381"/>
      <c r="E404" s="381"/>
      <c r="F404" s="381"/>
      <c r="G404" s="381"/>
      <c r="H404" s="381"/>
      <c r="I404" s="381"/>
      <c r="J404" s="381"/>
    </row>
    <row r="405" spans="1:10" s="43" customFormat="1" ht="24.95" customHeight="1" x14ac:dyDescent="0.2">
      <c r="A405" s="380" t="s">
        <v>1471</v>
      </c>
      <c r="B405" s="380"/>
      <c r="C405" s="381"/>
      <c r="D405" s="381"/>
      <c r="E405" s="381"/>
      <c r="F405" s="46"/>
      <c r="G405" s="46"/>
      <c r="H405" s="46"/>
      <c r="I405" s="378" t="s">
        <v>1472</v>
      </c>
      <c r="J405" s="378"/>
    </row>
    <row r="406" spans="1:10" s="1" customFormat="1" ht="15" customHeight="1" x14ac:dyDescent="0.2">
      <c r="A406" s="2"/>
      <c r="B406" s="2"/>
      <c r="C406" s="2"/>
      <c r="D406" s="2"/>
      <c r="E406" s="2"/>
      <c r="F406" s="2"/>
      <c r="G406" s="2"/>
      <c r="H406" s="2"/>
      <c r="I406" s="2"/>
      <c r="J406" s="2"/>
    </row>
    <row r="407" spans="1:10" s="1" customFormat="1" ht="15" customHeight="1" x14ac:dyDescent="0.2">
      <c r="A407" s="2"/>
      <c r="B407" s="2"/>
      <c r="C407" s="2"/>
      <c r="D407" s="2"/>
      <c r="E407" s="2"/>
      <c r="F407" s="2"/>
      <c r="G407" s="2"/>
      <c r="H407" s="2"/>
      <c r="I407" s="2"/>
      <c r="J407" s="2"/>
    </row>
    <row r="408" spans="1:10" s="1" customFormat="1" ht="15" customHeight="1" x14ac:dyDescent="0.2">
      <c r="A408" s="2"/>
      <c r="B408" s="2"/>
      <c r="C408" s="2"/>
      <c r="D408" s="2"/>
      <c r="E408" s="2"/>
      <c r="F408" s="2"/>
      <c r="G408" s="2"/>
      <c r="H408" s="2"/>
      <c r="I408" s="2"/>
      <c r="J408" s="2"/>
    </row>
    <row r="409" spans="1:10" s="1" customFormat="1" ht="15" customHeight="1" x14ac:dyDescent="0.2">
      <c r="A409" s="2"/>
      <c r="B409" s="2"/>
      <c r="C409" s="2"/>
      <c r="D409" s="2"/>
      <c r="E409" s="2"/>
      <c r="F409" s="2"/>
      <c r="G409" s="2"/>
      <c r="H409" s="2"/>
      <c r="I409" s="2"/>
      <c r="J409" s="2"/>
    </row>
    <row r="410" spans="1:10" s="1" customFormat="1" ht="15" customHeight="1" x14ac:dyDescent="0.2">
      <c r="A410" s="2"/>
      <c r="B410" s="2"/>
      <c r="C410" s="2"/>
      <c r="D410" s="2"/>
      <c r="E410" s="2"/>
      <c r="F410" s="2"/>
      <c r="G410" s="2"/>
      <c r="H410" s="2"/>
      <c r="I410" s="2"/>
      <c r="J410" s="2"/>
    </row>
    <row r="411" spans="1:10" s="1" customFormat="1" ht="15" customHeight="1" x14ac:dyDescent="0.2">
      <c r="A411" s="2"/>
      <c r="B411" s="2"/>
      <c r="C411" s="2"/>
      <c r="D411" s="2"/>
      <c r="E411" s="2"/>
      <c r="F411" s="2"/>
      <c r="G411" s="2"/>
      <c r="H411" s="2"/>
      <c r="I411" s="2"/>
      <c r="J411" s="2"/>
    </row>
    <row r="412" spans="1:10" s="1" customFormat="1" ht="15" customHeight="1" x14ac:dyDescent="0.2">
      <c r="A412" s="2"/>
      <c r="B412" s="2"/>
      <c r="C412" s="2"/>
      <c r="D412" s="2"/>
      <c r="E412" s="2"/>
      <c r="F412" s="2"/>
      <c r="G412" s="2"/>
      <c r="H412" s="2"/>
      <c r="I412" s="2"/>
      <c r="J412" s="2"/>
    </row>
    <row r="413" spans="1:10" s="1" customFormat="1" ht="15" customHeight="1" x14ac:dyDescent="0.2">
      <c r="A413" s="2"/>
      <c r="B413" s="2"/>
      <c r="C413" s="2"/>
      <c r="D413" s="2"/>
      <c r="E413" s="2"/>
      <c r="F413" s="2"/>
      <c r="G413" s="2"/>
      <c r="H413" s="2"/>
      <c r="I413" s="2"/>
      <c r="J413" s="2"/>
    </row>
    <row r="414" spans="1:10" s="1" customFormat="1" ht="15" customHeight="1" x14ac:dyDescent="0.2">
      <c r="A414" s="2"/>
      <c r="B414" s="2"/>
      <c r="C414" s="2"/>
      <c r="D414" s="2"/>
      <c r="E414" s="2"/>
      <c r="F414" s="2"/>
      <c r="G414" s="2"/>
      <c r="H414" s="2"/>
      <c r="I414" s="2"/>
      <c r="J414" s="2"/>
    </row>
    <row r="415" spans="1:10" s="1" customFormat="1" ht="15" customHeight="1" x14ac:dyDescent="0.2">
      <c r="A415" s="2"/>
      <c r="B415" s="2"/>
      <c r="C415" s="2"/>
      <c r="D415" s="2"/>
      <c r="E415" s="2"/>
      <c r="F415" s="2"/>
      <c r="G415" s="2"/>
      <c r="H415" s="2"/>
      <c r="I415" s="2"/>
      <c r="J415" s="2"/>
    </row>
    <row r="416" spans="1:10" s="1" customFormat="1" ht="15" customHeight="1" x14ac:dyDescent="0.2">
      <c r="A416" s="2"/>
      <c r="B416" s="2"/>
      <c r="C416" s="2"/>
      <c r="D416" s="2"/>
      <c r="E416" s="2"/>
      <c r="F416" s="2"/>
      <c r="G416" s="2"/>
      <c r="H416" s="2"/>
      <c r="I416" s="2"/>
      <c r="J416" s="2"/>
    </row>
    <row r="417" spans="1:10" s="1" customFormat="1" ht="15" customHeight="1" x14ac:dyDescent="0.2">
      <c r="A417" s="2"/>
      <c r="B417" s="2"/>
      <c r="C417" s="2"/>
      <c r="D417" s="2"/>
      <c r="E417" s="2"/>
      <c r="F417" s="2"/>
      <c r="G417" s="2"/>
      <c r="H417" s="2"/>
      <c r="I417" s="2"/>
      <c r="J417" s="2"/>
    </row>
    <row r="418" spans="1:10" s="1" customFormat="1" ht="15" customHeight="1" x14ac:dyDescent="0.2">
      <c r="A418" s="2"/>
      <c r="B418" s="2"/>
      <c r="C418" s="2"/>
      <c r="D418" s="2"/>
      <c r="E418" s="2"/>
      <c r="F418" s="2"/>
      <c r="G418" s="2"/>
      <c r="H418" s="2"/>
      <c r="I418" s="2"/>
      <c r="J418" s="2"/>
    </row>
    <row r="419" spans="1:10" s="1" customFormat="1" ht="15" customHeight="1" x14ac:dyDescent="0.2">
      <c r="A419" s="2"/>
      <c r="B419" s="2"/>
      <c r="C419" s="2"/>
      <c r="D419" s="2"/>
      <c r="E419" s="2"/>
      <c r="F419" s="2"/>
      <c r="G419" s="2"/>
      <c r="H419" s="2"/>
      <c r="I419" s="2"/>
      <c r="J419" s="2"/>
    </row>
    <row r="420" spans="1:10" s="1" customFormat="1" ht="15" customHeight="1" x14ac:dyDescent="0.2">
      <c r="A420" s="2"/>
      <c r="B420" s="2"/>
      <c r="C420" s="2"/>
      <c r="D420" s="2"/>
      <c r="E420" s="2"/>
      <c r="F420" s="2"/>
      <c r="G420" s="2"/>
      <c r="H420" s="2"/>
      <c r="I420" s="2"/>
      <c r="J420" s="2"/>
    </row>
    <row r="421" spans="1:10" s="1" customFormat="1" ht="15" customHeight="1" x14ac:dyDescent="0.2">
      <c r="A421" s="2"/>
      <c r="B421" s="2"/>
      <c r="C421" s="2"/>
      <c r="D421" s="2"/>
      <c r="E421" s="2"/>
      <c r="F421" s="2"/>
      <c r="G421" s="2"/>
      <c r="H421" s="2"/>
      <c r="I421" s="2"/>
      <c r="J421" s="2"/>
    </row>
    <row r="422" spans="1:10" s="1" customFormat="1" ht="15" customHeight="1" x14ac:dyDescent="0.2">
      <c r="A422" s="2"/>
      <c r="B422" s="2"/>
      <c r="C422" s="2"/>
      <c r="D422" s="2"/>
      <c r="E422" s="2"/>
      <c r="F422" s="2"/>
      <c r="G422" s="2"/>
      <c r="H422" s="2"/>
      <c r="I422" s="2"/>
      <c r="J422" s="2"/>
    </row>
    <row r="423" spans="1:10" s="1" customFormat="1" ht="15" customHeight="1" x14ac:dyDescent="0.2">
      <c r="A423" s="2"/>
      <c r="B423" s="2"/>
      <c r="C423" s="2"/>
      <c r="D423" s="2"/>
      <c r="E423" s="2"/>
      <c r="F423" s="2"/>
      <c r="G423" s="2"/>
      <c r="H423" s="2"/>
      <c r="I423" s="2"/>
      <c r="J423" s="2"/>
    </row>
    <row r="424" spans="1:10" s="1" customFormat="1" ht="15" customHeight="1" x14ac:dyDescent="0.2">
      <c r="A424" s="2"/>
      <c r="B424" s="2"/>
      <c r="C424" s="2"/>
      <c r="D424" s="2"/>
      <c r="E424" s="2"/>
      <c r="F424" s="2"/>
      <c r="G424" s="2"/>
      <c r="H424" s="2"/>
      <c r="I424" s="2"/>
      <c r="J424" s="2"/>
    </row>
    <row r="425" spans="1:10" s="1" customFormat="1" ht="15" customHeight="1" x14ac:dyDescent="0.2">
      <c r="A425" s="2"/>
      <c r="B425" s="2"/>
      <c r="C425" s="2"/>
      <c r="D425" s="2"/>
      <c r="E425" s="2"/>
      <c r="F425" s="2"/>
      <c r="G425" s="2"/>
      <c r="H425" s="2"/>
      <c r="I425" s="2"/>
      <c r="J425" s="2"/>
    </row>
    <row r="426" spans="1:10" s="1" customFormat="1" ht="15" customHeight="1" x14ac:dyDescent="0.2">
      <c r="A426" s="2"/>
      <c r="B426" s="2"/>
      <c r="C426" s="2"/>
      <c r="D426" s="2"/>
      <c r="E426" s="2"/>
      <c r="F426" s="2"/>
      <c r="G426" s="2"/>
      <c r="H426" s="2"/>
      <c r="I426" s="2"/>
      <c r="J426" s="2"/>
    </row>
    <row r="427" spans="1:10" s="1" customFormat="1" ht="15" customHeight="1" x14ac:dyDescent="0.2">
      <c r="A427" s="2"/>
      <c r="B427" s="2"/>
      <c r="C427" s="2"/>
      <c r="D427" s="2"/>
      <c r="E427" s="2"/>
      <c r="F427" s="2"/>
      <c r="G427" s="2"/>
      <c r="H427" s="2"/>
      <c r="I427" s="2"/>
      <c r="J427" s="2"/>
    </row>
    <row r="428" spans="1:10" s="1" customFormat="1" ht="15" customHeight="1" x14ac:dyDescent="0.2">
      <c r="A428" s="2"/>
      <c r="B428" s="2"/>
      <c r="C428" s="2"/>
      <c r="D428" s="2"/>
      <c r="E428" s="2"/>
      <c r="F428" s="2"/>
      <c r="G428" s="2"/>
      <c r="H428" s="2"/>
      <c r="I428" s="2"/>
      <c r="J428" s="2"/>
    </row>
    <row r="429" spans="1:10" s="1" customFormat="1" ht="15" customHeight="1" x14ac:dyDescent="0.2">
      <c r="A429" s="2"/>
      <c r="B429" s="2"/>
      <c r="C429" s="2"/>
      <c r="D429" s="2"/>
      <c r="E429" s="2"/>
      <c r="F429" s="2"/>
      <c r="G429" s="2"/>
      <c r="H429" s="2"/>
      <c r="I429" s="2"/>
      <c r="J429" s="2"/>
    </row>
    <row r="430" spans="1:10" s="1" customFormat="1" ht="15" customHeight="1" x14ac:dyDescent="0.2">
      <c r="A430" s="2"/>
      <c r="B430" s="2"/>
      <c r="C430" s="2"/>
      <c r="D430" s="2"/>
      <c r="E430" s="2"/>
      <c r="F430" s="2"/>
      <c r="G430" s="2"/>
      <c r="H430" s="2"/>
      <c r="I430" s="2"/>
      <c r="J430" s="2"/>
    </row>
    <row r="431" spans="1:10" s="1" customFormat="1" ht="15" customHeight="1" x14ac:dyDescent="0.2">
      <c r="A431" s="2"/>
      <c r="B431" s="2"/>
      <c r="C431" s="2"/>
      <c r="D431" s="2"/>
      <c r="E431" s="2"/>
      <c r="F431" s="2"/>
      <c r="G431" s="2"/>
      <c r="H431" s="2"/>
      <c r="I431" s="2"/>
      <c r="J431" s="2"/>
    </row>
    <row r="432" spans="1:10" s="1" customFormat="1" ht="15" customHeight="1" x14ac:dyDescent="0.2">
      <c r="A432" s="2"/>
      <c r="B432" s="2"/>
      <c r="C432" s="2"/>
      <c r="D432" s="2"/>
      <c r="E432" s="2"/>
      <c r="F432" s="2"/>
      <c r="G432" s="2"/>
      <c r="H432" s="2"/>
      <c r="I432" s="2"/>
      <c r="J432" s="2"/>
    </row>
    <row r="433" spans="1:10" s="1" customFormat="1" ht="15" customHeight="1" x14ac:dyDescent="0.2">
      <c r="A433" s="2"/>
      <c r="B433" s="2"/>
      <c r="C433" s="2"/>
      <c r="D433" s="2"/>
      <c r="E433" s="2"/>
      <c r="F433" s="2"/>
      <c r="G433" s="2"/>
      <c r="H433" s="2"/>
      <c r="I433" s="2"/>
      <c r="J433" s="2"/>
    </row>
    <row r="434" spans="1:10" s="1" customFormat="1" ht="15" customHeight="1" x14ac:dyDescent="0.2">
      <c r="A434" s="2"/>
      <c r="B434" s="2"/>
      <c r="C434" s="2"/>
      <c r="D434" s="2"/>
      <c r="E434" s="2"/>
      <c r="F434" s="2"/>
      <c r="G434" s="2"/>
      <c r="H434" s="2"/>
      <c r="I434" s="2"/>
      <c r="J434" s="2"/>
    </row>
    <row r="435" spans="1:10" s="1" customFormat="1" ht="15" customHeight="1" x14ac:dyDescent="0.2">
      <c r="A435" s="2"/>
      <c r="B435" s="2"/>
      <c r="C435" s="2"/>
      <c r="D435" s="2"/>
      <c r="E435" s="2"/>
      <c r="F435" s="2"/>
      <c r="G435" s="2"/>
      <c r="H435" s="2"/>
      <c r="I435" s="2"/>
      <c r="J435" s="2"/>
    </row>
    <row r="436" spans="1:10" s="1" customFormat="1" ht="15" customHeight="1" x14ac:dyDescent="0.2">
      <c r="A436" s="2"/>
      <c r="B436" s="2"/>
      <c r="C436" s="2"/>
      <c r="D436" s="2"/>
      <c r="E436" s="2"/>
      <c r="F436" s="2"/>
      <c r="G436" s="2"/>
      <c r="H436" s="2"/>
      <c r="I436" s="2"/>
      <c r="J436" s="2"/>
    </row>
    <row r="437" spans="1:10" s="1" customFormat="1" ht="15" customHeight="1" x14ac:dyDescent="0.2"/>
    <row r="438" spans="1:10" s="1" customFormat="1" ht="15" customHeight="1" x14ac:dyDescent="0.2"/>
    <row r="439" spans="1:10" s="1" customFormat="1" ht="15" customHeight="1" x14ac:dyDescent="0.2"/>
    <row r="440" spans="1:10" s="1" customFormat="1" ht="15" customHeight="1" x14ac:dyDescent="0.2"/>
    <row r="441" spans="1:10" s="1" customFormat="1" ht="15" customHeight="1" x14ac:dyDescent="0.2"/>
    <row r="442" spans="1:10" s="1" customFormat="1" ht="15" customHeight="1" x14ac:dyDescent="0.2"/>
    <row r="443" spans="1:10" s="1" customFormat="1" ht="15" customHeight="1" x14ac:dyDescent="0.2"/>
    <row r="444" spans="1:10" s="1" customFormat="1" ht="15" customHeight="1" x14ac:dyDescent="0.2"/>
    <row r="445" spans="1:10" s="1" customFormat="1" ht="15" customHeight="1" x14ac:dyDescent="0.2"/>
    <row r="446" spans="1:10" s="1" customFormat="1" ht="15" customHeight="1" x14ac:dyDescent="0.2"/>
    <row r="447" spans="1:10" s="1" customFormat="1" ht="15" customHeight="1" x14ac:dyDescent="0.2"/>
    <row r="448" spans="1:10" s="1" customFormat="1" ht="15" customHeight="1" x14ac:dyDescent="0.2"/>
    <row r="449" s="1" customFormat="1" ht="15" customHeight="1" x14ac:dyDescent="0.2"/>
    <row r="450" s="1" customFormat="1" ht="15" customHeight="1" x14ac:dyDescent="0.2"/>
    <row r="451" s="1" customFormat="1" ht="15" customHeight="1" x14ac:dyDescent="0.2"/>
    <row r="452" s="1" customFormat="1" ht="15" customHeight="1" x14ac:dyDescent="0.2"/>
    <row r="453" s="1" customFormat="1" ht="15" customHeight="1" x14ac:dyDescent="0.2"/>
    <row r="454" s="1" customFormat="1" ht="15" customHeight="1" x14ac:dyDescent="0.2"/>
    <row r="455" s="1" customFormat="1" ht="15" customHeight="1" x14ac:dyDescent="0.2"/>
    <row r="456" s="1" customFormat="1" ht="15" customHeight="1" x14ac:dyDescent="0.2"/>
    <row r="457" s="1" customFormat="1" ht="15" customHeight="1" x14ac:dyDescent="0.2"/>
    <row r="458" s="1" customFormat="1" ht="15" customHeight="1" x14ac:dyDescent="0.2"/>
    <row r="459" s="1" customFormat="1" ht="15" customHeight="1" x14ac:dyDescent="0.2"/>
    <row r="460" s="1" customFormat="1" ht="15" customHeight="1" x14ac:dyDescent="0.2"/>
    <row r="461" s="1" customFormat="1" ht="15" customHeight="1" x14ac:dyDescent="0.2"/>
    <row r="462" s="1" customFormat="1" ht="15" customHeight="1" x14ac:dyDescent="0.2"/>
    <row r="463" s="1" customFormat="1" ht="15" customHeight="1" x14ac:dyDescent="0.2"/>
    <row r="464" s="1" customFormat="1" ht="15" customHeight="1" x14ac:dyDescent="0.2"/>
    <row r="465" s="1" customFormat="1" ht="15" customHeight="1" x14ac:dyDescent="0.2"/>
    <row r="466" s="1" customFormat="1" ht="15" customHeight="1" x14ac:dyDescent="0.2"/>
    <row r="467" s="1" customFormat="1" ht="15" customHeight="1" x14ac:dyDescent="0.2"/>
    <row r="468" s="1" customFormat="1" ht="15" customHeight="1" x14ac:dyDescent="0.2"/>
    <row r="469" s="1" customFormat="1" ht="15" customHeight="1" x14ac:dyDescent="0.2"/>
    <row r="470" s="1" customFormat="1" ht="15" customHeight="1" x14ac:dyDescent="0.2"/>
    <row r="471" s="1" customFormat="1" ht="15" customHeight="1" x14ac:dyDescent="0.2"/>
    <row r="472" s="1" customFormat="1" ht="15" customHeight="1" x14ac:dyDescent="0.2"/>
    <row r="473" s="1" customFormat="1" ht="15" customHeight="1" x14ac:dyDescent="0.2"/>
    <row r="474" s="1" customFormat="1" ht="15" customHeight="1" x14ac:dyDescent="0.2"/>
    <row r="475" s="1" customFormat="1" ht="15" customHeight="1" x14ac:dyDescent="0.2"/>
    <row r="476" s="1" customFormat="1" ht="15" customHeight="1" x14ac:dyDescent="0.2"/>
    <row r="477" s="1" customFormat="1" ht="15" customHeight="1" x14ac:dyDescent="0.2"/>
    <row r="478" s="1" customFormat="1" ht="15" customHeight="1" x14ac:dyDescent="0.2"/>
    <row r="479" s="1" customFormat="1" ht="15" customHeight="1" x14ac:dyDescent="0.2"/>
    <row r="480" s="1" customFormat="1" ht="15" customHeight="1" x14ac:dyDescent="0.2"/>
    <row r="481" s="1" customFormat="1" ht="15" customHeight="1" x14ac:dyDescent="0.2"/>
    <row r="482" s="1" customFormat="1" ht="15" customHeight="1" x14ac:dyDescent="0.2"/>
    <row r="483" s="1" customFormat="1" ht="15" customHeight="1" x14ac:dyDescent="0.2"/>
    <row r="484" s="1" customFormat="1" ht="15" customHeight="1" x14ac:dyDescent="0.2"/>
    <row r="485" s="1" customFormat="1" ht="15" customHeight="1" x14ac:dyDescent="0.2"/>
    <row r="486" s="1" customFormat="1" ht="15" customHeight="1" x14ac:dyDescent="0.2"/>
    <row r="487" s="1" customFormat="1" ht="15" customHeight="1" x14ac:dyDescent="0.2"/>
    <row r="488" s="1" customFormat="1" ht="15" customHeight="1" x14ac:dyDescent="0.2"/>
    <row r="489" s="1" customFormat="1" ht="15" customHeight="1" x14ac:dyDescent="0.2"/>
    <row r="490" s="1" customFormat="1" ht="15" customHeight="1" x14ac:dyDescent="0.2"/>
    <row r="491" s="1" customFormat="1" ht="15" customHeight="1" x14ac:dyDescent="0.2"/>
    <row r="492" s="1" customFormat="1" ht="15" customHeight="1" x14ac:dyDescent="0.2"/>
    <row r="493" s="1" customFormat="1" ht="15" customHeight="1" x14ac:dyDescent="0.2"/>
    <row r="494" s="1" customFormat="1" ht="15" customHeight="1" x14ac:dyDescent="0.2"/>
    <row r="495" s="1" customFormat="1" ht="15" customHeight="1" x14ac:dyDescent="0.2"/>
    <row r="496" s="1" customFormat="1" ht="15" customHeight="1" x14ac:dyDescent="0.2"/>
    <row r="497" s="1" customFormat="1" ht="15" customHeight="1" x14ac:dyDescent="0.2"/>
    <row r="498" s="1" customFormat="1" ht="15" customHeight="1" x14ac:dyDescent="0.2"/>
    <row r="499" s="1" customFormat="1" ht="15" customHeight="1" x14ac:dyDescent="0.2"/>
    <row r="500" s="1" customFormat="1" ht="15" customHeight="1" x14ac:dyDescent="0.2"/>
    <row r="501" s="1" customFormat="1" ht="15" customHeight="1" x14ac:dyDescent="0.2"/>
    <row r="502" s="1" customFormat="1" ht="15" customHeight="1" x14ac:dyDescent="0.2"/>
    <row r="503" s="1" customFormat="1" ht="15" customHeight="1" x14ac:dyDescent="0.2"/>
    <row r="504" s="1" customFormat="1" ht="15" customHeight="1" x14ac:dyDescent="0.2"/>
    <row r="505" s="1" customFormat="1" ht="15" customHeight="1" x14ac:dyDescent="0.2"/>
    <row r="506" s="1" customFormat="1" ht="15" customHeight="1" x14ac:dyDescent="0.2"/>
    <row r="507" s="1" customFormat="1" ht="15" customHeight="1" x14ac:dyDescent="0.2"/>
    <row r="508" s="1" customFormat="1" ht="15" customHeight="1" x14ac:dyDescent="0.2"/>
    <row r="509" s="1" customFormat="1" ht="15" customHeight="1" x14ac:dyDescent="0.2"/>
    <row r="510" s="1" customFormat="1" ht="15" customHeight="1" x14ac:dyDescent="0.2"/>
    <row r="511" s="1" customFormat="1" ht="15" customHeight="1" x14ac:dyDescent="0.2"/>
    <row r="512" s="1" customFormat="1" ht="15" customHeight="1" x14ac:dyDescent="0.2"/>
    <row r="513" s="1" customFormat="1" ht="15" customHeight="1" x14ac:dyDescent="0.2"/>
    <row r="514" s="1" customFormat="1" ht="15" customHeight="1" x14ac:dyDescent="0.2"/>
    <row r="515" s="1" customFormat="1" ht="15" customHeight="1" x14ac:dyDescent="0.2"/>
    <row r="516" s="1" customFormat="1" ht="15" customHeight="1" x14ac:dyDescent="0.2"/>
    <row r="517" s="1" customFormat="1" ht="15" customHeight="1" x14ac:dyDescent="0.2"/>
    <row r="518" s="1" customFormat="1" ht="15" customHeight="1" x14ac:dyDescent="0.2"/>
    <row r="519" s="1" customFormat="1" ht="15" customHeight="1" x14ac:dyDescent="0.2"/>
    <row r="520" s="1" customFormat="1" ht="15" customHeight="1" x14ac:dyDescent="0.2"/>
    <row r="521" s="1" customFormat="1" ht="15" customHeight="1" x14ac:dyDescent="0.2"/>
    <row r="522" s="1" customFormat="1" ht="15" customHeight="1" x14ac:dyDescent="0.2"/>
    <row r="523" s="1" customFormat="1" ht="15" customHeight="1" x14ac:dyDescent="0.2"/>
    <row r="524" s="1" customFormat="1" ht="15" customHeight="1" x14ac:dyDescent="0.2"/>
    <row r="525" s="1" customFormat="1" ht="15" customHeight="1" x14ac:dyDescent="0.2"/>
    <row r="526" s="1" customFormat="1" ht="15" customHeight="1" x14ac:dyDescent="0.2"/>
    <row r="527" s="1" customFormat="1" ht="15" customHeight="1" x14ac:dyDescent="0.2"/>
    <row r="528" s="1" customFormat="1" ht="15" customHeight="1" x14ac:dyDescent="0.2"/>
    <row r="529" s="1" customFormat="1" ht="15" customHeight="1" x14ac:dyDescent="0.2"/>
    <row r="530" s="1" customFormat="1" ht="15" customHeight="1" x14ac:dyDescent="0.2"/>
    <row r="531" s="1" customFormat="1" ht="15" customHeight="1" x14ac:dyDescent="0.2"/>
    <row r="532" s="1" customFormat="1" ht="15" customHeight="1" x14ac:dyDescent="0.2"/>
    <row r="533" s="1" customFormat="1" ht="15" customHeight="1" x14ac:dyDescent="0.2"/>
    <row r="534" s="1" customFormat="1" ht="15" customHeight="1" x14ac:dyDescent="0.2"/>
    <row r="535" s="1" customFormat="1" ht="15" customHeight="1" x14ac:dyDescent="0.2"/>
    <row r="536" s="1" customFormat="1" ht="15" customHeight="1" x14ac:dyDescent="0.2"/>
    <row r="537" s="1" customFormat="1" ht="15" customHeight="1" x14ac:dyDescent="0.2"/>
    <row r="538" s="1" customFormat="1" ht="15" customHeight="1" x14ac:dyDescent="0.2"/>
    <row r="539" s="1" customFormat="1" ht="15" customHeight="1" x14ac:dyDescent="0.2"/>
    <row r="540" s="1" customFormat="1" ht="15" customHeight="1" x14ac:dyDescent="0.2"/>
    <row r="541" s="1" customFormat="1" ht="15" customHeight="1" x14ac:dyDescent="0.2"/>
    <row r="542" s="1" customFormat="1" ht="15" customHeight="1" x14ac:dyDescent="0.2"/>
    <row r="543" s="1" customFormat="1" ht="15" customHeight="1" x14ac:dyDescent="0.2"/>
    <row r="544" s="1" customFormat="1" ht="15" customHeight="1" x14ac:dyDescent="0.2"/>
    <row r="545" s="1" customFormat="1" ht="15" customHeight="1" x14ac:dyDescent="0.2"/>
    <row r="546" s="1" customFormat="1" ht="15" customHeight="1" x14ac:dyDescent="0.2"/>
    <row r="547" s="1" customFormat="1" ht="15" customHeight="1" x14ac:dyDescent="0.2"/>
    <row r="548" s="1" customFormat="1" ht="15" customHeight="1" x14ac:dyDescent="0.2"/>
    <row r="549" s="1" customFormat="1" ht="15" customHeight="1" x14ac:dyDescent="0.2"/>
    <row r="550" s="1" customFormat="1" ht="15" customHeight="1" x14ac:dyDescent="0.2"/>
    <row r="551" s="1" customFormat="1" ht="15" customHeight="1" x14ac:dyDescent="0.2"/>
    <row r="552" s="1" customFormat="1" ht="15" customHeight="1" x14ac:dyDescent="0.2"/>
    <row r="553" s="1" customFormat="1" ht="15" customHeight="1" x14ac:dyDescent="0.2"/>
    <row r="554" s="1" customFormat="1" ht="15" customHeight="1" x14ac:dyDescent="0.2"/>
    <row r="555" s="1" customFormat="1" ht="15" customHeight="1" x14ac:dyDescent="0.2"/>
    <row r="556" s="1" customFormat="1" ht="15" customHeight="1" x14ac:dyDescent="0.2"/>
    <row r="557" s="1" customFormat="1" ht="15" customHeight="1" x14ac:dyDescent="0.2"/>
    <row r="558" s="1" customFormat="1" ht="15" customHeight="1" x14ac:dyDescent="0.2"/>
    <row r="559" s="1" customFormat="1" ht="15" customHeight="1" x14ac:dyDescent="0.2"/>
    <row r="560" s="1" customFormat="1" ht="15" customHeight="1" x14ac:dyDescent="0.2"/>
    <row r="561" s="1" customFormat="1" ht="15" customHeight="1" x14ac:dyDescent="0.2"/>
    <row r="562" s="1" customFormat="1" ht="15" customHeight="1" x14ac:dyDescent="0.2"/>
    <row r="563" s="1" customFormat="1" ht="15" customHeight="1" x14ac:dyDescent="0.2"/>
    <row r="564" s="1" customFormat="1" ht="15" customHeight="1" x14ac:dyDescent="0.2"/>
    <row r="565" s="1" customFormat="1" ht="15" customHeight="1" x14ac:dyDescent="0.2"/>
    <row r="566" s="1" customFormat="1" ht="15" customHeight="1" x14ac:dyDescent="0.2"/>
    <row r="567" s="1" customFormat="1" ht="15" customHeight="1" x14ac:dyDescent="0.2"/>
    <row r="568" s="1" customFormat="1" ht="15" customHeight="1" x14ac:dyDescent="0.2"/>
    <row r="569" s="1" customFormat="1" ht="15" customHeight="1" x14ac:dyDescent="0.2"/>
    <row r="570" s="1" customFormat="1" ht="15" customHeight="1" x14ac:dyDescent="0.2"/>
    <row r="571" s="1" customFormat="1" ht="15" customHeight="1" x14ac:dyDescent="0.2"/>
    <row r="572" s="1" customFormat="1" ht="15" customHeight="1" x14ac:dyDescent="0.2"/>
    <row r="573" s="1" customFormat="1" ht="15" customHeight="1" x14ac:dyDescent="0.2"/>
    <row r="574" s="1" customFormat="1" ht="15" customHeight="1" x14ac:dyDescent="0.2"/>
    <row r="575" s="1" customFormat="1" ht="15" customHeight="1" x14ac:dyDescent="0.2"/>
    <row r="576" s="1" customFormat="1" ht="15" customHeight="1" x14ac:dyDescent="0.2"/>
    <row r="577" s="1" customFormat="1" ht="15" customHeight="1" x14ac:dyDescent="0.2"/>
    <row r="578" s="1" customFormat="1" ht="15" customHeight="1" x14ac:dyDescent="0.2"/>
    <row r="579" s="1" customFormat="1" ht="15" customHeight="1" x14ac:dyDescent="0.2"/>
    <row r="580" s="1" customFormat="1" ht="15" customHeight="1" x14ac:dyDescent="0.2"/>
    <row r="581" s="1" customFormat="1" ht="15" customHeight="1" x14ac:dyDescent="0.2"/>
    <row r="582" s="1" customFormat="1" ht="15" customHeight="1" x14ac:dyDescent="0.2"/>
    <row r="583" s="1" customFormat="1" ht="15" customHeight="1" x14ac:dyDescent="0.2"/>
    <row r="584" s="1" customFormat="1" ht="15" customHeight="1" x14ac:dyDescent="0.2"/>
    <row r="585" s="1" customFormat="1" ht="15" customHeight="1" x14ac:dyDescent="0.2"/>
    <row r="586" s="1" customFormat="1" ht="15" customHeight="1" x14ac:dyDescent="0.2"/>
    <row r="587" s="1" customFormat="1" ht="15" customHeight="1" x14ac:dyDescent="0.2"/>
    <row r="588" s="1" customFormat="1" ht="15" customHeight="1" x14ac:dyDescent="0.2"/>
    <row r="589" s="1" customFormat="1" ht="15" customHeight="1" x14ac:dyDescent="0.2"/>
    <row r="590" s="1" customFormat="1" ht="15" customHeight="1" x14ac:dyDescent="0.2"/>
    <row r="591" s="1" customFormat="1" ht="15" customHeight="1" x14ac:dyDescent="0.2"/>
    <row r="592" s="1" customFormat="1" ht="15" customHeight="1" x14ac:dyDescent="0.2"/>
    <row r="593" s="1" customFormat="1" ht="15" customHeight="1" x14ac:dyDescent="0.2"/>
    <row r="594" s="1" customFormat="1" ht="15" customHeight="1" x14ac:dyDescent="0.2"/>
    <row r="595" s="1" customFormat="1" ht="15" customHeight="1" x14ac:dyDescent="0.2"/>
    <row r="596" s="1" customFormat="1" ht="15" customHeight="1" x14ac:dyDescent="0.2"/>
    <row r="597" s="1" customFormat="1" ht="15" customHeight="1" x14ac:dyDescent="0.2"/>
    <row r="598" s="1" customFormat="1" ht="15" customHeight="1" x14ac:dyDescent="0.2"/>
    <row r="599" s="1" customFormat="1" ht="15" customHeight="1" x14ac:dyDescent="0.2"/>
    <row r="600" s="1" customFormat="1" ht="15" customHeight="1" x14ac:dyDescent="0.2"/>
    <row r="601" s="1" customFormat="1" ht="15" customHeight="1" x14ac:dyDescent="0.2"/>
    <row r="602" s="1" customFormat="1" ht="15" customHeight="1" x14ac:dyDescent="0.2"/>
    <row r="603" s="1" customFormat="1" ht="15" customHeight="1" x14ac:dyDescent="0.2"/>
    <row r="604" s="1" customFormat="1" ht="15" customHeight="1" x14ac:dyDescent="0.2"/>
    <row r="605" s="1" customFormat="1" ht="15" customHeight="1" x14ac:dyDescent="0.2"/>
    <row r="606" s="1" customFormat="1" ht="15" customHeight="1" x14ac:dyDescent="0.2"/>
    <row r="607" s="1" customFormat="1" ht="15" customHeight="1" x14ac:dyDescent="0.2"/>
    <row r="608" s="1" customFormat="1" ht="15" customHeight="1" x14ac:dyDescent="0.2"/>
    <row r="609" s="1" customFormat="1" ht="15" customHeight="1" x14ac:dyDescent="0.2"/>
    <row r="610" s="1" customFormat="1" ht="15" customHeight="1" x14ac:dyDescent="0.2"/>
    <row r="611" s="1" customFormat="1" ht="15" customHeight="1" x14ac:dyDescent="0.2"/>
    <row r="612" s="1" customFormat="1" ht="15" customHeight="1" x14ac:dyDescent="0.2"/>
    <row r="613" s="1" customFormat="1" ht="15" customHeight="1" x14ac:dyDescent="0.2"/>
    <row r="614" s="1" customFormat="1" ht="15" customHeight="1" x14ac:dyDescent="0.2"/>
    <row r="615" s="1" customFormat="1" ht="15" customHeight="1" x14ac:dyDescent="0.2"/>
    <row r="616" s="1" customFormat="1" ht="15" customHeight="1" x14ac:dyDescent="0.2"/>
    <row r="617" s="1" customFormat="1" ht="15" customHeight="1" x14ac:dyDescent="0.2"/>
    <row r="618" s="1" customFormat="1" ht="15" customHeight="1" x14ac:dyDescent="0.2"/>
    <row r="619" s="1" customFormat="1" ht="15" customHeight="1" x14ac:dyDescent="0.2"/>
    <row r="620" s="1" customFormat="1" ht="15" customHeight="1" x14ac:dyDescent="0.2"/>
    <row r="621" s="1" customFormat="1" ht="15" customHeight="1" x14ac:dyDescent="0.2"/>
    <row r="622" s="1" customFormat="1" ht="15" customHeight="1" x14ac:dyDescent="0.2"/>
    <row r="623" s="1" customFormat="1" ht="15" customHeight="1" x14ac:dyDescent="0.2"/>
    <row r="624" s="1" customFormat="1" ht="15" customHeight="1" x14ac:dyDescent="0.2"/>
    <row r="625" s="1" customFormat="1" ht="15" customHeight="1" x14ac:dyDescent="0.2"/>
    <row r="626" s="1" customFormat="1" ht="15" customHeight="1" x14ac:dyDescent="0.2"/>
    <row r="627" s="1" customFormat="1" ht="15" customHeight="1" x14ac:dyDescent="0.2"/>
    <row r="628" s="1" customFormat="1" ht="15" customHeight="1" x14ac:dyDescent="0.2"/>
    <row r="629" s="1" customFormat="1" ht="15" customHeight="1" x14ac:dyDescent="0.2"/>
    <row r="630" s="1" customFormat="1" ht="15" customHeight="1" x14ac:dyDescent="0.2"/>
    <row r="631" s="1" customFormat="1" ht="15" customHeight="1" x14ac:dyDescent="0.2"/>
    <row r="632" s="1" customFormat="1" ht="15" customHeight="1" x14ac:dyDescent="0.2"/>
    <row r="633" s="1" customFormat="1" ht="15" customHeight="1" x14ac:dyDescent="0.2"/>
    <row r="634" s="1" customFormat="1" ht="15" customHeight="1" x14ac:dyDescent="0.2"/>
    <row r="635" s="1" customFormat="1" ht="15" customHeight="1" x14ac:dyDescent="0.2"/>
    <row r="636" s="1" customFormat="1" ht="15" customHeight="1" x14ac:dyDescent="0.2"/>
    <row r="637" s="1" customFormat="1" ht="15" customHeight="1" x14ac:dyDescent="0.2"/>
    <row r="638" s="1" customFormat="1" ht="15" customHeight="1" x14ac:dyDescent="0.2"/>
    <row r="639" s="1" customFormat="1" ht="15" customHeight="1" x14ac:dyDescent="0.2"/>
    <row r="640" s="1" customFormat="1" ht="15" customHeight="1" x14ac:dyDescent="0.2"/>
    <row r="641" s="1" customFormat="1" ht="15" customHeight="1" x14ac:dyDescent="0.2"/>
    <row r="642" s="1" customFormat="1" ht="15" customHeight="1" x14ac:dyDescent="0.2"/>
    <row r="643" s="1" customFormat="1" ht="15" customHeight="1" x14ac:dyDescent="0.2"/>
    <row r="644" s="1" customFormat="1" ht="15" customHeight="1" x14ac:dyDescent="0.2"/>
    <row r="645" s="1" customFormat="1" ht="15" customHeight="1" x14ac:dyDescent="0.2"/>
    <row r="646" s="1" customFormat="1" ht="15" customHeight="1" x14ac:dyDescent="0.2"/>
    <row r="647" s="1" customFormat="1" ht="15" customHeight="1" x14ac:dyDescent="0.2"/>
    <row r="648" s="1" customFormat="1" ht="15" customHeight="1" x14ac:dyDescent="0.2"/>
    <row r="649" s="1" customFormat="1" ht="15" customHeight="1" x14ac:dyDescent="0.2"/>
    <row r="650" s="1" customFormat="1" ht="15" customHeight="1" x14ac:dyDescent="0.2"/>
    <row r="651" s="1" customFormat="1" ht="15" customHeight="1" x14ac:dyDescent="0.2"/>
    <row r="652" s="1" customFormat="1" ht="15" customHeight="1" x14ac:dyDescent="0.2"/>
    <row r="653" s="1" customFormat="1" ht="15" customHeight="1" x14ac:dyDescent="0.2"/>
    <row r="654" s="1" customFormat="1" ht="15" customHeight="1" x14ac:dyDescent="0.2"/>
    <row r="655" s="1" customFormat="1" ht="15" customHeight="1" x14ac:dyDescent="0.2"/>
    <row r="656" s="1" customFormat="1" ht="15" customHeight="1" x14ac:dyDescent="0.2"/>
    <row r="657" s="1" customFormat="1" ht="15" customHeight="1" x14ac:dyDescent="0.2"/>
    <row r="658" s="1" customFormat="1" ht="15" customHeight="1" x14ac:dyDescent="0.2"/>
    <row r="659" s="1" customFormat="1" ht="15" customHeight="1" x14ac:dyDescent="0.2"/>
    <row r="660" s="1" customFormat="1" ht="15" customHeight="1" x14ac:dyDescent="0.2"/>
    <row r="661" s="1" customFormat="1" ht="15" customHeight="1" x14ac:dyDescent="0.2"/>
    <row r="662" s="1" customFormat="1" ht="15" customHeight="1" x14ac:dyDescent="0.2"/>
    <row r="663" s="1" customFormat="1" ht="15" customHeight="1" x14ac:dyDescent="0.2"/>
    <row r="664" s="1" customFormat="1" ht="15" customHeight="1" x14ac:dyDescent="0.2"/>
    <row r="665" s="1" customFormat="1" ht="15" customHeight="1" x14ac:dyDescent="0.2"/>
    <row r="666" s="1" customFormat="1" ht="15" customHeight="1" x14ac:dyDescent="0.2"/>
    <row r="667" s="1" customFormat="1" ht="15" customHeight="1" x14ac:dyDescent="0.2"/>
    <row r="668" s="1" customFormat="1" ht="15" customHeight="1" x14ac:dyDescent="0.2"/>
    <row r="669" s="1" customFormat="1" ht="15" customHeight="1" x14ac:dyDescent="0.2"/>
    <row r="670" s="1" customFormat="1" ht="15" customHeight="1" x14ac:dyDescent="0.2"/>
    <row r="671" s="1" customFormat="1" ht="15" customHeight="1" x14ac:dyDescent="0.2"/>
    <row r="672" s="1" customFormat="1" ht="15" customHeight="1" x14ac:dyDescent="0.2"/>
    <row r="673" s="1" customFormat="1" ht="15" customHeight="1" x14ac:dyDescent="0.2"/>
    <row r="674" s="1" customFormat="1" ht="15" customHeight="1" x14ac:dyDescent="0.2"/>
    <row r="675" s="1" customFormat="1" ht="15" customHeight="1" x14ac:dyDescent="0.2"/>
    <row r="676" s="1" customFormat="1" ht="15" customHeight="1" x14ac:dyDescent="0.2"/>
    <row r="677" s="1" customFormat="1" ht="15" customHeight="1" x14ac:dyDescent="0.2"/>
    <row r="678" s="1" customFormat="1" ht="15" customHeight="1" x14ac:dyDescent="0.2"/>
    <row r="679" s="1" customFormat="1" ht="15" customHeight="1" x14ac:dyDescent="0.2"/>
    <row r="680" s="1" customFormat="1" ht="15" customHeight="1" x14ac:dyDescent="0.2"/>
    <row r="681" s="1" customFormat="1" ht="15" customHeight="1" x14ac:dyDescent="0.2"/>
    <row r="682" s="1" customFormat="1" ht="15" customHeight="1" x14ac:dyDescent="0.2"/>
    <row r="683" s="1" customFormat="1" ht="15" customHeight="1" x14ac:dyDescent="0.2"/>
    <row r="684" s="1" customFormat="1" ht="15" customHeight="1" x14ac:dyDescent="0.2"/>
    <row r="685" s="1" customFormat="1" ht="15" customHeight="1" x14ac:dyDescent="0.2"/>
    <row r="686" s="1" customFormat="1" ht="15" customHeight="1" x14ac:dyDescent="0.2"/>
    <row r="687" s="1" customFormat="1" ht="15" customHeight="1" x14ac:dyDescent="0.2"/>
    <row r="688" s="1" customFormat="1" ht="15" customHeight="1" x14ac:dyDescent="0.2"/>
    <row r="689" s="1" customFormat="1" ht="15" customHeight="1" x14ac:dyDescent="0.2"/>
    <row r="690" s="1" customFormat="1" ht="15" customHeight="1" x14ac:dyDescent="0.2"/>
    <row r="691" s="1" customFormat="1" ht="15" customHeight="1" x14ac:dyDescent="0.2"/>
    <row r="692" s="1" customFormat="1" ht="15" customHeight="1" x14ac:dyDescent="0.2"/>
    <row r="693" s="1" customFormat="1" ht="15" customHeight="1" x14ac:dyDescent="0.2"/>
    <row r="694" s="1" customFormat="1" ht="15" customHeight="1" x14ac:dyDescent="0.2"/>
    <row r="695" s="1" customFormat="1" ht="15" customHeight="1" x14ac:dyDescent="0.2"/>
    <row r="696" s="1" customFormat="1" ht="15" customHeight="1" x14ac:dyDescent="0.2"/>
    <row r="697" s="1" customFormat="1" ht="15" customHeight="1" x14ac:dyDescent="0.2"/>
    <row r="698" s="1" customFormat="1" ht="15" customHeight="1" x14ac:dyDescent="0.2"/>
    <row r="699" s="1" customFormat="1" ht="15" customHeight="1" x14ac:dyDescent="0.2"/>
    <row r="700" s="1" customFormat="1" ht="15" customHeight="1" x14ac:dyDescent="0.2"/>
    <row r="701" s="1" customFormat="1" ht="15" customHeight="1" x14ac:dyDescent="0.2"/>
    <row r="702" s="1" customFormat="1" ht="15" customHeight="1" x14ac:dyDescent="0.2"/>
    <row r="703" s="1" customFormat="1" ht="15" customHeight="1" x14ac:dyDescent="0.2"/>
    <row r="704" s="1" customFormat="1" ht="15" customHeight="1" x14ac:dyDescent="0.2"/>
    <row r="705" s="1" customFormat="1" ht="15" customHeight="1" x14ac:dyDescent="0.2"/>
    <row r="706" s="1" customFormat="1" ht="15" customHeight="1" x14ac:dyDescent="0.2"/>
    <row r="707" s="1" customFormat="1" ht="15" customHeight="1" x14ac:dyDescent="0.2"/>
    <row r="708" s="1" customFormat="1" ht="15" customHeight="1" x14ac:dyDescent="0.2"/>
    <row r="709" s="1" customFormat="1" ht="15" customHeight="1" x14ac:dyDescent="0.2"/>
    <row r="710" s="1" customFormat="1" ht="15" customHeight="1" x14ac:dyDescent="0.2"/>
    <row r="711" s="1" customFormat="1" ht="15" customHeight="1" x14ac:dyDescent="0.2"/>
    <row r="712" s="1" customFormat="1" ht="15" customHeight="1" x14ac:dyDescent="0.2"/>
    <row r="713" s="1" customFormat="1" ht="15" customHeight="1" x14ac:dyDescent="0.2"/>
    <row r="714" s="1" customFormat="1" ht="15" customHeight="1" x14ac:dyDescent="0.2"/>
    <row r="715" s="1" customFormat="1" ht="15" customHeight="1" x14ac:dyDescent="0.2"/>
    <row r="716" s="1" customFormat="1" ht="15" customHeight="1" x14ac:dyDescent="0.2"/>
    <row r="717" s="1" customFormat="1" ht="15" customHeight="1" x14ac:dyDescent="0.2"/>
    <row r="718" s="1" customFormat="1" ht="15" customHeight="1" x14ac:dyDescent="0.2"/>
    <row r="719" s="1" customFormat="1" ht="15" customHeight="1" x14ac:dyDescent="0.2"/>
    <row r="720" s="1" customFormat="1" ht="15" customHeight="1" x14ac:dyDescent="0.2"/>
    <row r="721" s="1" customFormat="1" ht="15" customHeight="1" x14ac:dyDescent="0.2"/>
    <row r="722" s="1" customFormat="1" ht="15" customHeight="1" x14ac:dyDescent="0.2"/>
    <row r="723" s="1" customFormat="1" ht="15" customHeight="1" x14ac:dyDescent="0.2"/>
    <row r="724" s="1" customFormat="1" ht="15" customHeight="1" x14ac:dyDescent="0.2"/>
    <row r="725" s="1" customFormat="1" ht="15" customHeight="1" x14ac:dyDescent="0.2"/>
    <row r="726" s="1" customFormat="1" ht="15" customHeight="1" x14ac:dyDescent="0.2"/>
    <row r="727" s="1" customFormat="1" ht="15" customHeight="1" x14ac:dyDescent="0.2"/>
    <row r="728" s="1" customFormat="1" ht="15" customHeight="1" x14ac:dyDescent="0.2"/>
    <row r="729" s="1" customFormat="1" ht="15" customHeight="1" x14ac:dyDescent="0.2"/>
    <row r="730" s="1" customFormat="1" ht="15" customHeight="1" x14ac:dyDescent="0.2"/>
    <row r="731" s="1" customFormat="1" ht="15" customHeight="1" x14ac:dyDescent="0.2"/>
    <row r="732" s="1" customFormat="1" ht="15" customHeight="1" x14ac:dyDescent="0.2"/>
    <row r="733" s="1" customFormat="1" ht="15" customHeight="1" x14ac:dyDescent="0.2"/>
    <row r="734" s="1" customFormat="1" ht="15" customHeight="1" x14ac:dyDescent="0.2"/>
    <row r="735" s="1" customFormat="1" ht="15" customHeight="1" x14ac:dyDescent="0.2"/>
    <row r="736" s="1" customFormat="1" ht="15" customHeight="1" x14ac:dyDescent="0.2"/>
    <row r="737" s="1" customFormat="1" ht="15" customHeight="1" x14ac:dyDescent="0.2"/>
    <row r="738" s="1" customFormat="1" ht="15" customHeight="1" x14ac:dyDescent="0.2"/>
    <row r="739" s="1" customFormat="1" ht="15" customHeight="1" x14ac:dyDescent="0.2"/>
    <row r="740" s="1" customFormat="1" ht="15" customHeight="1" x14ac:dyDescent="0.2"/>
    <row r="741" s="1" customFormat="1" ht="15" customHeight="1" x14ac:dyDescent="0.2"/>
    <row r="742" s="1" customFormat="1" ht="15" customHeight="1" x14ac:dyDescent="0.2"/>
    <row r="743" s="1" customFormat="1" ht="15" customHeight="1" x14ac:dyDescent="0.2"/>
    <row r="744" s="1" customFormat="1" ht="15" customHeight="1" x14ac:dyDescent="0.2"/>
    <row r="745" s="1" customFormat="1" ht="15" customHeight="1" x14ac:dyDescent="0.2"/>
    <row r="746" s="1" customFormat="1" ht="15" customHeight="1" x14ac:dyDescent="0.2"/>
    <row r="747" s="1" customFormat="1" ht="15" customHeight="1" x14ac:dyDescent="0.2"/>
    <row r="748" s="1" customFormat="1" ht="15" customHeight="1" x14ac:dyDescent="0.2"/>
    <row r="749" s="1" customFormat="1" ht="15" customHeight="1" x14ac:dyDescent="0.2"/>
    <row r="750" s="1" customFormat="1" ht="15" customHeight="1" x14ac:dyDescent="0.2"/>
    <row r="751" s="1" customFormat="1" ht="15" customHeight="1" x14ac:dyDescent="0.2"/>
    <row r="752" s="1" customFormat="1" ht="15" customHeight="1" x14ac:dyDescent="0.2"/>
    <row r="753" s="1" customFormat="1" ht="15" customHeight="1" x14ac:dyDescent="0.2"/>
    <row r="754" s="1" customFormat="1" ht="15" customHeight="1" x14ac:dyDescent="0.2"/>
    <row r="755" s="1" customFormat="1" ht="15" customHeight="1" x14ac:dyDescent="0.2"/>
    <row r="756" s="1" customFormat="1" ht="15" customHeight="1" x14ac:dyDescent="0.2"/>
    <row r="757" s="1" customFormat="1" ht="15" customHeight="1" x14ac:dyDescent="0.2"/>
    <row r="758" s="1" customFormat="1" ht="15" customHeight="1" x14ac:dyDescent="0.2"/>
    <row r="759" s="1" customFormat="1" ht="15" customHeight="1" x14ac:dyDescent="0.2"/>
    <row r="760" s="1" customFormat="1" ht="15" customHeight="1" x14ac:dyDescent="0.2"/>
    <row r="761" s="1" customFormat="1" ht="15" customHeight="1" x14ac:dyDescent="0.2"/>
    <row r="762" s="1" customFormat="1" ht="15" customHeight="1" x14ac:dyDescent="0.2"/>
    <row r="763" s="1" customFormat="1" ht="15" customHeight="1" x14ac:dyDescent="0.2"/>
    <row r="764" s="1" customFormat="1" ht="15" customHeight="1" x14ac:dyDescent="0.2"/>
    <row r="765" s="1" customFormat="1" ht="15" customHeight="1" x14ac:dyDescent="0.2"/>
    <row r="766" s="1" customFormat="1" ht="15" customHeight="1" x14ac:dyDescent="0.2"/>
    <row r="767" s="1" customFormat="1" ht="15" customHeight="1" x14ac:dyDescent="0.2"/>
    <row r="768" s="1" customFormat="1" ht="15" customHeight="1" x14ac:dyDescent="0.2"/>
    <row r="769" s="1" customFormat="1" ht="15" customHeight="1" x14ac:dyDescent="0.2"/>
    <row r="770" s="1" customFormat="1" ht="15" customHeight="1" x14ac:dyDescent="0.2"/>
    <row r="771" s="1" customFormat="1" ht="15" customHeight="1" x14ac:dyDescent="0.2"/>
    <row r="772" s="1" customFormat="1" ht="15" customHeight="1" x14ac:dyDescent="0.2"/>
    <row r="773" s="1" customFormat="1" ht="15" customHeight="1" x14ac:dyDescent="0.2"/>
    <row r="774" s="1" customFormat="1" ht="15" customHeight="1" x14ac:dyDescent="0.2"/>
    <row r="775" s="1" customFormat="1" ht="15" customHeight="1" x14ac:dyDescent="0.2"/>
    <row r="776" s="1" customFormat="1" ht="15" customHeight="1" x14ac:dyDescent="0.2"/>
    <row r="777" s="1" customFormat="1" ht="15" customHeight="1" x14ac:dyDescent="0.2"/>
    <row r="778" s="1" customFormat="1" ht="15" customHeight="1" x14ac:dyDescent="0.2"/>
    <row r="779" s="1" customFormat="1" ht="15" customHeight="1" x14ac:dyDescent="0.2"/>
    <row r="780" s="1" customFormat="1" ht="15" customHeight="1" x14ac:dyDescent="0.2"/>
    <row r="781" s="1" customFormat="1" ht="15" customHeight="1" x14ac:dyDescent="0.2"/>
    <row r="782" s="1" customFormat="1" ht="15" customHeight="1" x14ac:dyDescent="0.2"/>
    <row r="783" s="1" customFormat="1" ht="15" customHeight="1" x14ac:dyDescent="0.2"/>
    <row r="784" s="1" customFormat="1" ht="15" customHeight="1" x14ac:dyDescent="0.2"/>
    <row r="785" s="1" customFormat="1" ht="15" customHeight="1" x14ac:dyDescent="0.2"/>
    <row r="786" s="1" customFormat="1" ht="15" customHeight="1" x14ac:dyDescent="0.2"/>
    <row r="787" s="1" customFormat="1" ht="15" customHeight="1" x14ac:dyDescent="0.2"/>
    <row r="788" s="1" customFormat="1" ht="15" customHeight="1" x14ac:dyDescent="0.2"/>
    <row r="789" s="1" customFormat="1" ht="15" customHeight="1" x14ac:dyDescent="0.2"/>
    <row r="790" s="1" customFormat="1" ht="15" customHeight="1" x14ac:dyDescent="0.2"/>
    <row r="791" s="1" customFormat="1" ht="15" customHeight="1" x14ac:dyDescent="0.2"/>
    <row r="792" s="1" customFormat="1" ht="15" customHeight="1" x14ac:dyDescent="0.2"/>
    <row r="793" s="1" customFormat="1" ht="15" customHeight="1" x14ac:dyDescent="0.2"/>
    <row r="794" s="1" customFormat="1" ht="15" customHeight="1" x14ac:dyDescent="0.2"/>
    <row r="795" s="1" customFormat="1" ht="15" customHeight="1" x14ac:dyDescent="0.2"/>
    <row r="796" s="1" customFormat="1" ht="15" customHeight="1" x14ac:dyDescent="0.2"/>
    <row r="797" s="1" customFormat="1" ht="15" customHeight="1" x14ac:dyDescent="0.2"/>
    <row r="798" s="1" customFormat="1" ht="15" customHeight="1" x14ac:dyDescent="0.2"/>
    <row r="799" s="1" customFormat="1" ht="15" customHeight="1" x14ac:dyDescent="0.2"/>
    <row r="800" s="1" customFormat="1" ht="15" customHeight="1" x14ac:dyDescent="0.2"/>
    <row r="801" s="1" customFormat="1" ht="15" customHeight="1" x14ac:dyDescent="0.2"/>
    <row r="802" s="1" customFormat="1" ht="15" customHeight="1" x14ac:dyDescent="0.2"/>
    <row r="803" s="1" customFormat="1" ht="15" customHeight="1" x14ac:dyDescent="0.2"/>
    <row r="804" s="1" customFormat="1" ht="15" customHeight="1" x14ac:dyDescent="0.2"/>
    <row r="805" s="1" customFormat="1" ht="15" customHeight="1" x14ac:dyDescent="0.2"/>
    <row r="806" s="1" customFormat="1" ht="15" customHeight="1" x14ac:dyDescent="0.2"/>
    <row r="807" s="1" customFormat="1" ht="15" customHeight="1" x14ac:dyDescent="0.2"/>
    <row r="808" s="1" customFormat="1" ht="15" customHeight="1" x14ac:dyDescent="0.2"/>
    <row r="809" s="1" customFormat="1" ht="15" customHeight="1" x14ac:dyDescent="0.2"/>
    <row r="810" s="1" customFormat="1" ht="15" customHeight="1" x14ac:dyDescent="0.2"/>
    <row r="811" s="1" customFormat="1" ht="15" customHeight="1" x14ac:dyDescent="0.2"/>
    <row r="812" s="1" customFormat="1" ht="15" customHeight="1" x14ac:dyDescent="0.2"/>
    <row r="813" s="1" customFormat="1" ht="15" customHeight="1" x14ac:dyDescent="0.2"/>
    <row r="814" s="1" customFormat="1" ht="15" customHeight="1" x14ac:dyDescent="0.2"/>
    <row r="815" s="1" customFormat="1" ht="15" customHeight="1" x14ac:dyDescent="0.2"/>
    <row r="816" s="1" customFormat="1" ht="15" customHeight="1" x14ac:dyDescent="0.2"/>
    <row r="817" s="1" customFormat="1" ht="15" customHeight="1" x14ac:dyDescent="0.2"/>
    <row r="818" s="1" customFormat="1" ht="15" customHeight="1" x14ac:dyDescent="0.2"/>
    <row r="819" s="1" customFormat="1" ht="15" customHeight="1" x14ac:dyDescent="0.2"/>
    <row r="820" s="1" customFormat="1" ht="15" customHeight="1" x14ac:dyDescent="0.2"/>
    <row r="821" s="1" customFormat="1" ht="15" customHeight="1" x14ac:dyDescent="0.2"/>
    <row r="822" s="1" customFormat="1" ht="15" customHeight="1" x14ac:dyDescent="0.2"/>
    <row r="823" s="1" customFormat="1" ht="15" customHeight="1" x14ac:dyDescent="0.2"/>
    <row r="824" s="1" customFormat="1" ht="15" customHeight="1" x14ac:dyDescent="0.2"/>
    <row r="825" s="1" customFormat="1" ht="15" customHeight="1" x14ac:dyDescent="0.2"/>
    <row r="826" s="1" customFormat="1" ht="15" customHeight="1" x14ac:dyDescent="0.2"/>
    <row r="827" s="1" customFormat="1" ht="15" customHeight="1" x14ac:dyDescent="0.2"/>
    <row r="828" s="1" customFormat="1" ht="15" customHeight="1" x14ac:dyDescent="0.2"/>
    <row r="829" s="1" customFormat="1" ht="15" customHeight="1" x14ac:dyDescent="0.2"/>
    <row r="830" s="1" customFormat="1" ht="15" customHeight="1" x14ac:dyDescent="0.2"/>
    <row r="831" s="1" customFormat="1" ht="15" customHeight="1" x14ac:dyDescent="0.2"/>
    <row r="832" s="1" customFormat="1" ht="15" customHeight="1" x14ac:dyDescent="0.2"/>
    <row r="833" s="1" customFormat="1" ht="15" customHeight="1" x14ac:dyDescent="0.2"/>
    <row r="834" s="1" customFormat="1" ht="15" customHeight="1" x14ac:dyDescent="0.2"/>
    <row r="835" s="1" customFormat="1" ht="15" customHeight="1" x14ac:dyDescent="0.2"/>
    <row r="836" s="1" customFormat="1" ht="15" customHeight="1" x14ac:dyDescent="0.2"/>
    <row r="837" s="1" customFormat="1" ht="15" customHeight="1" x14ac:dyDescent="0.2"/>
    <row r="838" s="1" customFormat="1" ht="15" customHeight="1" x14ac:dyDescent="0.2"/>
    <row r="839" s="1" customFormat="1" ht="15" customHeight="1" x14ac:dyDescent="0.2"/>
    <row r="840" s="1" customFormat="1" ht="15" customHeight="1" x14ac:dyDescent="0.2"/>
    <row r="841" s="1" customFormat="1" ht="15" customHeight="1" x14ac:dyDescent="0.2"/>
    <row r="842" s="1" customFormat="1" ht="15" customHeight="1" x14ac:dyDescent="0.2"/>
    <row r="843" s="1" customFormat="1" ht="15" customHeight="1" x14ac:dyDescent="0.2"/>
    <row r="844" s="1" customFormat="1" ht="15" customHeight="1" x14ac:dyDescent="0.2"/>
  </sheetData>
  <sheetProtection selectLockedCells="1"/>
  <mergeCells count="98">
    <mergeCell ref="C18:F18"/>
    <mergeCell ref="G18:J18"/>
    <mergeCell ref="G23:H23"/>
    <mergeCell ref="A19:J19"/>
    <mergeCell ref="B20:J20"/>
    <mergeCell ref="A21:D21"/>
    <mergeCell ref="B23:D23"/>
    <mergeCell ref="A22:J22"/>
    <mergeCell ref="J23:J28"/>
    <mergeCell ref="G24:H24"/>
    <mergeCell ref="B25:D25"/>
    <mergeCell ref="B28:D28"/>
    <mergeCell ref="G27:H27"/>
    <mergeCell ref="G28:H28"/>
    <mergeCell ref="B27:D27"/>
    <mergeCell ref="A11:J11"/>
    <mergeCell ref="A13:B13"/>
    <mergeCell ref="B12:F12"/>
    <mergeCell ref="G12:J12"/>
    <mergeCell ref="A14:B15"/>
    <mergeCell ref="G15:J15"/>
    <mergeCell ref="A1:J1"/>
    <mergeCell ref="A2:J2"/>
    <mergeCell ref="A3:J3"/>
    <mergeCell ref="A4:J4"/>
    <mergeCell ref="A7:J7"/>
    <mergeCell ref="C5:J5"/>
    <mergeCell ref="C6:J6"/>
    <mergeCell ref="A402:J402"/>
    <mergeCell ref="A5:B5"/>
    <mergeCell ref="A6:B6"/>
    <mergeCell ref="A46:J46"/>
    <mergeCell ref="A47:J47"/>
    <mergeCell ref="A43:J43"/>
    <mergeCell ref="A44:J44"/>
    <mergeCell ref="B397:J397"/>
    <mergeCell ref="A18:B18"/>
    <mergeCell ref="B45:I45"/>
    <mergeCell ref="B8:H8"/>
    <mergeCell ref="I8:J8"/>
    <mergeCell ref="A9:J9"/>
    <mergeCell ref="C13:F13"/>
    <mergeCell ref="B10:I10"/>
    <mergeCell ref="G13:J13"/>
    <mergeCell ref="A42:J42"/>
    <mergeCell ref="A38:F41"/>
    <mergeCell ref="G39:I39"/>
    <mergeCell ref="B26:D26"/>
    <mergeCell ref="B24:D24"/>
    <mergeCell ref="G25:H25"/>
    <mergeCell ref="G26:H26"/>
    <mergeCell ref="B32:J32"/>
    <mergeCell ref="G34:I34"/>
    <mergeCell ref="C34:F34"/>
    <mergeCell ref="A35:B35"/>
    <mergeCell ref="G35:I35"/>
    <mergeCell ref="G33:I33"/>
    <mergeCell ref="G40:I40"/>
    <mergeCell ref="G38:I38"/>
    <mergeCell ref="B29:D29"/>
    <mergeCell ref="C37:F37"/>
    <mergeCell ref="G36:I36"/>
    <mergeCell ref="A36:B36"/>
    <mergeCell ref="A37:B37"/>
    <mergeCell ref="C36:F36"/>
    <mergeCell ref="G37:H37"/>
    <mergeCell ref="C35:F35"/>
    <mergeCell ref="C33:F33"/>
    <mergeCell ref="F29:I29"/>
    <mergeCell ref="A33:B33"/>
    <mergeCell ref="A34:B34"/>
    <mergeCell ref="A30:J30"/>
    <mergeCell ref="A31:I31"/>
    <mergeCell ref="A17:B17"/>
    <mergeCell ref="C14:F14"/>
    <mergeCell ref="G14:J14"/>
    <mergeCell ref="C17:F17"/>
    <mergeCell ref="G17:J17"/>
    <mergeCell ref="C16:F16"/>
    <mergeCell ref="G16:J16"/>
    <mergeCell ref="C15:F15"/>
    <mergeCell ref="A16:B16"/>
    <mergeCell ref="I50:J50"/>
    <mergeCell ref="B50:H50"/>
    <mergeCell ref="G41:I41"/>
    <mergeCell ref="I405:J405"/>
    <mergeCell ref="B395:J395"/>
    <mergeCell ref="A405:B405"/>
    <mergeCell ref="C405:E405"/>
    <mergeCell ref="B399:J399"/>
    <mergeCell ref="A404:J404"/>
    <mergeCell ref="A403:J403"/>
    <mergeCell ref="B398:J398"/>
    <mergeCell ref="A401:J401"/>
    <mergeCell ref="B400:J400"/>
    <mergeCell ref="B396:J396"/>
    <mergeCell ref="A49:J49"/>
    <mergeCell ref="A48:J48"/>
  </mergeCells>
  <phoneticPr fontId="0" type="noConversion"/>
  <hyperlinks>
    <hyperlink ref="C5" r:id="rId1" display="Email" xr:uid="{00000000-0004-0000-0000-000000000000}"/>
    <hyperlink ref="A5" r:id="rId2" xr:uid="{00000000-0004-0000-0000-000001000000}"/>
    <hyperlink ref="C5:E5" r:id="rId3" display="mail@flies4fishing.com" xr:uid="{00000000-0004-0000-0000-000002000000}"/>
    <hyperlink ref="B399:J399" r:id="rId4" display="Payment can be made by E-transfer to mail@flies4fishing.com" xr:uid="{00000000-0004-0000-0000-000003000000}"/>
    <hyperlink ref="A44:J44" r:id="rId5" display="Other Excel Order Forms" xr:uid="{00000000-0004-0000-0000-000004000000}"/>
    <hyperlink ref="B400:J400" r:id="rId6" display="Payment can be made to our PayPal account u.can.buy@hotmail.com" xr:uid="{00000000-0004-0000-0000-000005000000}"/>
    <hyperlink ref="I8" r:id="rId7" display="=@NOW()" xr:uid="{00000000-0004-0000-0000-000006000000}"/>
    <hyperlink ref="A38:F41" r:id="rId8" display="http://www.flies4fishing.com/" xr:uid="{00000000-0004-0000-0000-000007000000}"/>
    <hyperlink ref="A19:J19" location="'Table of Contents'!A1" display="Table of Contents" xr:uid="{00000000-0004-0000-0000-000008000000}"/>
    <hyperlink ref="A47:J47" r:id="rId9" display="FLY TYING MATERIALS" xr:uid="{00000000-0004-0000-0000-000009000000}"/>
    <hyperlink ref="A5:B5" r:id="rId10" display="www.flies4fishing.com" xr:uid="{00000000-0004-0000-0000-00000A000000}"/>
    <hyperlink ref="C5:J5" r:id="rId11" display="mail@flies4fishing.com" xr:uid="{00000000-0004-0000-0000-00000B000000}"/>
    <hyperlink ref="A42:J42" r:id="rId12" display="Payment Information" xr:uid="{C3D912A0-45BB-4B09-B83A-CF6E039C408E}"/>
  </hyperlinks>
  <pageMargins left="0.75" right="0.75" top="1" bottom="1" header="0.5" footer="0.5"/>
  <pageSetup scale="47" fitToHeight="30" orientation="landscape" horizontalDpi="4294967294" verticalDpi="300" r:id="rId13"/>
  <headerFooter alignWithMargins="0"/>
  <legacyDrawing r:id="rId14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H86"/>
  <sheetViews>
    <sheetView showZeros="0" topLeftCell="A4" zoomScale="65" workbookViewId="0">
      <selection activeCell="A6" sqref="A6:B6"/>
    </sheetView>
  </sheetViews>
  <sheetFormatPr defaultRowHeight="12.75" x14ac:dyDescent="0.2"/>
  <cols>
    <col min="1" max="1" width="15.28515625" customWidth="1"/>
    <col min="2" max="2" width="37.42578125" customWidth="1"/>
    <col min="3" max="3" width="21.42578125" customWidth="1"/>
    <col min="4" max="4" width="43.42578125" customWidth="1"/>
    <col min="5" max="5" width="53.42578125" customWidth="1"/>
    <col min="6" max="6" width="32.28515625" customWidth="1"/>
    <col min="7" max="7" width="28.85546875" customWidth="1"/>
    <col min="8" max="8" width="30.85546875" customWidth="1"/>
  </cols>
  <sheetData>
    <row r="1" spans="1:8" ht="30" x14ac:dyDescent="0.2">
      <c r="A1" s="436" t="s">
        <v>1467</v>
      </c>
      <c r="B1" s="436"/>
      <c r="C1" s="436"/>
      <c r="D1" s="436"/>
      <c r="E1" s="436"/>
      <c r="F1" s="436"/>
      <c r="G1" s="436"/>
      <c r="H1" s="436"/>
    </row>
    <row r="2" spans="1:8" s="1" customFormat="1" ht="24.95" customHeight="1" x14ac:dyDescent="0.35">
      <c r="A2" s="489" t="s">
        <v>1653</v>
      </c>
      <c r="B2" s="489"/>
      <c r="C2" s="489"/>
      <c r="D2" s="489"/>
      <c r="E2" s="489"/>
      <c r="F2" s="489"/>
      <c r="G2" s="489"/>
      <c r="H2" s="489"/>
    </row>
    <row r="3" spans="1:8" s="57" customFormat="1" ht="24.95" customHeight="1" x14ac:dyDescent="0.2">
      <c r="A3" s="494" t="s">
        <v>1777</v>
      </c>
      <c r="B3" s="494"/>
      <c r="C3" s="494"/>
      <c r="D3" s="494"/>
      <c r="E3" s="494"/>
      <c r="F3" s="494"/>
      <c r="G3" s="494"/>
      <c r="H3" s="494"/>
    </row>
    <row r="4" spans="1:8" s="1" customFormat="1" ht="24.95" customHeight="1" x14ac:dyDescent="0.2">
      <c r="A4" s="435" t="s">
        <v>418</v>
      </c>
      <c r="B4" s="435"/>
      <c r="C4" s="435"/>
      <c r="D4" s="435"/>
      <c r="E4" s="435"/>
      <c r="F4" s="435"/>
      <c r="G4" s="435"/>
      <c r="H4" s="435"/>
    </row>
    <row r="5" spans="1:8" ht="23.25" x14ac:dyDescent="0.2">
      <c r="A5" s="526" t="s">
        <v>412</v>
      </c>
      <c r="B5" s="526"/>
      <c r="C5" s="526"/>
      <c r="D5" s="526"/>
      <c r="E5" s="526"/>
      <c r="F5" s="526"/>
      <c r="G5" s="526"/>
      <c r="H5" s="526"/>
    </row>
    <row r="6" spans="1:8" s="1" customFormat="1" ht="24.95" customHeight="1" x14ac:dyDescent="0.2">
      <c r="A6" s="517" t="s">
        <v>1645</v>
      </c>
      <c r="B6" s="518"/>
      <c r="C6" s="492" t="s">
        <v>39</v>
      </c>
      <c r="D6" s="493"/>
      <c r="E6" s="574" t="s">
        <v>1777</v>
      </c>
      <c r="F6" s="521" t="s">
        <v>1656</v>
      </c>
      <c r="G6" s="596" t="s">
        <v>1485</v>
      </c>
      <c r="H6" s="550" t="s">
        <v>1486</v>
      </c>
    </row>
    <row r="7" spans="1:8" s="1" customFormat="1" ht="24.95" customHeight="1" x14ac:dyDescent="0.2">
      <c r="A7" s="590" t="s">
        <v>1484</v>
      </c>
      <c r="B7" s="592" t="s">
        <v>1498</v>
      </c>
      <c r="C7" s="592" t="s">
        <v>1483</v>
      </c>
      <c r="D7" s="592" t="s">
        <v>1482</v>
      </c>
      <c r="E7" s="574"/>
      <c r="F7" s="522"/>
      <c r="G7" s="597"/>
      <c r="H7" s="529"/>
    </row>
    <row r="8" spans="1:8" s="1" customFormat="1" ht="24.95" customHeight="1" x14ac:dyDescent="0.2">
      <c r="A8" s="591"/>
      <c r="B8" s="593"/>
      <c r="C8" s="593"/>
      <c r="D8" s="593"/>
      <c r="E8" s="151" t="s">
        <v>429</v>
      </c>
      <c r="F8" s="152" t="s">
        <v>430</v>
      </c>
      <c r="G8" s="598"/>
      <c r="H8" s="530"/>
    </row>
    <row r="9" spans="1:8" s="1" customFormat="1" ht="24.95" customHeight="1" x14ac:dyDescent="0.2">
      <c r="A9" s="148" t="s">
        <v>1484</v>
      </c>
      <c r="B9" s="149" t="s">
        <v>1498</v>
      </c>
      <c r="C9" s="149" t="s">
        <v>1483</v>
      </c>
      <c r="D9" s="149" t="s">
        <v>1482</v>
      </c>
      <c r="E9" s="153" t="s">
        <v>97</v>
      </c>
      <c r="F9" s="113" t="s">
        <v>1656</v>
      </c>
      <c r="G9" s="150" t="s">
        <v>1485</v>
      </c>
      <c r="H9" s="103" t="s">
        <v>1486</v>
      </c>
    </row>
    <row r="10" spans="1:8" s="1" customFormat="1" ht="24.95" customHeight="1" x14ac:dyDescent="0.2">
      <c r="A10" s="10">
        <v>0</v>
      </c>
      <c r="B10" s="10" t="s">
        <v>1491</v>
      </c>
      <c r="C10" s="10" t="s">
        <v>96</v>
      </c>
      <c r="D10" s="14" t="s">
        <v>99</v>
      </c>
      <c r="E10" s="86" t="s">
        <v>97</v>
      </c>
      <c r="F10" s="35" t="s">
        <v>1799</v>
      </c>
      <c r="G10" s="15">
        <v>14.2</v>
      </c>
      <c r="H10" s="154">
        <f t="shared" ref="H10:H42" si="0">A10*G10</f>
        <v>0</v>
      </c>
    </row>
    <row r="11" spans="1:8" s="1" customFormat="1" ht="24.95" customHeight="1" x14ac:dyDescent="0.2">
      <c r="A11" s="10"/>
      <c r="B11" s="10"/>
      <c r="C11" s="10" t="s">
        <v>96</v>
      </c>
      <c r="D11" s="14" t="s">
        <v>140</v>
      </c>
      <c r="E11" s="86" t="s">
        <v>97</v>
      </c>
      <c r="F11" s="35"/>
      <c r="G11" s="15">
        <v>14.55</v>
      </c>
      <c r="H11" s="154">
        <f t="shared" si="0"/>
        <v>0</v>
      </c>
    </row>
    <row r="12" spans="1:8" s="1" customFormat="1" ht="24.95" customHeight="1" x14ac:dyDescent="0.2">
      <c r="A12" s="10"/>
      <c r="B12" s="10"/>
      <c r="C12" s="10" t="s">
        <v>96</v>
      </c>
      <c r="D12" s="14" t="s">
        <v>141</v>
      </c>
      <c r="E12" s="86" t="s">
        <v>97</v>
      </c>
      <c r="F12" s="35"/>
      <c r="G12" s="15">
        <v>14.55</v>
      </c>
      <c r="H12" s="154">
        <f t="shared" si="0"/>
        <v>0</v>
      </c>
    </row>
    <row r="13" spans="1:8" s="1" customFormat="1" ht="24.95" customHeight="1" x14ac:dyDescent="0.2">
      <c r="A13" s="10"/>
      <c r="B13" s="10"/>
      <c r="C13" s="10" t="s">
        <v>96</v>
      </c>
      <c r="D13" s="14" t="s">
        <v>142</v>
      </c>
      <c r="E13" s="86" t="s">
        <v>97</v>
      </c>
      <c r="F13" s="35"/>
      <c r="G13" s="15">
        <v>12.65</v>
      </c>
      <c r="H13" s="154">
        <f t="shared" si="0"/>
        <v>0</v>
      </c>
    </row>
    <row r="14" spans="1:8" s="1" customFormat="1" ht="24.95" customHeight="1" x14ac:dyDescent="0.2">
      <c r="A14" s="10"/>
      <c r="B14" s="10"/>
      <c r="C14" s="10" t="s">
        <v>96</v>
      </c>
      <c r="D14" s="14" t="s">
        <v>183</v>
      </c>
      <c r="E14" s="86" t="s">
        <v>97</v>
      </c>
      <c r="F14" s="35"/>
      <c r="G14" s="15">
        <v>14.55</v>
      </c>
      <c r="H14" s="154">
        <f t="shared" si="0"/>
        <v>0</v>
      </c>
    </row>
    <row r="15" spans="1:8" s="1" customFormat="1" ht="24.95" customHeight="1" x14ac:dyDescent="0.2">
      <c r="A15" s="10"/>
      <c r="B15" s="10"/>
      <c r="C15" s="10" t="s">
        <v>96</v>
      </c>
      <c r="D15" s="14" t="s">
        <v>184</v>
      </c>
      <c r="E15" s="86" t="s">
        <v>97</v>
      </c>
      <c r="F15" s="35"/>
      <c r="G15" s="15">
        <v>11.43</v>
      </c>
      <c r="H15" s="154">
        <f t="shared" si="0"/>
        <v>0</v>
      </c>
    </row>
    <row r="16" spans="1:8" s="1" customFormat="1" ht="24.95" customHeight="1" x14ac:dyDescent="0.2">
      <c r="A16" s="10"/>
      <c r="B16" s="10"/>
      <c r="C16" s="10" t="s">
        <v>96</v>
      </c>
      <c r="D16" s="14" t="s">
        <v>185</v>
      </c>
      <c r="E16" s="86" t="s">
        <v>97</v>
      </c>
      <c r="F16" s="35"/>
      <c r="G16" s="15">
        <v>14.55</v>
      </c>
      <c r="H16" s="154">
        <f t="shared" si="0"/>
        <v>0</v>
      </c>
    </row>
    <row r="17" spans="1:8" s="1" customFormat="1" ht="24.95" customHeight="1" x14ac:dyDescent="0.2">
      <c r="A17" s="10"/>
      <c r="B17" s="10"/>
      <c r="C17" s="10" t="s">
        <v>96</v>
      </c>
      <c r="D17" s="14" t="s">
        <v>186</v>
      </c>
      <c r="E17" s="86" t="s">
        <v>97</v>
      </c>
      <c r="F17" s="35"/>
      <c r="G17" s="15">
        <v>14.55</v>
      </c>
      <c r="H17" s="154">
        <f t="shared" si="0"/>
        <v>0</v>
      </c>
    </row>
    <row r="18" spans="1:8" s="1" customFormat="1" ht="24.95" customHeight="1" x14ac:dyDescent="0.2">
      <c r="A18" s="10"/>
      <c r="B18" s="10"/>
      <c r="C18" s="10" t="s">
        <v>96</v>
      </c>
      <c r="D18" s="14" t="s">
        <v>187</v>
      </c>
      <c r="E18" s="86" t="s">
        <v>97</v>
      </c>
      <c r="F18" s="35"/>
      <c r="G18" s="15">
        <v>14.55</v>
      </c>
      <c r="H18" s="154">
        <f t="shared" si="0"/>
        <v>0</v>
      </c>
    </row>
    <row r="19" spans="1:8" s="1" customFormat="1" ht="24.95" customHeight="1" x14ac:dyDescent="0.2">
      <c r="A19" s="10"/>
      <c r="B19" s="10"/>
      <c r="C19" s="10" t="s">
        <v>96</v>
      </c>
      <c r="D19" s="14" t="s">
        <v>188</v>
      </c>
      <c r="E19" s="86" t="s">
        <v>97</v>
      </c>
      <c r="F19" s="35"/>
      <c r="G19" s="15">
        <v>14.55</v>
      </c>
      <c r="H19" s="154">
        <f t="shared" si="0"/>
        <v>0</v>
      </c>
    </row>
    <row r="20" spans="1:8" s="1" customFormat="1" ht="24.95" customHeight="1" x14ac:dyDescent="0.2">
      <c r="A20" s="10"/>
      <c r="B20" s="10"/>
      <c r="C20" s="10" t="s">
        <v>96</v>
      </c>
      <c r="D20" s="14" t="s">
        <v>98</v>
      </c>
      <c r="E20" s="86" t="s">
        <v>97</v>
      </c>
      <c r="F20" s="35"/>
      <c r="G20" s="15">
        <v>12.65</v>
      </c>
      <c r="H20" s="154">
        <f t="shared" si="0"/>
        <v>0</v>
      </c>
    </row>
    <row r="21" spans="1:8" s="1" customFormat="1" ht="24.95" customHeight="1" x14ac:dyDescent="0.2">
      <c r="A21" s="10"/>
      <c r="B21" s="10"/>
      <c r="C21" s="10" t="s">
        <v>96</v>
      </c>
      <c r="D21" s="14" t="s">
        <v>189</v>
      </c>
      <c r="E21" s="86" t="s">
        <v>97</v>
      </c>
      <c r="F21" s="35"/>
      <c r="G21" s="15">
        <v>14.55</v>
      </c>
      <c r="H21" s="154">
        <f t="shared" si="0"/>
        <v>0</v>
      </c>
    </row>
    <row r="22" spans="1:8" s="1" customFormat="1" ht="24.95" customHeight="1" x14ac:dyDescent="0.2">
      <c r="A22" s="10"/>
      <c r="B22" s="10"/>
      <c r="C22" s="10" t="s">
        <v>96</v>
      </c>
      <c r="D22" s="14" t="s">
        <v>190</v>
      </c>
      <c r="E22" s="86" t="s">
        <v>97</v>
      </c>
      <c r="F22" s="35"/>
      <c r="G22" s="15">
        <v>14.55</v>
      </c>
      <c r="H22" s="154">
        <f t="shared" si="0"/>
        <v>0</v>
      </c>
    </row>
    <row r="23" spans="1:8" s="1" customFormat="1" ht="24.95" customHeight="1" x14ac:dyDescent="0.2">
      <c r="A23" s="10"/>
      <c r="B23" s="10"/>
      <c r="C23" s="10" t="s">
        <v>96</v>
      </c>
      <c r="D23" s="14" t="s">
        <v>191</v>
      </c>
      <c r="E23" s="86" t="s">
        <v>97</v>
      </c>
      <c r="F23" s="35"/>
      <c r="G23" s="15">
        <v>14.55</v>
      </c>
      <c r="H23" s="154">
        <f t="shared" si="0"/>
        <v>0</v>
      </c>
    </row>
    <row r="24" spans="1:8" s="1" customFormat="1" ht="24.95" customHeight="1" x14ac:dyDescent="0.2">
      <c r="A24" s="10"/>
      <c r="B24" s="10"/>
      <c r="C24" s="10" t="s">
        <v>96</v>
      </c>
      <c r="D24" s="14" t="s">
        <v>192</v>
      </c>
      <c r="E24" s="86" t="s">
        <v>97</v>
      </c>
      <c r="F24" s="35"/>
      <c r="G24" s="15">
        <v>12.65</v>
      </c>
      <c r="H24" s="154">
        <f t="shared" si="0"/>
        <v>0</v>
      </c>
    </row>
    <row r="25" spans="1:8" s="1" customFormat="1" ht="24.95" customHeight="1" x14ac:dyDescent="0.2">
      <c r="A25" s="10"/>
      <c r="B25" s="10"/>
      <c r="C25" s="10" t="s">
        <v>96</v>
      </c>
      <c r="D25" s="14" t="s">
        <v>193</v>
      </c>
      <c r="E25" s="86" t="s">
        <v>97</v>
      </c>
      <c r="F25" s="35"/>
      <c r="G25" s="15">
        <v>14.55</v>
      </c>
      <c r="H25" s="154">
        <f t="shared" si="0"/>
        <v>0</v>
      </c>
    </row>
    <row r="26" spans="1:8" s="1" customFormat="1" ht="24.95" customHeight="1" x14ac:dyDescent="0.2">
      <c r="A26" s="10"/>
      <c r="B26" s="10"/>
      <c r="C26" s="10" t="s">
        <v>96</v>
      </c>
      <c r="D26" s="14" t="s">
        <v>194</v>
      </c>
      <c r="E26" s="86" t="s">
        <v>97</v>
      </c>
      <c r="F26" s="35"/>
      <c r="G26" s="15">
        <v>14.55</v>
      </c>
      <c r="H26" s="154">
        <f t="shared" si="0"/>
        <v>0</v>
      </c>
    </row>
    <row r="27" spans="1:8" s="1" customFormat="1" ht="24.95" customHeight="1" x14ac:dyDescent="0.2">
      <c r="A27" s="10"/>
      <c r="B27" s="10"/>
      <c r="C27" s="10" t="s">
        <v>96</v>
      </c>
      <c r="D27" s="14" t="s">
        <v>195</v>
      </c>
      <c r="E27" s="86" t="s">
        <v>97</v>
      </c>
      <c r="F27" s="35"/>
      <c r="G27" s="15">
        <v>12.65</v>
      </c>
      <c r="H27" s="154">
        <f t="shared" si="0"/>
        <v>0</v>
      </c>
    </row>
    <row r="28" spans="1:8" s="1" customFormat="1" ht="24.95" customHeight="1" x14ac:dyDescent="0.2">
      <c r="A28" s="10"/>
      <c r="B28" s="10"/>
      <c r="C28" s="10" t="s">
        <v>96</v>
      </c>
      <c r="D28" s="14" t="s">
        <v>196</v>
      </c>
      <c r="E28" s="86" t="s">
        <v>97</v>
      </c>
      <c r="F28" s="35"/>
      <c r="G28" s="15">
        <v>14.55</v>
      </c>
      <c r="H28" s="154">
        <f t="shared" si="0"/>
        <v>0</v>
      </c>
    </row>
    <row r="29" spans="1:8" s="1" customFormat="1" ht="24.95" customHeight="1" x14ac:dyDescent="0.2">
      <c r="A29" s="10"/>
      <c r="B29" s="10"/>
      <c r="C29" s="10" t="s">
        <v>96</v>
      </c>
      <c r="D29" s="14" t="s">
        <v>197</v>
      </c>
      <c r="E29" s="86" t="s">
        <v>97</v>
      </c>
      <c r="F29" s="35"/>
      <c r="G29" s="15">
        <v>17.47</v>
      </c>
      <c r="H29" s="154">
        <f t="shared" si="0"/>
        <v>0</v>
      </c>
    </row>
    <row r="30" spans="1:8" s="1" customFormat="1" ht="24.95" customHeight="1" x14ac:dyDescent="0.2">
      <c r="A30" s="10"/>
      <c r="B30" s="10"/>
      <c r="C30" s="10" t="s">
        <v>96</v>
      </c>
      <c r="D30" s="14" t="s">
        <v>198</v>
      </c>
      <c r="E30" s="86" t="s">
        <v>97</v>
      </c>
      <c r="F30" s="35"/>
      <c r="G30" s="15">
        <v>14.55</v>
      </c>
      <c r="H30" s="154">
        <f t="shared" si="0"/>
        <v>0</v>
      </c>
    </row>
    <row r="31" spans="1:8" s="1" customFormat="1" ht="24.95" customHeight="1" x14ac:dyDescent="0.2">
      <c r="A31" s="10"/>
      <c r="B31" s="10"/>
      <c r="C31" s="10" t="s">
        <v>96</v>
      </c>
      <c r="D31" s="14" t="s">
        <v>199</v>
      </c>
      <c r="E31" s="86" t="s">
        <v>97</v>
      </c>
      <c r="F31" s="35"/>
      <c r="G31" s="15">
        <v>14.55</v>
      </c>
      <c r="H31" s="154">
        <f t="shared" si="0"/>
        <v>0</v>
      </c>
    </row>
    <row r="32" spans="1:8" s="1" customFormat="1" ht="24.95" customHeight="1" x14ac:dyDescent="0.2">
      <c r="A32" s="10"/>
      <c r="B32" s="10"/>
      <c r="C32" s="10" t="s">
        <v>200</v>
      </c>
      <c r="D32" s="14" t="s">
        <v>201</v>
      </c>
      <c r="E32" s="86" t="s">
        <v>97</v>
      </c>
      <c r="F32" s="35"/>
      <c r="G32" s="15">
        <v>19.2</v>
      </c>
      <c r="H32" s="154">
        <f t="shared" si="0"/>
        <v>0</v>
      </c>
    </row>
    <row r="33" spans="1:8" s="1" customFormat="1" ht="24.95" customHeight="1" x14ac:dyDescent="0.2">
      <c r="A33" s="10"/>
      <c r="B33" s="10"/>
      <c r="C33" s="10" t="s">
        <v>96</v>
      </c>
      <c r="D33" s="14" t="s">
        <v>202</v>
      </c>
      <c r="E33" s="86" t="s">
        <v>97</v>
      </c>
      <c r="F33" s="35"/>
      <c r="G33" s="15">
        <v>17.47</v>
      </c>
      <c r="H33" s="154">
        <f t="shared" si="0"/>
        <v>0</v>
      </c>
    </row>
    <row r="34" spans="1:8" s="1" customFormat="1" ht="24.95" customHeight="1" x14ac:dyDescent="0.2">
      <c r="A34" s="10"/>
      <c r="B34" s="10"/>
      <c r="C34" s="10" t="s">
        <v>96</v>
      </c>
      <c r="D34" s="14" t="s">
        <v>203</v>
      </c>
      <c r="E34" s="86" t="s">
        <v>97</v>
      </c>
      <c r="F34" s="35"/>
      <c r="G34" s="15">
        <v>17.47</v>
      </c>
      <c r="H34" s="154">
        <f t="shared" si="0"/>
        <v>0</v>
      </c>
    </row>
    <row r="35" spans="1:8" s="1" customFormat="1" ht="24.95" customHeight="1" x14ac:dyDescent="0.2">
      <c r="A35" s="10"/>
      <c r="B35" s="10"/>
      <c r="C35" s="10" t="s">
        <v>200</v>
      </c>
      <c r="D35" s="14" t="s">
        <v>204</v>
      </c>
      <c r="E35" s="86" t="s">
        <v>97</v>
      </c>
      <c r="F35" s="35"/>
      <c r="G35" s="15">
        <v>12.65</v>
      </c>
      <c r="H35" s="154">
        <f t="shared" si="0"/>
        <v>0</v>
      </c>
    </row>
    <row r="36" spans="1:8" s="1" customFormat="1" ht="24.95" customHeight="1" x14ac:dyDescent="0.2">
      <c r="A36" s="10"/>
      <c r="B36" s="10"/>
      <c r="C36" s="10" t="s">
        <v>96</v>
      </c>
      <c r="D36" s="14" t="s">
        <v>205</v>
      </c>
      <c r="E36" s="86" t="s">
        <v>97</v>
      </c>
      <c r="F36" s="35"/>
      <c r="G36" s="15">
        <v>12.65</v>
      </c>
      <c r="H36" s="154">
        <f t="shared" si="0"/>
        <v>0</v>
      </c>
    </row>
    <row r="37" spans="1:8" s="1" customFormat="1" ht="24.95" customHeight="1" x14ac:dyDescent="0.2">
      <c r="A37" s="10"/>
      <c r="B37" s="10"/>
      <c r="C37" s="10" t="s">
        <v>96</v>
      </c>
      <c r="D37" s="14" t="s">
        <v>206</v>
      </c>
      <c r="E37" s="86" t="s">
        <v>97</v>
      </c>
      <c r="F37" s="35"/>
      <c r="G37" s="15">
        <v>14.55</v>
      </c>
      <c r="H37" s="154">
        <f t="shared" si="0"/>
        <v>0</v>
      </c>
    </row>
    <row r="38" spans="1:8" s="1" customFormat="1" ht="24.95" customHeight="1" x14ac:dyDescent="0.2">
      <c r="A38" s="10"/>
      <c r="B38" s="10"/>
      <c r="C38" s="10" t="s">
        <v>96</v>
      </c>
      <c r="D38" s="14" t="s">
        <v>208</v>
      </c>
      <c r="E38" s="86" t="s">
        <v>97</v>
      </c>
      <c r="F38" s="35"/>
      <c r="G38" s="15">
        <v>17.47</v>
      </c>
      <c r="H38" s="154">
        <f t="shared" si="0"/>
        <v>0</v>
      </c>
    </row>
    <row r="39" spans="1:8" s="1" customFormat="1" ht="24.95" customHeight="1" x14ac:dyDescent="0.2">
      <c r="A39" s="10"/>
      <c r="B39" s="10"/>
      <c r="C39" s="10" t="s">
        <v>96</v>
      </c>
      <c r="D39" s="14" t="s">
        <v>209</v>
      </c>
      <c r="E39" s="86" t="s">
        <v>97</v>
      </c>
      <c r="F39" s="35"/>
      <c r="G39" s="15">
        <v>12.65</v>
      </c>
      <c r="H39" s="154">
        <f t="shared" si="0"/>
        <v>0</v>
      </c>
    </row>
    <row r="40" spans="1:8" s="1" customFormat="1" ht="24.95" customHeight="1" x14ac:dyDescent="0.2">
      <c r="A40" s="10"/>
      <c r="B40" s="10"/>
      <c r="C40" s="10" t="s">
        <v>96</v>
      </c>
      <c r="D40" s="14" t="s">
        <v>210</v>
      </c>
      <c r="E40" s="86" t="s">
        <v>97</v>
      </c>
      <c r="F40" s="35"/>
      <c r="G40" s="15">
        <v>14.55</v>
      </c>
      <c r="H40" s="154">
        <f t="shared" si="0"/>
        <v>0</v>
      </c>
    </row>
    <row r="41" spans="1:8" s="1" customFormat="1" ht="24.95" customHeight="1" x14ac:dyDescent="0.2">
      <c r="A41" s="10">
        <v>0</v>
      </c>
      <c r="B41" s="10"/>
      <c r="C41" s="10" t="s">
        <v>96</v>
      </c>
      <c r="D41" s="14" t="s">
        <v>1244</v>
      </c>
      <c r="E41" s="86" t="s">
        <v>97</v>
      </c>
      <c r="F41" s="35"/>
      <c r="G41" s="15">
        <v>14.55</v>
      </c>
      <c r="H41" s="154">
        <f t="shared" si="0"/>
        <v>0</v>
      </c>
    </row>
    <row r="42" spans="1:8" s="1" customFormat="1" ht="24.95" customHeight="1" x14ac:dyDescent="0.2">
      <c r="A42" s="10"/>
      <c r="B42" s="10"/>
      <c r="C42" s="10" t="s">
        <v>96</v>
      </c>
      <c r="D42" s="14" t="s">
        <v>211</v>
      </c>
      <c r="E42" s="86" t="s">
        <v>97</v>
      </c>
      <c r="F42" s="35"/>
      <c r="G42" s="15">
        <v>12.65</v>
      </c>
      <c r="H42" s="154">
        <f t="shared" si="0"/>
        <v>0</v>
      </c>
    </row>
    <row r="43" spans="1:8" s="1" customFormat="1" ht="24.95" customHeight="1" x14ac:dyDescent="0.2">
      <c r="A43" s="10"/>
      <c r="B43" s="10"/>
      <c r="C43" s="10" t="s">
        <v>96</v>
      </c>
      <c r="D43" s="14" t="s">
        <v>212</v>
      </c>
      <c r="E43" s="86" t="s">
        <v>97</v>
      </c>
      <c r="F43" s="35"/>
      <c r="G43" s="15">
        <v>14.55</v>
      </c>
      <c r="H43" s="154">
        <f t="shared" ref="H43:H75" si="1">A43*G43</f>
        <v>0</v>
      </c>
    </row>
    <row r="44" spans="1:8" s="1" customFormat="1" ht="24.95" customHeight="1" x14ac:dyDescent="0.2">
      <c r="A44" s="10"/>
      <c r="B44" s="10"/>
      <c r="C44" s="10" t="s">
        <v>96</v>
      </c>
      <c r="D44" s="14" t="s">
        <v>213</v>
      </c>
      <c r="E44" s="86" t="s">
        <v>97</v>
      </c>
      <c r="F44" s="35"/>
      <c r="G44" s="15">
        <v>14.55</v>
      </c>
      <c r="H44" s="154">
        <f t="shared" si="1"/>
        <v>0</v>
      </c>
    </row>
    <row r="45" spans="1:8" s="1" customFormat="1" ht="24.95" customHeight="1" x14ac:dyDescent="0.2">
      <c r="A45" s="10"/>
      <c r="B45" s="10"/>
      <c r="C45" s="10" t="s">
        <v>96</v>
      </c>
      <c r="D45" s="14" t="s">
        <v>214</v>
      </c>
      <c r="E45" s="86" t="s">
        <v>97</v>
      </c>
      <c r="F45" s="35"/>
      <c r="G45" s="15">
        <v>14.55</v>
      </c>
      <c r="H45" s="154">
        <f t="shared" si="1"/>
        <v>0</v>
      </c>
    </row>
    <row r="46" spans="1:8" s="1" customFormat="1" ht="24.95" customHeight="1" x14ac:dyDescent="0.2">
      <c r="A46" s="148" t="s">
        <v>1484</v>
      </c>
      <c r="B46" s="149" t="s">
        <v>1498</v>
      </c>
      <c r="C46" s="149" t="s">
        <v>1483</v>
      </c>
      <c r="D46" s="149" t="s">
        <v>1482</v>
      </c>
      <c r="E46" s="153" t="s">
        <v>97</v>
      </c>
      <c r="F46" s="113" t="s">
        <v>1656</v>
      </c>
      <c r="G46" s="150" t="s">
        <v>1485</v>
      </c>
      <c r="H46" s="103">
        <v>0</v>
      </c>
    </row>
    <row r="47" spans="1:8" s="1" customFormat="1" ht="24.95" customHeight="1" x14ac:dyDescent="0.2">
      <c r="A47" s="10">
        <v>0</v>
      </c>
      <c r="B47" s="10" t="s">
        <v>1491</v>
      </c>
      <c r="C47" s="10" t="s">
        <v>95</v>
      </c>
      <c r="D47" s="14" t="s">
        <v>99</v>
      </c>
      <c r="E47" s="86" t="s">
        <v>97</v>
      </c>
      <c r="F47" s="35"/>
      <c r="G47" s="15">
        <v>7.62</v>
      </c>
      <c r="H47" s="154">
        <f t="shared" si="1"/>
        <v>0</v>
      </c>
    </row>
    <row r="48" spans="1:8" s="1" customFormat="1" ht="24.95" customHeight="1" x14ac:dyDescent="0.2">
      <c r="A48" s="10"/>
      <c r="B48" s="10"/>
      <c r="C48" s="10" t="s">
        <v>95</v>
      </c>
      <c r="D48" s="14" t="s">
        <v>140</v>
      </c>
      <c r="E48" s="86" t="s">
        <v>97</v>
      </c>
      <c r="F48" s="35"/>
      <c r="G48" s="15">
        <v>7.62</v>
      </c>
      <c r="H48" s="154">
        <f t="shared" si="1"/>
        <v>0</v>
      </c>
    </row>
    <row r="49" spans="1:8" s="1" customFormat="1" ht="24.95" customHeight="1" x14ac:dyDescent="0.2">
      <c r="A49" s="10"/>
      <c r="B49" s="10"/>
      <c r="C49" s="10" t="s">
        <v>95</v>
      </c>
      <c r="D49" s="14" t="s">
        <v>141</v>
      </c>
      <c r="E49" s="86" t="s">
        <v>97</v>
      </c>
      <c r="F49" s="35"/>
      <c r="G49" s="15">
        <v>7.62</v>
      </c>
      <c r="H49" s="154">
        <f t="shared" si="1"/>
        <v>0</v>
      </c>
    </row>
    <row r="50" spans="1:8" s="1" customFormat="1" ht="24.95" customHeight="1" x14ac:dyDescent="0.2">
      <c r="A50" s="10"/>
      <c r="B50" s="10"/>
      <c r="C50" s="10" t="s">
        <v>95</v>
      </c>
      <c r="D50" s="14" t="s">
        <v>142</v>
      </c>
      <c r="E50" s="86" t="s">
        <v>97</v>
      </c>
      <c r="F50" s="35"/>
      <c r="G50" s="15">
        <v>6.62</v>
      </c>
      <c r="H50" s="154">
        <f t="shared" si="1"/>
        <v>0</v>
      </c>
    </row>
    <row r="51" spans="1:8" s="1" customFormat="1" ht="24.95" customHeight="1" x14ac:dyDescent="0.2">
      <c r="A51" s="10"/>
      <c r="B51" s="10"/>
      <c r="C51" s="10" t="s">
        <v>95</v>
      </c>
      <c r="D51" s="14" t="s">
        <v>183</v>
      </c>
      <c r="E51" s="86" t="s">
        <v>97</v>
      </c>
      <c r="F51" s="35"/>
      <c r="G51" s="15">
        <v>7.62</v>
      </c>
      <c r="H51" s="154">
        <f t="shared" si="1"/>
        <v>0</v>
      </c>
    </row>
    <row r="52" spans="1:8" s="1" customFormat="1" ht="24.95" customHeight="1" x14ac:dyDescent="0.2">
      <c r="A52" s="10"/>
      <c r="B52" s="10"/>
      <c r="C52" s="10" t="s">
        <v>95</v>
      </c>
      <c r="D52" s="14" t="s">
        <v>184</v>
      </c>
      <c r="E52" s="86" t="s">
        <v>97</v>
      </c>
      <c r="F52" s="35"/>
      <c r="G52" s="15">
        <v>5.98</v>
      </c>
      <c r="H52" s="154">
        <f t="shared" si="1"/>
        <v>0</v>
      </c>
    </row>
    <row r="53" spans="1:8" s="1" customFormat="1" ht="24.95" customHeight="1" x14ac:dyDescent="0.2">
      <c r="A53" s="10"/>
      <c r="B53" s="10"/>
      <c r="C53" s="10" t="s">
        <v>95</v>
      </c>
      <c r="D53" s="14" t="s">
        <v>185</v>
      </c>
      <c r="E53" s="86" t="s">
        <v>97</v>
      </c>
      <c r="F53" s="35"/>
      <c r="G53" s="15">
        <v>7.62</v>
      </c>
      <c r="H53" s="154">
        <f t="shared" si="1"/>
        <v>0</v>
      </c>
    </row>
    <row r="54" spans="1:8" s="1" customFormat="1" ht="24.95" customHeight="1" x14ac:dyDescent="0.2">
      <c r="A54" s="10"/>
      <c r="B54" s="10"/>
      <c r="C54" s="10" t="s">
        <v>95</v>
      </c>
      <c r="D54" s="14" t="s">
        <v>186</v>
      </c>
      <c r="E54" s="86" t="s">
        <v>97</v>
      </c>
      <c r="F54" s="35"/>
      <c r="G54" s="15">
        <v>7.62</v>
      </c>
      <c r="H54" s="154">
        <f t="shared" si="1"/>
        <v>0</v>
      </c>
    </row>
    <row r="55" spans="1:8" s="1" customFormat="1" ht="24.95" customHeight="1" x14ac:dyDescent="0.2">
      <c r="A55" s="10"/>
      <c r="B55" s="10"/>
      <c r="C55" s="10" t="s">
        <v>95</v>
      </c>
      <c r="D55" s="14" t="s">
        <v>187</v>
      </c>
      <c r="E55" s="86" t="s">
        <v>97</v>
      </c>
      <c r="F55" s="35"/>
      <c r="G55" s="15">
        <v>7.62</v>
      </c>
      <c r="H55" s="154">
        <f t="shared" si="1"/>
        <v>0</v>
      </c>
    </row>
    <row r="56" spans="1:8" s="1" customFormat="1" ht="24.95" customHeight="1" x14ac:dyDescent="0.2">
      <c r="A56" s="10"/>
      <c r="B56" s="10"/>
      <c r="C56" s="10" t="s">
        <v>95</v>
      </c>
      <c r="D56" s="14" t="s">
        <v>188</v>
      </c>
      <c r="E56" s="86" t="s">
        <v>97</v>
      </c>
      <c r="F56" s="35"/>
      <c r="G56" s="15">
        <v>7.62</v>
      </c>
      <c r="H56" s="154">
        <f t="shared" si="1"/>
        <v>0</v>
      </c>
    </row>
    <row r="57" spans="1:8" s="1" customFormat="1" ht="24.95" customHeight="1" x14ac:dyDescent="0.2">
      <c r="A57" s="10"/>
      <c r="B57" s="10"/>
      <c r="C57" s="10" t="s">
        <v>95</v>
      </c>
      <c r="D57" s="14" t="s">
        <v>98</v>
      </c>
      <c r="E57" s="86" t="s">
        <v>97</v>
      </c>
      <c r="F57" s="35"/>
      <c r="G57" s="15">
        <v>6.62</v>
      </c>
      <c r="H57" s="154">
        <f t="shared" si="1"/>
        <v>0</v>
      </c>
    </row>
    <row r="58" spans="1:8" s="1" customFormat="1" ht="24.95" customHeight="1" x14ac:dyDescent="0.2">
      <c r="A58" s="10"/>
      <c r="B58" s="10"/>
      <c r="C58" s="10" t="s">
        <v>95</v>
      </c>
      <c r="D58" s="14" t="s">
        <v>189</v>
      </c>
      <c r="E58" s="86" t="s">
        <v>97</v>
      </c>
      <c r="F58" s="35"/>
      <c r="G58" s="15">
        <v>7.62</v>
      </c>
      <c r="H58" s="154">
        <f t="shared" si="1"/>
        <v>0</v>
      </c>
    </row>
    <row r="59" spans="1:8" s="1" customFormat="1" ht="24.95" customHeight="1" x14ac:dyDescent="0.2">
      <c r="A59" s="10"/>
      <c r="B59" s="10"/>
      <c r="C59" s="10" t="s">
        <v>95</v>
      </c>
      <c r="D59" s="14" t="s">
        <v>190</v>
      </c>
      <c r="E59" s="86" t="s">
        <v>97</v>
      </c>
      <c r="F59" s="35"/>
      <c r="G59" s="15">
        <v>7.62</v>
      </c>
      <c r="H59" s="154">
        <f t="shared" si="1"/>
        <v>0</v>
      </c>
    </row>
    <row r="60" spans="1:8" s="1" customFormat="1" ht="24.95" customHeight="1" x14ac:dyDescent="0.2">
      <c r="A60" s="10"/>
      <c r="B60" s="10"/>
      <c r="C60" s="10" t="s">
        <v>95</v>
      </c>
      <c r="D60" s="14" t="s">
        <v>191</v>
      </c>
      <c r="E60" s="86" t="s">
        <v>97</v>
      </c>
      <c r="F60" s="35"/>
      <c r="G60" s="15">
        <v>7.62</v>
      </c>
      <c r="H60" s="154">
        <f t="shared" si="1"/>
        <v>0</v>
      </c>
    </row>
    <row r="61" spans="1:8" s="1" customFormat="1" ht="24.95" customHeight="1" x14ac:dyDescent="0.2">
      <c r="A61" s="10"/>
      <c r="B61" s="10"/>
      <c r="C61" s="10" t="s">
        <v>95</v>
      </c>
      <c r="D61" s="14" t="s">
        <v>192</v>
      </c>
      <c r="E61" s="86" t="s">
        <v>97</v>
      </c>
      <c r="F61" s="35"/>
      <c r="G61" s="15">
        <v>6.62</v>
      </c>
      <c r="H61" s="154">
        <f t="shared" si="1"/>
        <v>0</v>
      </c>
    </row>
    <row r="62" spans="1:8" s="1" customFormat="1" ht="24.95" customHeight="1" x14ac:dyDescent="0.2">
      <c r="A62" s="10"/>
      <c r="B62" s="10"/>
      <c r="C62" s="10" t="s">
        <v>95</v>
      </c>
      <c r="D62" s="14" t="s">
        <v>193</v>
      </c>
      <c r="E62" s="86" t="s">
        <v>97</v>
      </c>
      <c r="F62" s="35"/>
      <c r="G62" s="15">
        <v>7.62</v>
      </c>
      <c r="H62" s="154">
        <f t="shared" si="1"/>
        <v>0</v>
      </c>
    </row>
    <row r="63" spans="1:8" s="1" customFormat="1" ht="24.95" customHeight="1" x14ac:dyDescent="0.2">
      <c r="A63" s="10"/>
      <c r="B63" s="10"/>
      <c r="C63" s="10" t="s">
        <v>95</v>
      </c>
      <c r="D63" s="14" t="s">
        <v>194</v>
      </c>
      <c r="E63" s="86" t="s">
        <v>97</v>
      </c>
      <c r="F63" s="35"/>
      <c r="G63" s="15">
        <v>7.62</v>
      </c>
      <c r="H63" s="154">
        <f t="shared" si="1"/>
        <v>0</v>
      </c>
    </row>
    <row r="64" spans="1:8" s="1" customFormat="1" ht="24.95" customHeight="1" x14ac:dyDescent="0.2">
      <c r="A64" s="10"/>
      <c r="B64" s="10"/>
      <c r="C64" s="10" t="s">
        <v>95</v>
      </c>
      <c r="D64" s="14" t="s">
        <v>195</v>
      </c>
      <c r="E64" s="86" t="s">
        <v>97</v>
      </c>
      <c r="F64" s="35"/>
      <c r="G64" s="15">
        <v>6.62</v>
      </c>
      <c r="H64" s="154">
        <f t="shared" si="1"/>
        <v>0</v>
      </c>
    </row>
    <row r="65" spans="1:8" s="1" customFormat="1" ht="24.95" customHeight="1" x14ac:dyDescent="0.2">
      <c r="A65" s="10"/>
      <c r="B65" s="10"/>
      <c r="C65" s="10" t="s">
        <v>95</v>
      </c>
      <c r="D65" s="14" t="s">
        <v>196</v>
      </c>
      <c r="E65" s="86" t="s">
        <v>97</v>
      </c>
      <c r="F65" s="35"/>
      <c r="G65" s="15">
        <v>7.62</v>
      </c>
      <c r="H65" s="154">
        <f t="shared" si="1"/>
        <v>0</v>
      </c>
    </row>
    <row r="66" spans="1:8" s="1" customFormat="1" ht="24.95" customHeight="1" x14ac:dyDescent="0.2">
      <c r="A66" s="10"/>
      <c r="B66" s="10"/>
      <c r="C66" s="10" t="s">
        <v>95</v>
      </c>
      <c r="D66" s="14" t="s">
        <v>197</v>
      </c>
      <c r="E66" s="86" t="s">
        <v>97</v>
      </c>
      <c r="F66" s="35"/>
      <c r="G66" s="15">
        <v>9.15</v>
      </c>
      <c r="H66" s="154">
        <f t="shared" si="1"/>
        <v>0</v>
      </c>
    </row>
    <row r="67" spans="1:8" s="1" customFormat="1" ht="24.95" customHeight="1" x14ac:dyDescent="0.2">
      <c r="A67" s="10"/>
      <c r="B67" s="10"/>
      <c r="C67" s="10" t="s">
        <v>95</v>
      </c>
      <c r="D67" s="14" t="s">
        <v>198</v>
      </c>
      <c r="E67" s="86" t="s">
        <v>97</v>
      </c>
      <c r="F67" s="35"/>
      <c r="G67" s="15">
        <v>5.98</v>
      </c>
      <c r="H67" s="154">
        <f t="shared" si="1"/>
        <v>0</v>
      </c>
    </row>
    <row r="68" spans="1:8" s="1" customFormat="1" ht="24.95" customHeight="1" x14ac:dyDescent="0.2">
      <c r="A68" s="10"/>
      <c r="B68" s="10"/>
      <c r="C68" s="10" t="s">
        <v>95</v>
      </c>
      <c r="D68" s="14" t="s">
        <v>199</v>
      </c>
      <c r="E68" s="86" t="s">
        <v>97</v>
      </c>
      <c r="F68" s="35"/>
      <c r="G68" s="15">
        <v>7.62</v>
      </c>
      <c r="H68" s="154">
        <f t="shared" si="1"/>
        <v>0</v>
      </c>
    </row>
    <row r="69" spans="1:8" s="1" customFormat="1" ht="24.95" customHeight="1" x14ac:dyDescent="0.2">
      <c r="A69" s="10"/>
      <c r="B69" s="10"/>
      <c r="C69" s="10" t="s">
        <v>95</v>
      </c>
      <c r="D69" s="14" t="s">
        <v>201</v>
      </c>
      <c r="E69" s="86" t="s">
        <v>97</v>
      </c>
      <c r="F69" s="35"/>
      <c r="G69" s="15">
        <v>7.62</v>
      </c>
      <c r="H69" s="154">
        <f t="shared" si="1"/>
        <v>0</v>
      </c>
    </row>
    <row r="70" spans="1:8" s="1" customFormat="1" ht="24.95" customHeight="1" x14ac:dyDescent="0.2">
      <c r="A70" s="10"/>
      <c r="B70" s="10"/>
      <c r="C70" s="10" t="s">
        <v>95</v>
      </c>
      <c r="D70" s="14" t="s">
        <v>202</v>
      </c>
      <c r="E70" s="86" t="s">
        <v>97</v>
      </c>
      <c r="F70" s="35"/>
      <c r="G70" s="15">
        <v>10.050000000000001</v>
      </c>
      <c r="H70" s="154">
        <f t="shared" si="1"/>
        <v>0</v>
      </c>
    </row>
    <row r="71" spans="1:8" s="1" customFormat="1" ht="24.95" customHeight="1" x14ac:dyDescent="0.2">
      <c r="A71" s="10"/>
      <c r="B71" s="10"/>
      <c r="C71" s="10" t="s">
        <v>95</v>
      </c>
      <c r="D71" s="14" t="s">
        <v>203</v>
      </c>
      <c r="E71" s="86" t="s">
        <v>97</v>
      </c>
      <c r="F71" s="35"/>
      <c r="G71" s="15">
        <v>9.15</v>
      </c>
      <c r="H71" s="154">
        <f t="shared" si="1"/>
        <v>0</v>
      </c>
    </row>
    <row r="72" spans="1:8" s="1" customFormat="1" ht="24.95" customHeight="1" x14ac:dyDescent="0.2">
      <c r="A72" s="10"/>
      <c r="B72" s="10"/>
      <c r="C72" s="10" t="s">
        <v>95</v>
      </c>
      <c r="D72" s="14" t="s">
        <v>204</v>
      </c>
      <c r="E72" s="86" t="s">
        <v>97</v>
      </c>
      <c r="F72" s="35"/>
      <c r="G72" s="15">
        <v>6.62</v>
      </c>
      <c r="H72" s="154">
        <f t="shared" si="1"/>
        <v>0</v>
      </c>
    </row>
    <row r="73" spans="1:8" s="1" customFormat="1" ht="24.95" customHeight="1" x14ac:dyDescent="0.2">
      <c r="A73" s="10"/>
      <c r="B73" s="10"/>
      <c r="C73" s="10" t="s">
        <v>95</v>
      </c>
      <c r="D73" s="14" t="s">
        <v>205</v>
      </c>
      <c r="E73" s="86" t="s">
        <v>97</v>
      </c>
      <c r="F73" s="35"/>
      <c r="G73" s="15">
        <v>7.62</v>
      </c>
      <c r="H73" s="154">
        <f t="shared" si="1"/>
        <v>0</v>
      </c>
    </row>
    <row r="74" spans="1:8" s="1" customFormat="1" ht="24.95" customHeight="1" x14ac:dyDescent="0.2">
      <c r="A74" s="10"/>
      <c r="B74" s="10"/>
      <c r="C74" s="10" t="s">
        <v>95</v>
      </c>
      <c r="D74" s="14" t="s">
        <v>206</v>
      </c>
      <c r="E74" s="86" t="s">
        <v>97</v>
      </c>
      <c r="F74" s="35"/>
      <c r="G74" s="15">
        <v>7.62</v>
      </c>
      <c r="H74" s="154">
        <f t="shared" si="1"/>
        <v>0</v>
      </c>
    </row>
    <row r="75" spans="1:8" s="1" customFormat="1" ht="24.95" customHeight="1" x14ac:dyDescent="0.2">
      <c r="A75" s="10"/>
      <c r="B75" s="10"/>
      <c r="C75" s="10" t="s">
        <v>95</v>
      </c>
      <c r="D75" s="14" t="s">
        <v>208</v>
      </c>
      <c r="E75" s="86" t="s">
        <v>97</v>
      </c>
      <c r="F75" s="35"/>
      <c r="G75" s="15">
        <v>9.15</v>
      </c>
      <c r="H75" s="154">
        <f t="shared" si="1"/>
        <v>0</v>
      </c>
    </row>
    <row r="76" spans="1:8" s="1" customFormat="1" ht="24.95" customHeight="1" x14ac:dyDescent="0.2">
      <c r="A76" s="10"/>
      <c r="B76" s="10"/>
      <c r="C76" s="10" t="s">
        <v>95</v>
      </c>
      <c r="D76" s="14" t="s">
        <v>209</v>
      </c>
      <c r="E76" s="86" t="s">
        <v>97</v>
      </c>
      <c r="F76" s="35"/>
      <c r="G76" s="15">
        <v>6.62</v>
      </c>
      <c r="H76" s="154">
        <f t="shared" ref="H76:H82" si="2">A76*G76</f>
        <v>0</v>
      </c>
    </row>
    <row r="77" spans="1:8" s="1" customFormat="1" ht="24.95" customHeight="1" x14ac:dyDescent="0.2">
      <c r="A77" s="10"/>
      <c r="B77" s="10"/>
      <c r="C77" s="10" t="s">
        <v>95</v>
      </c>
      <c r="D77" s="14" t="s">
        <v>210</v>
      </c>
      <c r="E77" s="86" t="s">
        <v>97</v>
      </c>
      <c r="F77" s="35"/>
      <c r="G77" s="15">
        <v>7.62</v>
      </c>
      <c r="H77" s="154">
        <f t="shared" si="2"/>
        <v>0</v>
      </c>
    </row>
    <row r="78" spans="1:8" s="1" customFormat="1" ht="24.95" customHeight="1" x14ac:dyDescent="0.2">
      <c r="A78" s="10"/>
      <c r="B78" s="10"/>
      <c r="C78" s="10" t="s">
        <v>95</v>
      </c>
      <c r="D78" s="14" t="s">
        <v>211</v>
      </c>
      <c r="E78" s="86" t="s">
        <v>97</v>
      </c>
      <c r="F78" s="35"/>
      <c r="G78" s="15">
        <v>6.62</v>
      </c>
      <c r="H78" s="154">
        <f t="shared" si="2"/>
        <v>0</v>
      </c>
    </row>
    <row r="79" spans="1:8" s="1" customFormat="1" ht="24.95" customHeight="1" x14ac:dyDescent="0.2">
      <c r="A79" s="10"/>
      <c r="B79" s="10"/>
      <c r="C79" s="10" t="s">
        <v>95</v>
      </c>
      <c r="D79" s="14" t="s">
        <v>212</v>
      </c>
      <c r="E79" s="86" t="s">
        <v>97</v>
      </c>
      <c r="F79" s="35"/>
      <c r="G79" s="15">
        <v>7.62</v>
      </c>
      <c r="H79" s="154">
        <f t="shared" si="2"/>
        <v>0</v>
      </c>
    </row>
    <row r="80" spans="1:8" s="1" customFormat="1" ht="24.95" customHeight="1" x14ac:dyDescent="0.2">
      <c r="A80" s="10">
        <v>0</v>
      </c>
      <c r="B80" s="10"/>
      <c r="C80" s="10" t="s">
        <v>95</v>
      </c>
      <c r="D80" s="14" t="s">
        <v>1244</v>
      </c>
      <c r="E80" s="86" t="s">
        <v>97</v>
      </c>
      <c r="F80" s="35"/>
      <c r="G80" s="15">
        <v>7.62</v>
      </c>
      <c r="H80" s="154">
        <f t="shared" si="2"/>
        <v>0</v>
      </c>
    </row>
    <row r="81" spans="1:8" s="1" customFormat="1" ht="24.95" customHeight="1" x14ac:dyDescent="0.2">
      <c r="A81" s="10"/>
      <c r="B81" s="10"/>
      <c r="C81" s="10" t="s">
        <v>95</v>
      </c>
      <c r="D81" s="14" t="s">
        <v>213</v>
      </c>
      <c r="E81" s="86" t="s">
        <v>97</v>
      </c>
      <c r="F81" s="35"/>
      <c r="G81" s="15">
        <v>7.62</v>
      </c>
      <c r="H81" s="154">
        <f t="shared" si="2"/>
        <v>0</v>
      </c>
    </row>
    <row r="82" spans="1:8" s="1" customFormat="1" ht="24.95" customHeight="1" x14ac:dyDescent="0.2">
      <c r="A82" s="10">
        <v>0</v>
      </c>
      <c r="B82" s="10">
        <v>0</v>
      </c>
      <c r="C82" s="10" t="s">
        <v>95</v>
      </c>
      <c r="D82" s="14" t="s">
        <v>214</v>
      </c>
      <c r="E82" s="86" t="s">
        <v>97</v>
      </c>
      <c r="F82" s="35"/>
      <c r="G82" s="15">
        <v>7.62</v>
      </c>
      <c r="H82" s="154">
        <f t="shared" si="2"/>
        <v>0</v>
      </c>
    </row>
    <row r="83" spans="1:8" ht="24.95" customHeight="1" x14ac:dyDescent="0.3">
      <c r="A83" s="505" t="s">
        <v>1486</v>
      </c>
      <c r="B83" s="505"/>
      <c r="C83" s="505"/>
      <c r="D83" s="505"/>
      <c r="E83" s="505"/>
      <c r="F83" s="505"/>
      <c r="G83" s="505"/>
      <c r="H83" s="215">
        <f>SUM(H10:H82)</f>
        <v>0</v>
      </c>
    </row>
    <row r="84" spans="1:8" ht="24.95" customHeight="1" x14ac:dyDescent="0.2">
      <c r="A84" s="531" t="s">
        <v>412</v>
      </c>
      <c r="B84" s="531"/>
      <c r="C84" s="531"/>
      <c r="D84" s="531"/>
      <c r="E84" s="531"/>
      <c r="F84" s="531"/>
      <c r="G84" s="531"/>
      <c r="H84" s="531"/>
    </row>
    <row r="85" spans="1:8" ht="30" x14ac:dyDescent="0.2">
      <c r="A85" s="523" t="s">
        <v>1501</v>
      </c>
      <c r="B85" s="524"/>
      <c r="C85" s="524"/>
      <c r="D85" s="524"/>
      <c r="E85" s="524"/>
      <c r="F85" s="524"/>
      <c r="G85" s="524"/>
      <c r="H85" s="525"/>
    </row>
    <row r="86" spans="1:8" ht="27.75" x14ac:dyDescent="0.2">
      <c r="A86" s="594" t="s">
        <v>1645</v>
      </c>
      <c r="B86" s="595"/>
      <c r="C86" s="595"/>
      <c r="D86" s="595"/>
      <c r="E86" s="595"/>
      <c r="F86" s="595"/>
      <c r="G86" s="595"/>
      <c r="H86" s="595"/>
    </row>
  </sheetData>
  <mergeCells count="19">
    <mergeCell ref="A86:H86"/>
    <mergeCell ref="A84:H84"/>
    <mergeCell ref="A85:H85"/>
    <mergeCell ref="A3:H3"/>
    <mergeCell ref="A5:H5"/>
    <mergeCell ref="A83:G83"/>
    <mergeCell ref="G6:G8"/>
    <mergeCell ref="E6:E7"/>
    <mergeCell ref="H6:H8"/>
    <mergeCell ref="A2:H2"/>
    <mergeCell ref="A1:H1"/>
    <mergeCell ref="A4:H4"/>
    <mergeCell ref="A7:A8"/>
    <mergeCell ref="B7:B8"/>
    <mergeCell ref="C7:C8"/>
    <mergeCell ref="D7:D8"/>
    <mergeCell ref="A6:B6"/>
    <mergeCell ref="C6:D6"/>
    <mergeCell ref="F6:F7"/>
  </mergeCells>
  <phoneticPr fontId="32" type="noConversion"/>
  <hyperlinks>
    <hyperlink ref="F6" location="Order_Summary" display="Summary" xr:uid="{00000000-0004-0000-0900-000000000000}"/>
    <hyperlink ref="F10:F14" r:id="rId1" display="Product Sheet" xr:uid="{00000000-0004-0000-0900-000001000000}"/>
    <hyperlink ref="E8" r:id="rId2" xr:uid="{00000000-0004-0000-0900-000002000000}"/>
    <hyperlink ref="F8" r:id="rId3" xr:uid="{00000000-0004-0000-0900-000003000000}"/>
    <hyperlink ref="A84:H84" location="Account_Summary" display="Account Summary" xr:uid="{00000000-0004-0000-0900-000004000000}"/>
    <hyperlink ref="A6:B6" location="'Table of Contents'!A1" display="Back to Table of Contents" xr:uid="{00000000-0004-0000-0900-000005000000}"/>
    <hyperlink ref="C6:D6" location="'Additional Materials'!A1" display="Add Items" xr:uid="{00000000-0004-0000-0900-000006000000}"/>
    <hyperlink ref="A5:H5" location="Account_Summary" display="Account Summary" xr:uid="{00000000-0004-0000-0900-000007000000}"/>
    <hyperlink ref="A86:B86" location="'Table of Contents'!A1" display="Back to Table of Contents" xr:uid="{00000000-0004-0000-0900-000008000000}"/>
    <hyperlink ref="F46" location="Summary" display="Summary" xr:uid="{BF287706-D3DA-43F3-99C5-FFEC6D5D12A6}"/>
  </hyperlinks>
  <pageMargins left="0.75" right="0.75" top="1" bottom="1" header="0.5" footer="0.5"/>
  <pageSetup orientation="portrait" horizontalDpi="4294967293" verticalDpi="0" r:id="rId4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H359"/>
  <sheetViews>
    <sheetView showZeros="0" topLeftCell="A54" workbookViewId="0">
      <selection activeCell="F59" sqref="F59"/>
    </sheetView>
  </sheetViews>
  <sheetFormatPr defaultColWidth="14.42578125" defaultRowHeight="12.75" x14ac:dyDescent="0.2"/>
  <cols>
    <col min="1" max="1" width="13.42578125" style="98" customWidth="1"/>
    <col min="2" max="2" width="17.28515625" style="98" customWidth="1"/>
    <col min="3" max="3" width="27.28515625" style="98" customWidth="1"/>
    <col min="4" max="4" width="27.85546875" style="98" customWidth="1"/>
    <col min="5" max="5" width="45.85546875" style="98" customWidth="1"/>
    <col min="6" max="6" width="17.7109375" style="98" customWidth="1"/>
    <col min="7" max="16384" width="14.42578125" style="98"/>
  </cols>
  <sheetData>
    <row r="1" spans="1:8" ht="30" customHeight="1" x14ac:dyDescent="0.2">
      <c r="A1" s="614" t="s">
        <v>1467</v>
      </c>
      <c r="B1" s="614"/>
      <c r="C1" s="614"/>
      <c r="D1" s="614"/>
      <c r="E1" s="614"/>
      <c r="F1" s="614"/>
      <c r="G1" s="614"/>
      <c r="H1" s="614"/>
    </row>
    <row r="2" spans="1:8" s="244" customFormat="1" ht="24.95" customHeight="1" x14ac:dyDescent="0.25">
      <c r="A2" s="615" t="s">
        <v>1653</v>
      </c>
      <c r="B2" s="615"/>
      <c r="C2" s="615"/>
      <c r="D2" s="615"/>
      <c r="E2" s="615"/>
      <c r="F2" s="615"/>
      <c r="G2" s="615"/>
      <c r="H2" s="615"/>
    </row>
    <row r="3" spans="1:8" s="261" customFormat="1" ht="24.95" customHeight="1" x14ac:dyDescent="0.2">
      <c r="A3" s="616" t="s">
        <v>1401</v>
      </c>
      <c r="B3" s="616"/>
      <c r="C3" s="616"/>
      <c r="D3" s="616"/>
      <c r="E3" s="616"/>
      <c r="F3" s="616"/>
      <c r="G3" s="616"/>
      <c r="H3" s="616"/>
    </row>
    <row r="4" spans="1:8" s="244" customFormat="1" ht="24.95" customHeight="1" x14ac:dyDescent="0.2">
      <c r="A4" s="611" t="s">
        <v>894</v>
      </c>
      <c r="B4" s="611"/>
      <c r="C4" s="611"/>
      <c r="D4" s="611"/>
      <c r="E4" s="611"/>
      <c r="F4" s="611"/>
      <c r="G4" s="611"/>
      <c r="H4" s="611"/>
    </row>
    <row r="5" spans="1:8" s="244" customFormat="1" ht="24.95" customHeight="1" x14ac:dyDescent="0.2">
      <c r="A5" s="611"/>
      <c r="B5" s="611"/>
      <c r="C5" s="611"/>
      <c r="D5" s="611"/>
      <c r="E5" s="611"/>
      <c r="F5" s="611"/>
      <c r="G5" s="611"/>
      <c r="H5" s="611"/>
    </row>
    <row r="6" spans="1:8" s="244" customFormat="1" ht="24.95" customHeight="1" x14ac:dyDescent="0.2">
      <c r="A6" s="602" t="s">
        <v>1401</v>
      </c>
      <c r="B6" s="602"/>
      <c r="C6" s="602"/>
      <c r="D6" s="602"/>
      <c r="E6" s="602"/>
      <c r="F6" s="602"/>
      <c r="G6" s="602"/>
      <c r="H6" s="602"/>
    </row>
    <row r="7" spans="1:8" s="253" customFormat="1" ht="24.95" customHeight="1" x14ac:dyDescent="0.2">
      <c r="A7" s="606" t="s">
        <v>978</v>
      </c>
      <c r="B7" s="606"/>
      <c r="C7" s="607" t="s">
        <v>1389</v>
      </c>
      <c r="D7" s="607"/>
      <c r="E7" s="277" t="s">
        <v>1149</v>
      </c>
      <c r="F7" s="608" t="s">
        <v>535</v>
      </c>
      <c r="G7" s="609"/>
      <c r="H7" s="610"/>
    </row>
    <row r="8" spans="1:8" s="253" customFormat="1" ht="24.95" customHeight="1" x14ac:dyDescent="0.2">
      <c r="A8" s="612" t="s">
        <v>1876</v>
      </c>
      <c r="B8" s="613"/>
      <c r="C8" s="608"/>
      <c r="D8" s="610"/>
      <c r="E8" s="277"/>
      <c r="F8" s="608"/>
      <c r="G8" s="609"/>
      <c r="H8" s="610"/>
    </row>
    <row r="9" spans="1:8" s="244" customFormat="1" ht="24.95" customHeight="1" x14ac:dyDescent="0.2">
      <c r="A9" s="611"/>
      <c r="B9" s="611"/>
      <c r="C9" s="611"/>
      <c r="D9" s="611"/>
      <c r="E9" s="611"/>
      <c r="F9" s="611"/>
      <c r="G9" s="611"/>
      <c r="H9" s="611"/>
    </row>
    <row r="10" spans="1:8" s="244" customFormat="1" ht="24.95" customHeight="1" x14ac:dyDescent="0.2">
      <c r="A10" s="599" t="s">
        <v>412</v>
      </c>
      <c r="B10" s="599"/>
      <c r="C10" s="599"/>
      <c r="D10" s="599"/>
      <c r="E10" s="599"/>
      <c r="F10" s="599"/>
      <c r="G10" s="599"/>
      <c r="H10" s="599"/>
    </row>
    <row r="11" spans="1:8" s="244" customFormat="1" ht="24.95" customHeight="1" x14ac:dyDescent="0.2">
      <c r="A11" s="600" t="s">
        <v>1645</v>
      </c>
      <c r="B11" s="600"/>
      <c r="C11" s="601" t="s">
        <v>39</v>
      </c>
      <c r="D11" s="601"/>
      <c r="E11" s="602" t="s">
        <v>1401</v>
      </c>
      <c r="F11" s="603" t="s">
        <v>1656</v>
      </c>
      <c r="G11" s="604" t="s">
        <v>1485</v>
      </c>
      <c r="H11" s="605" t="s">
        <v>1486</v>
      </c>
    </row>
    <row r="12" spans="1:8" s="244" customFormat="1" ht="24.95" customHeight="1" x14ac:dyDescent="0.2">
      <c r="A12" s="245" t="s">
        <v>1484</v>
      </c>
      <c r="B12" s="246" t="s">
        <v>1498</v>
      </c>
      <c r="C12" s="246" t="s">
        <v>1483</v>
      </c>
      <c r="D12" s="246" t="s">
        <v>1482</v>
      </c>
      <c r="E12" s="602"/>
      <c r="F12" s="603"/>
      <c r="G12" s="604"/>
      <c r="H12" s="605"/>
    </row>
    <row r="13" spans="1:8" s="244" customFormat="1" ht="24.95" customHeight="1" x14ac:dyDescent="0.2">
      <c r="A13" s="247" t="s">
        <v>1484</v>
      </c>
      <c r="B13" s="248" t="s">
        <v>1498</v>
      </c>
      <c r="C13" s="248" t="s">
        <v>1483</v>
      </c>
      <c r="D13" s="248" t="s">
        <v>1482</v>
      </c>
      <c r="E13" s="247" t="s">
        <v>978</v>
      </c>
      <c r="F13" s="254" t="s">
        <v>1656</v>
      </c>
      <c r="G13" s="255" t="s">
        <v>1485</v>
      </c>
      <c r="H13" s="256">
        <v>0</v>
      </c>
    </row>
    <row r="14" spans="1:8" s="244" customFormat="1" ht="24.95" customHeight="1" x14ac:dyDescent="0.2">
      <c r="A14" s="249"/>
      <c r="B14" s="249"/>
      <c r="C14" s="250" t="s">
        <v>981</v>
      </c>
      <c r="D14" s="250" t="s">
        <v>979</v>
      </c>
      <c r="E14" s="250" t="s">
        <v>980</v>
      </c>
      <c r="F14" s="249"/>
      <c r="G14" s="257">
        <v>6.29</v>
      </c>
      <c r="H14" s="258">
        <f t="shared" ref="H14:H39" si="0">A14*G14</f>
        <v>0</v>
      </c>
    </row>
    <row r="15" spans="1:8" s="244" customFormat="1" ht="24.95" customHeight="1" x14ac:dyDescent="0.2">
      <c r="A15" s="249"/>
      <c r="B15" s="249"/>
      <c r="C15" s="250" t="s">
        <v>982</v>
      </c>
      <c r="D15" s="250" t="s">
        <v>979</v>
      </c>
      <c r="E15" s="250" t="s">
        <v>980</v>
      </c>
      <c r="F15" s="249"/>
      <c r="G15" s="257">
        <v>6.29</v>
      </c>
      <c r="H15" s="258">
        <f t="shared" si="0"/>
        <v>0</v>
      </c>
    </row>
    <row r="16" spans="1:8" s="244" customFormat="1" ht="24.95" customHeight="1" x14ac:dyDescent="0.2">
      <c r="A16" s="249"/>
      <c r="B16" s="249"/>
      <c r="C16" s="250" t="s">
        <v>983</v>
      </c>
      <c r="D16" s="250" t="s">
        <v>979</v>
      </c>
      <c r="E16" s="250" t="s">
        <v>980</v>
      </c>
      <c r="F16" s="249"/>
      <c r="G16" s="257">
        <v>6.29</v>
      </c>
      <c r="H16" s="258">
        <f t="shared" si="0"/>
        <v>0</v>
      </c>
    </row>
    <row r="17" spans="1:8" s="244" customFormat="1" ht="24.95" customHeight="1" x14ac:dyDescent="0.2">
      <c r="A17" s="249"/>
      <c r="B17" s="249"/>
      <c r="C17" s="250" t="s">
        <v>984</v>
      </c>
      <c r="D17" s="250" t="s">
        <v>979</v>
      </c>
      <c r="E17" s="250" t="s">
        <v>980</v>
      </c>
      <c r="F17" s="249"/>
      <c r="G17" s="257">
        <v>6.29</v>
      </c>
      <c r="H17" s="258">
        <f t="shared" si="0"/>
        <v>0</v>
      </c>
    </row>
    <row r="18" spans="1:8" s="244" customFormat="1" ht="24.95" customHeight="1" x14ac:dyDescent="0.2">
      <c r="A18" s="249"/>
      <c r="B18" s="249"/>
      <c r="C18" s="250" t="s">
        <v>985</v>
      </c>
      <c r="D18" s="250" t="s">
        <v>979</v>
      </c>
      <c r="E18" s="250" t="s">
        <v>980</v>
      </c>
      <c r="F18" s="249"/>
      <c r="G18" s="257">
        <v>6.29</v>
      </c>
      <c r="H18" s="258">
        <f t="shared" si="0"/>
        <v>0</v>
      </c>
    </row>
    <row r="19" spans="1:8" s="244" customFormat="1" ht="24.95" customHeight="1" x14ac:dyDescent="0.2">
      <c r="A19" s="249"/>
      <c r="B19" s="249"/>
      <c r="C19" s="250" t="s">
        <v>986</v>
      </c>
      <c r="D19" s="250" t="s">
        <v>979</v>
      </c>
      <c r="E19" s="250" t="s">
        <v>980</v>
      </c>
      <c r="F19" s="249"/>
      <c r="G19" s="257">
        <v>6.29</v>
      </c>
      <c r="H19" s="258">
        <f t="shared" si="0"/>
        <v>0</v>
      </c>
    </row>
    <row r="20" spans="1:8" s="244" customFormat="1" ht="24.95" customHeight="1" x14ac:dyDescent="0.2">
      <c r="A20" s="247" t="s">
        <v>1484</v>
      </c>
      <c r="B20" s="248" t="s">
        <v>1498</v>
      </c>
      <c r="C20" s="248" t="s">
        <v>1483</v>
      </c>
      <c r="D20" s="248" t="s">
        <v>1482</v>
      </c>
      <c r="E20" s="247" t="s">
        <v>978</v>
      </c>
      <c r="F20" s="254" t="s">
        <v>1656</v>
      </c>
      <c r="G20" s="255" t="s">
        <v>1485</v>
      </c>
      <c r="H20" s="256">
        <v>0</v>
      </c>
    </row>
    <row r="21" spans="1:8" s="244" customFormat="1" ht="24.95" customHeight="1" x14ac:dyDescent="0.2">
      <c r="A21" s="249"/>
      <c r="B21" s="249"/>
      <c r="C21" s="250" t="s">
        <v>981</v>
      </c>
      <c r="D21" s="250" t="s">
        <v>987</v>
      </c>
      <c r="E21" s="250" t="s">
        <v>980</v>
      </c>
      <c r="F21" s="249"/>
      <c r="G21" s="257">
        <v>7.09</v>
      </c>
      <c r="H21" s="258">
        <f t="shared" si="0"/>
        <v>0</v>
      </c>
    </row>
    <row r="22" spans="1:8" s="244" customFormat="1" ht="24.95" customHeight="1" x14ac:dyDescent="0.2">
      <c r="A22" s="249"/>
      <c r="B22" s="249"/>
      <c r="C22" s="250" t="s">
        <v>982</v>
      </c>
      <c r="D22" s="250" t="s">
        <v>987</v>
      </c>
      <c r="E22" s="250" t="s">
        <v>980</v>
      </c>
      <c r="F22" s="249"/>
      <c r="G22" s="257">
        <v>7.09</v>
      </c>
      <c r="H22" s="258">
        <f t="shared" si="0"/>
        <v>0</v>
      </c>
    </row>
    <row r="23" spans="1:8" s="244" customFormat="1" ht="24.95" customHeight="1" x14ac:dyDescent="0.2">
      <c r="A23" s="249"/>
      <c r="B23" s="249"/>
      <c r="C23" s="250" t="s">
        <v>983</v>
      </c>
      <c r="D23" s="250" t="s">
        <v>987</v>
      </c>
      <c r="E23" s="250" t="s">
        <v>980</v>
      </c>
      <c r="F23" s="249"/>
      <c r="G23" s="257">
        <v>7.09</v>
      </c>
      <c r="H23" s="258">
        <f t="shared" si="0"/>
        <v>0</v>
      </c>
    </row>
    <row r="24" spans="1:8" s="244" customFormat="1" ht="24.95" customHeight="1" x14ac:dyDescent="0.2">
      <c r="A24" s="249"/>
      <c r="B24" s="249"/>
      <c r="C24" s="250" t="s">
        <v>984</v>
      </c>
      <c r="D24" s="250" t="s">
        <v>987</v>
      </c>
      <c r="E24" s="250" t="s">
        <v>980</v>
      </c>
      <c r="F24" s="249"/>
      <c r="G24" s="257">
        <v>7.09</v>
      </c>
      <c r="H24" s="258">
        <f t="shared" si="0"/>
        <v>0</v>
      </c>
    </row>
    <row r="25" spans="1:8" s="244" customFormat="1" ht="24.95" customHeight="1" x14ac:dyDescent="0.2">
      <c r="A25" s="249"/>
      <c r="B25" s="249"/>
      <c r="C25" s="250" t="s">
        <v>985</v>
      </c>
      <c r="D25" s="250" t="s">
        <v>987</v>
      </c>
      <c r="E25" s="250" t="s">
        <v>980</v>
      </c>
      <c r="F25" s="249"/>
      <c r="G25" s="257">
        <v>7.09</v>
      </c>
      <c r="H25" s="258">
        <f t="shared" si="0"/>
        <v>0</v>
      </c>
    </row>
    <row r="26" spans="1:8" s="244" customFormat="1" ht="24.95" customHeight="1" x14ac:dyDescent="0.2">
      <c r="A26" s="247" t="s">
        <v>1484</v>
      </c>
      <c r="B26" s="248" t="s">
        <v>1498</v>
      </c>
      <c r="C26" s="248" t="s">
        <v>1483</v>
      </c>
      <c r="D26" s="248" t="s">
        <v>1482</v>
      </c>
      <c r="E26" s="247" t="s">
        <v>978</v>
      </c>
      <c r="F26" s="254" t="s">
        <v>1656</v>
      </c>
      <c r="G26" s="255" t="s">
        <v>1485</v>
      </c>
      <c r="H26" s="256">
        <v>0</v>
      </c>
    </row>
    <row r="27" spans="1:8" s="244" customFormat="1" ht="24.95" customHeight="1" x14ac:dyDescent="0.2">
      <c r="A27" s="249"/>
      <c r="B27" s="249"/>
      <c r="C27" s="250" t="s">
        <v>981</v>
      </c>
      <c r="D27" s="250" t="s">
        <v>979</v>
      </c>
      <c r="E27" s="250" t="s">
        <v>988</v>
      </c>
      <c r="F27" s="249"/>
      <c r="G27" s="257">
        <v>22.99</v>
      </c>
      <c r="H27" s="258">
        <f t="shared" si="0"/>
        <v>0</v>
      </c>
    </row>
    <row r="28" spans="1:8" s="244" customFormat="1" ht="24.95" customHeight="1" x14ac:dyDescent="0.2">
      <c r="A28" s="249"/>
      <c r="B28" s="249"/>
      <c r="C28" s="250" t="s">
        <v>982</v>
      </c>
      <c r="D28" s="250" t="s">
        <v>979</v>
      </c>
      <c r="E28" s="250" t="s">
        <v>988</v>
      </c>
      <c r="F28" s="249"/>
      <c r="G28" s="257">
        <v>22.99</v>
      </c>
      <c r="H28" s="258">
        <f t="shared" si="0"/>
        <v>0</v>
      </c>
    </row>
    <row r="29" spans="1:8" s="244" customFormat="1" ht="24.95" customHeight="1" x14ac:dyDescent="0.2">
      <c r="A29" s="249"/>
      <c r="B29" s="249"/>
      <c r="C29" s="250" t="s">
        <v>983</v>
      </c>
      <c r="D29" s="250" t="s">
        <v>979</v>
      </c>
      <c r="E29" s="250" t="s">
        <v>988</v>
      </c>
      <c r="F29" s="249"/>
      <c r="G29" s="257">
        <v>22.99</v>
      </c>
      <c r="H29" s="258">
        <f t="shared" si="0"/>
        <v>0</v>
      </c>
    </row>
    <row r="30" spans="1:8" s="244" customFormat="1" ht="24.95" customHeight="1" x14ac:dyDescent="0.2">
      <c r="A30" s="249"/>
      <c r="B30" s="249"/>
      <c r="C30" s="250" t="s">
        <v>984</v>
      </c>
      <c r="D30" s="250" t="s">
        <v>979</v>
      </c>
      <c r="E30" s="250" t="s">
        <v>988</v>
      </c>
      <c r="F30" s="249"/>
      <c r="G30" s="257">
        <v>22.99</v>
      </c>
      <c r="H30" s="258">
        <f t="shared" si="0"/>
        <v>0</v>
      </c>
    </row>
    <row r="31" spans="1:8" s="244" customFormat="1" ht="24.95" customHeight="1" x14ac:dyDescent="0.2">
      <c r="A31" s="249"/>
      <c r="B31" s="249"/>
      <c r="C31" s="250" t="s">
        <v>985</v>
      </c>
      <c r="D31" s="250" t="s">
        <v>979</v>
      </c>
      <c r="E31" s="250" t="s">
        <v>988</v>
      </c>
      <c r="F31" s="249"/>
      <c r="G31" s="257">
        <v>22.99</v>
      </c>
      <c r="H31" s="258">
        <f t="shared" si="0"/>
        <v>0</v>
      </c>
    </row>
    <row r="32" spans="1:8" s="244" customFormat="1" ht="24.95" customHeight="1" x14ac:dyDescent="0.2">
      <c r="A32" s="247" t="s">
        <v>1484</v>
      </c>
      <c r="B32" s="248" t="s">
        <v>1498</v>
      </c>
      <c r="C32" s="248" t="s">
        <v>1483</v>
      </c>
      <c r="D32" s="248" t="s">
        <v>1482</v>
      </c>
      <c r="E32" s="247" t="s">
        <v>978</v>
      </c>
      <c r="F32" s="254" t="s">
        <v>1656</v>
      </c>
      <c r="G32" s="255" t="s">
        <v>1485</v>
      </c>
      <c r="H32" s="256">
        <v>0</v>
      </c>
    </row>
    <row r="33" spans="1:8" s="244" customFormat="1" ht="24.95" customHeight="1" x14ac:dyDescent="0.2">
      <c r="A33" s="249"/>
      <c r="B33" s="249"/>
      <c r="C33" s="250" t="s">
        <v>981</v>
      </c>
      <c r="D33" s="250" t="s">
        <v>987</v>
      </c>
      <c r="E33" s="250" t="s">
        <v>988</v>
      </c>
      <c r="F33" s="249"/>
      <c r="G33" s="257">
        <v>25.99</v>
      </c>
      <c r="H33" s="258">
        <f t="shared" si="0"/>
        <v>0</v>
      </c>
    </row>
    <row r="34" spans="1:8" s="244" customFormat="1" ht="24.95" customHeight="1" x14ac:dyDescent="0.2">
      <c r="A34" s="249"/>
      <c r="B34" s="249"/>
      <c r="C34" s="250" t="s">
        <v>982</v>
      </c>
      <c r="D34" s="250" t="s">
        <v>987</v>
      </c>
      <c r="E34" s="250" t="s">
        <v>988</v>
      </c>
      <c r="F34" s="249"/>
      <c r="G34" s="257">
        <v>25.99</v>
      </c>
      <c r="H34" s="258">
        <f t="shared" si="0"/>
        <v>0</v>
      </c>
    </row>
    <row r="35" spans="1:8" s="244" customFormat="1" ht="24.95" customHeight="1" x14ac:dyDescent="0.2">
      <c r="A35" s="249"/>
      <c r="B35" s="249"/>
      <c r="C35" s="250" t="s">
        <v>983</v>
      </c>
      <c r="D35" s="250" t="s">
        <v>987</v>
      </c>
      <c r="E35" s="250" t="s">
        <v>988</v>
      </c>
      <c r="F35" s="249"/>
      <c r="G35" s="257">
        <v>25.99</v>
      </c>
      <c r="H35" s="258">
        <f t="shared" si="0"/>
        <v>0</v>
      </c>
    </row>
    <row r="36" spans="1:8" s="244" customFormat="1" ht="24.95" customHeight="1" x14ac:dyDescent="0.2">
      <c r="A36" s="249"/>
      <c r="B36" s="249"/>
      <c r="C36" s="250" t="s">
        <v>984</v>
      </c>
      <c r="D36" s="250" t="s">
        <v>987</v>
      </c>
      <c r="E36" s="250" t="s">
        <v>988</v>
      </c>
      <c r="F36" s="249"/>
      <c r="G36" s="257">
        <v>25.99</v>
      </c>
      <c r="H36" s="258">
        <f t="shared" si="0"/>
        <v>0</v>
      </c>
    </row>
    <row r="37" spans="1:8" s="244" customFormat="1" ht="24.95" customHeight="1" x14ac:dyDescent="0.2">
      <c r="A37" s="249"/>
      <c r="B37" s="249"/>
      <c r="C37" s="250" t="s">
        <v>985</v>
      </c>
      <c r="D37" s="250" t="s">
        <v>987</v>
      </c>
      <c r="E37" s="250" t="s">
        <v>988</v>
      </c>
      <c r="F37" s="249"/>
      <c r="G37" s="257">
        <v>25.99</v>
      </c>
      <c r="H37" s="258">
        <f t="shared" si="0"/>
        <v>0</v>
      </c>
    </row>
    <row r="38" spans="1:8" s="244" customFormat="1" ht="24.95" customHeight="1" x14ac:dyDescent="0.2">
      <c r="A38" s="247" t="s">
        <v>1484</v>
      </c>
      <c r="B38" s="248" t="s">
        <v>1498</v>
      </c>
      <c r="C38" s="248" t="s">
        <v>1483</v>
      </c>
      <c r="D38" s="248" t="s">
        <v>1482</v>
      </c>
      <c r="E38" s="247" t="s">
        <v>992</v>
      </c>
      <c r="F38" s="254" t="s">
        <v>1656</v>
      </c>
      <c r="G38" s="255" t="s">
        <v>1485</v>
      </c>
      <c r="H38" s="256">
        <v>0</v>
      </c>
    </row>
    <row r="39" spans="1:8" s="244" customFormat="1" ht="24.75" customHeight="1" x14ac:dyDescent="0.2">
      <c r="A39" s="249"/>
      <c r="B39" s="249"/>
      <c r="C39" s="250" t="s">
        <v>989</v>
      </c>
      <c r="D39" s="250" t="s">
        <v>189</v>
      </c>
      <c r="E39" s="250" t="s">
        <v>993</v>
      </c>
      <c r="F39" s="249"/>
      <c r="G39" s="257">
        <v>4.49</v>
      </c>
      <c r="H39" s="258">
        <f t="shared" si="0"/>
        <v>0</v>
      </c>
    </row>
    <row r="40" spans="1:8" s="244" customFormat="1" ht="24.95" customHeight="1" x14ac:dyDescent="0.2">
      <c r="A40" s="249"/>
      <c r="B40" s="249"/>
      <c r="C40" s="250" t="s">
        <v>989</v>
      </c>
      <c r="D40" s="250" t="s">
        <v>409</v>
      </c>
      <c r="E40" s="250" t="s">
        <v>993</v>
      </c>
      <c r="F40" s="249"/>
      <c r="G40" s="257">
        <v>4.49</v>
      </c>
      <c r="H40" s="258">
        <f>A40*G40</f>
        <v>0</v>
      </c>
    </row>
    <row r="41" spans="1:8" s="244" customFormat="1" ht="24.95" customHeight="1" x14ac:dyDescent="0.2">
      <c r="A41" s="249"/>
      <c r="B41" s="249"/>
      <c r="C41" s="250" t="s">
        <v>989</v>
      </c>
      <c r="D41" s="250" t="s">
        <v>471</v>
      </c>
      <c r="E41" s="250" t="s">
        <v>993</v>
      </c>
      <c r="F41" s="249"/>
      <c r="G41" s="257">
        <v>4.49</v>
      </c>
      <c r="H41" s="258">
        <f>A41*G41</f>
        <v>0</v>
      </c>
    </row>
    <row r="42" spans="1:8" s="244" customFormat="1" ht="24.95" customHeight="1" x14ac:dyDescent="0.2">
      <c r="A42" s="249"/>
      <c r="B42" s="249"/>
      <c r="C42" s="250" t="s">
        <v>989</v>
      </c>
      <c r="D42" s="250" t="s">
        <v>470</v>
      </c>
      <c r="E42" s="250" t="s">
        <v>993</v>
      </c>
      <c r="F42" s="249"/>
      <c r="G42" s="257">
        <v>4.49</v>
      </c>
      <c r="H42" s="258">
        <f>A42*G42</f>
        <v>0</v>
      </c>
    </row>
    <row r="43" spans="1:8" s="244" customFormat="1" ht="24.95" customHeight="1" x14ac:dyDescent="0.2">
      <c r="A43" s="249"/>
      <c r="B43" s="249"/>
      <c r="C43" s="250" t="s">
        <v>989</v>
      </c>
      <c r="D43" s="250" t="s">
        <v>612</v>
      </c>
      <c r="E43" s="250" t="s">
        <v>993</v>
      </c>
      <c r="F43" s="249"/>
      <c r="G43" s="257">
        <v>4.49</v>
      </c>
      <c r="H43" s="258">
        <f>A43*G43</f>
        <v>0</v>
      </c>
    </row>
    <row r="44" spans="1:8" s="244" customFormat="1" ht="24.95" customHeight="1" x14ac:dyDescent="0.2">
      <c r="A44" s="249"/>
      <c r="B44" s="249"/>
      <c r="C44" s="250" t="s">
        <v>989</v>
      </c>
      <c r="D44" s="250" t="s">
        <v>99</v>
      </c>
      <c r="E44" s="250" t="s">
        <v>993</v>
      </c>
      <c r="F44" s="249"/>
      <c r="G44" s="257">
        <v>4.49</v>
      </c>
      <c r="H44" s="258">
        <f>A44*G44</f>
        <v>0</v>
      </c>
    </row>
    <row r="45" spans="1:8" s="244" customFormat="1" ht="24.95" customHeight="1" x14ac:dyDescent="0.2">
      <c r="A45" s="247" t="s">
        <v>1484</v>
      </c>
      <c r="B45" s="248" t="s">
        <v>1498</v>
      </c>
      <c r="C45" s="248" t="s">
        <v>1483</v>
      </c>
      <c r="D45" s="248" t="s">
        <v>1482</v>
      </c>
      <c r="E45" s="247" t="s">
        <v>992</v>
      </c>
      <c r="F45" s="254" t="s">
        <v>1656</v>
      </c>
      <c r="G45" s="255" t="s">
        <v>1485</v>
      </c>
      <c r="H45" s="256">
        <v>0</v>
      </c>
    </row>
    <row r="46" spans="1:8" s="244" customFormat="1" ht="24.95" customHeight="1" x14ac:dyDescent="0.2">
      <c r="A46" s="249"/>
      <c r="B46" s="249"/>
      <c r="C46" s="250" t="s">
        <v>530</v>
      </c>
      <c r="D46" s="250" t="s">
        <v>189</v>
      </c>
      <c r="E46" s="250" t="s">
        <v>993</v>
      </c>
      <c r="F46" s="249"/>
      <c r="G46" s="257">
        <v>4.49</v>
      </c>
      <c r="H46" s="258">
        <f t="shared" ref="H46:H51" si="1">A46*G46</f>
        <v>0</v>
      </c>
    </row>
    <row r="47" spans="1:8" s="244" customFormat="1" ht="24.95" customHeight="1" x14ac:dyDescent="0.2">
      <c r="A47" s="249"/>
      <c r="B47" s="249"/>
      <c r="C47" s="250" t="s">
        <v>530</v>
      </c>
      <c r="D47" s="250" t="s">
        <v>409</v>
      </c>
      <c r="E47" s="250" t="s">
        <v>993</v>
      </c>
      <c r="F47" s="249"/>
      <c r="G47" s="257">
        <v>4.49</v>
      </c>
      <c r="H47" s="258">
        <f t="shared" si="1"/>
        <v>0</v>
      </c>
    </row>
    <row r="48" spans="1:8" s="244" customFormat="1" ht="24.95" customHeight="1" x14ac:dyDescent="0.2">
      <c r="A48" s="249"/>
      <c r="B48" s="249"/>
      <c r="C48" s="250" t="s">
        <v>530</v>
      </c>
      <c r="D48" s="250" t="s">
        <v>471</v>
      </c>
      <c r="E48" s="250" t="s">
        <v>993</v>
      </c>
      <c r="F48" s="249"/>
      <c r="G48" s="257">
        <v>4.49</v>
      </c>
      <c r="H48" s="258">
        <f t="shared" si="1"/>
        <v>0</v>
      </c>
    </row>
    <row r="49" spans="1:8" s="244" customFormat="1" ht="24.95" customHeight="1" x14ac:dyDescent="0.2">
      <c r="A49" s="249"/>
      <c r="B49" s="249"/>
      <c r="C49" s="250" t="s">
        <v>530</v>
      </c>
      <c r="D49" s="250" t="s">
        <v>470</v>
      </c>
      <c r="E49" s="250" t="s">
        <v>993</v>
      </c>
      <c r="F49" s="249"/>
      <c r="G49" s="257">
        <v>4.49</v>
      </c>
      <c r="H49" s="258">
        <f t="shared" si="1"/>
        <v>0</v>
      </c>
    </row>
    <row r="50" spans="1:8" s="244" customFormat="1" ht="24.95" customHeight="1" x14ac:dyDescent="0.2">
      <c r="A50" s="249"/>
      <c r="B50" s="249"/>
      <c r="C50" s="250" t="s">
        <v>530</v>
      </c>
      <c r="D50" s="250" t="s">
        <v>612</v>
      </c>
      <c r="E50" s="250" t="s">
        <v>993</v>
      </c>
      <c r="F50" s="249"/>
      <c r="G50" s="257">
        <v>4.49</v>
      </c>
      <c r="H50" s="258">
        <f t="shared" si="1"/>
        <v>0</v>
      </c>
    </row>
    <row r="51" spans="1:8" s="244" customFormat="1" ht="24.95" customHeight="1" x14ac:dyDescent="0.2">
      <c r="A51" s="249"/>
      <c r="B51" s="249"/>
      <c r="C51" s="250" t="s">
        <v>530</v>
      </c>
      <c r="D51" s="250" t="s">
        <v>99</v>
      </c>
      <c r="E51" s="250" t="s">
        <v>993</v>
      </c>
      <c r="F51" s="249"/>
      <c r="G51" s="257">
        <v>4.49</v>
      </c>
      <c r="H51" s="258">
        <f t="shared" si="1"/>
        <v>0</v>
      </c>
    </row>
    <row r="52" spans="1:8" s="244" customFormat="1" ht="24.95" customHeight="1" x14ac:dyDescent="0.2">
      <c r="A52" s="247" t="s">
        <v>1484</v>
      </c>
      <c r="B52" s="248" t="s">
        <v>1498</v>
      </c>
      <c r="C52" s="248" t="s">
        <v>1483</v>
      </c>
      <c r="D52" s="248" t="s">
        <v>1482</v>
      </c>
      <c r="E52" s="247" t="s">
        <v>992</v>
      </c>
      <c r="F52" s="254" t="s">
        <v>1656</v>
      </c>
      <c r="G52" s="255" t="s">
        <v>1485</v>
      </c>
      <c r="H52" s="256">
        <v>0</v>
      </c>
    </row>
    <row r="53" spans="1:8" s="244" customFormat="1" ht="24.95" customHeight="1" x14ac:dyDescent="0.2">
      <c r="A53" s="249"/>
      <c r="B53" s="249"/>
      <c r="C53" s="250" t="s">
        <v>1515</v>
      </c>
      <c r="D53" s="250" t="s">
        <v>189</v>
      </c>
      <c r="E53" s="250" t="s">
        <v>993</v>
      </c>
      <c r="F53" s="249"/>
      <c r="G53" s="257">
        <v>4.49</v>
      </c>
      <c r="H53" s="258">
        <f t="shared" ref="H53:H65" si="2">A53*G53</f>
        <v>0</v>
      </c>
    </row>
    <row r="54" spans="1:8" s="244" customFormat="1" ht="24.95" customHeight="1" x14ac:dyDescent="0.2">
      <c r="A54" s="249"/>
      <c r="B54" s="249"/>
      <c r="C54" s="250" t="s">
        <v>1515</v>
      </c>
      <c r="D54" s="250" t="s">
        <v>409</v>
      </c>
      <c r="E54" s="250" t="s">
        <v>993</v>
      </c>
      <c r="F54" s="249"/>
      <c r="G54" s="257">
        <v>4.49</v>
      </c>
      <c r="H54" s="258">
        <f t="shared" si="2"/>
        <v>0</v>
      </c>
    </row>
    <row r="55" spans="1:8" s="244" customFormat="1" ht="24.95" customHeight="1" x14ac:dyDescent="0.2">
      <c r="A55" s="249"/>
      <c r="B55" s="249"/>
      <c r="C55" s="250" t="s">
        <v>1515</v>
      </c>
      <c r="D55" s="250" t="s">
        <v>471</v>
      </c>
      <c r="E55" s="250" t="s">
        <v>993</v>
      </c>
      <c r="F55" s="249"/>
      <c r="G55" s="257">
        <v>4.49</v>
      </c>
      <c r="H55" s="258">
        <f t="shared" si="2"/>
        <v>0</v>
      </c>
    </row>
    <row r="56" spans="1:8" s="244" customFormat="1" ht="24.95" customHeight="1" x14ac:dyDescent="0.2">
      <c r="A56" s="249"/>
      <c r="B56" s="249"/>
      <c r="C56" s="250" t="s">
        <v>1515</v>
      </c>
      <c r="D56" s="250" t="s">
        <v>470</v>
      </c>
      <c r="E56" s="250" t="s">
        <v>993</v>
      </c>
      <c r="F56" s="249"/>
      <c r="G56" s="257">
        <v>4.49</v>
      </c>
      <c r="H56" s="258">
        <f t="shared" si="2"/>
        <v>0</v>
      </c>
    </row>
    <row r="57" spans="1:8" s="244" customFormat="1" ht="24.95" customHeight="1" x14ac:dyDescent="0.2">
      <c r="A57" s="249"/>
      <c r="B57" s="249"/>
      <c r="C57" s="250" t="s">
        <v>1515</v>
      </c>
      <c r="D57" s="250" t="s">
        <v>612</v>
      </c>
      <c r="E57" s="250" t="s">
        <v>993</v>
      </c>
      <c r="F57" s="249"/>
      <c r="G57" s="257">
        <v>4.49</v>
      </c>
      <c r="H57" s="258">
        <f t="shared" si="2"/>
        <v>0</v>
      </c>
    </row>
    <row r="58" spans="1:8" s="244" customFormat="1" ht="24.95" customHeight="1" x14ac:dyDescent="0.2">
      <c r="A58" s="249"/>
      <c r="B58" s="249"/>
      <c r="C58" s="250" t="s">
        <v>1515</v>
      </c>
      <c r="D58" s="250" t="s">
        <v>99</v>
      </c>
      <c r="E58" s="250" t="s">
        <v>993</v>
      </c>
      <c r="F58" s="249"/>
      <c r="G58" s="257">
        <v>4.49</v>
      </c>
      <c r="H58" s="258">
        <f t="shared" si="2"/>
        <v>0</v>
      </c>
    </row>
    <row r="59" spans="1:8" s="244" customFormat="1" ht="24.95" customHeight="1" x14ac:dyDescent="0.2">
      <c r="A59" s="247" t="s">
        <v>1484</v>
      </c>
      <c r="B59" s="248" t="s">
        <v>1498</v>
      </c>
      <c r="C59" s="248" t="s">
        <v>1483</v>
      </c>
      <c r="D59" s="248" t="s">
        <v>1482</v>
      </c>
      <c r="E59" s="247" t="s">
        <v>992</v>
      </c>
      <c r="F59" s="254" t="s">
        <v>1656</v>
      </c>
      <c r="G59" s="255" t="s">
        <v>1485</v>
      </c>
      <c r="H59" s="256">
        <v>0</v>
      </c>
    </row>
    <row r="60" spans="1:8" s="244" customFormat="1" ht="24.95" customHeight="1" x14ac:dyDescent="0.2">
      <c r="A60" s="249">
        <v>0</v>
      </c>
      <c r="B60" s="249"/>
      <c r="C60" s="250"/>
      <c r="D60" s="250" t="s">
        <v>189</v>
      </c>
      <c r="E60" s="250" t="s">
        <v>993</v>
      </c>
      <c r="F60" s="249"/>
      <c r="G60" s="257">
        <v>4.49</v>
      </c>
      <c r="H60" s="258">
        <f t="shared" si="2"/>
        <v>0</v>
      </c>
    </row>
    <row r="61" spans="1:8" s="244" customFormat="1" ht="24.95" customHeight="1" x14ac:dyDescent="0.2">
      <c r="A61" s="249"/>
      <c r="B61" s="249"/>
      <c r="C61" s="250"/>
      <c r="D61" s="250" t="s">
        <v>409</v>
      </c>
      <c r="E61" s="250" t="s">
        <v>993</v>
      </c>
      <c r="F61" s="249"/>
      <c r="G61" s="257">
        <v>4.49</v>
      </c>
      <c r="H61" s="258">
        <f t="shared" si="2"/>
        <v>0</v>
      </c>
    </row>
    <row r="62" spans="1:8" s="244" customFormat="1" ht="24.95" customHeight="1" x14ac:dyDescent="0.2">
      <c r="A62" s="249"/>
      <c r="B62" s="249"/>
      <c r="C62" s="250"/>
      <c r="D62" s="250" t="s">
        <v>471</v>
      </c>
      <c r="E62" s="250" t="s">
        <v>993</v>
      </c>
      <c r="F62" s="249"/>
      <c r="G62" s="257">
        <v>4.49</v>
      </c>
      <c r="H62" s="258">
        <f t="shared" si="2"/>
        <v>0</v>
      </c>
    </row>
    <row r="63" spans="1:8" s="244" customFormat="1" ht="24.95" customHeight="1" x14ac:dyDescent="0.2">
      <c r="A63" s="249"/>
      <c r="B63" s="249"/>
      <c r="C63" s="250"/>
      <c r="D63" s="250" t="s">
        <v>470</v>
      </c>
      <c r="E63" s="250" t="s">
        <v>993</v>
      </c>
      <c r="F63" s="249"/>
      <c r="G63" s="257">
        <v>4.49</v>
      </c>
      <c r="H63" s="258">
        <f t="shared" si="2"/>
        <v>0</v>
      </c>
    </row>
    <row r="64" spans="1:8" s="244" customFormat="1" ht="24.95" customHeight="1" x14ac:dyDescent="0.2">
      <c r="A64" s="249"/>
      <c r="B64" s="249"/>
      <c r="C64" s="250"/>
      <c r="D64" s="250" t="s">
        <v>612</v>
      </c>
      <c r="E64" s="250" t="s">
        <v>993</v>
      </c>
      <c r="F64" s="249"/>
      <c r="G64" s="257">
        <v>4.49</v>
      </c>
      <c r="H64" s="258">
        <f t="shared" si="2"/>
        <v>0</v>
      </c>
    </row>
    <row r="65" spans="1:8" s="244" customFormat="1" ht="24.95" customHeight="1" x14ac:dyDescent="0.2">
      <c r="A65" s="249"/>
      <c r="B65" s="249"/>
      <c r="C65" s="250"/>
      <c r="D65" s="250" t="s">
        <v>99</v>
      </c>
      <c r="E65" s="250" t="s">
        <v>993</v>
      </c>
      <c r="F65" s="249"/>
      <c r="G65" s="257">
        <v>4.49</v>
      </c>
      <c r="H65" s="258">
        <f t="shared" si="2"/>
        <v>0</v>
      </c>
    </row>
    <row r="66" spans="1:8" s="244" customFormat="1" ht="24.95" customHeight="1" x14ac:dyDescent="0.2">
      <c r="A66" s="247" t="s">
        <v>1484</v>
      </c>
      <c r="B66" s="248" t="s">
        <v>1498</v>
      </c>
      <c r="C66" s="248" t="s">
        <v>1483</v>
      </c>
      <c r="D66" s="248" t="s">
        <v>1482</v>
      </c>
      <c r="E66" s="247" t="s">
        <v>10</v>
      </c>
      <c r="F66" s="254" t="s">
        <v>1656</v>
      </c>
      <c r="G66" s="255" t="s">
        <v>1485</v>
      </c>
      <c r="H66" s="256">
        <v>0</v>
      </c>
    </row>
    <row r="67" spans="1:8" s="244" customFormat="1" ht="24.95" customHeight="1" x14ac:dyDescent="0.2">
      <c r="A67" s="250"/>
      <c r="B67" s="249"/>
      <c r="C67" s="249" t="s">
        <v>1826</v>
      </c>
      <c r="D67" s="249" t="s">
        <v>11</v>
      </c>
      <c r="E67" s="250" t="s">
        <v>16</v>
      </c>
      <c r="F67" s="252"/>
      <c r="G67" s="257">
        <v>4.3</v>
      </c>
      <c r="H67" s="258">
        <f>A67*G67</f>
        <v>0</v>
      </c>
    </row>
    <row r="68" spans="1:8" s="244" customFormat="1" ht="24.95" customHeight="1" x14ac:dyDescent="0.2">
      <c r="A68" s="250"/>
      <c r="B68" s="249"/>
      <c r="C68" s="249" t="s">
        <v>1826</v>
      </c>
      <c r="D68" s="249" t="s">
        <v>12</v>
      </c>
      <c r="E68" s="250" t="s">
        <v>16</v>
      </c>
      <c r="F68" s="252"/>
      <c r="G68" s="257">
        <v>4.3</v>
      </c>
      <c r="H68" s="258">
        <f>A68*G68</f>
        <v>0</v>
      </c>
    </row>
    <row r="69" spans="1:8" s="244" customFormat="1" ht="24.95" customHeight="1" x14ac:dyDescent="0.2">
      <c r="A69" s="250"/>
      <c r="B69" s="249"/>
      <c r="C69" s="249" t="s">
        <v>1826</v>
      </c>
      <c r="D69" s="249" t="s">
        <v>13</v>
      </c>
      <c r="E69" s="250" t="s">
        <v>16</v>
      </c>
      <c r="F69" s="252"/>
      <c r="G69" s="257">
        <v>4.3</v>
      </c>
      <c r="H69" s="258">
        <f>A69*G69</f>
        <v>0</v>
      </c>
    </row>
    <row r="70" spans="1:8" s="244" customFormat="1" ht="24.95" customHeight="1" x14ac:dyDescent="0.2">
      <c r="A70" s="250"/>
      <c r="B70" s="249"/>
      <c r="C70" s="249" t="s">
        <v>1826</v>
      </c>
      <c r="D70" s="249" t="s">
        <v>14</v>
      </c>
      <c r="E70" s="250" t="s">
        <v>16</v>
      </c>
      <c r="F70" s="252"/>
      <c r="G70" s="257">
        <v>4.3</v>
      </c>
      <c r="H70" s="258">
        <f>A70*G70</f>
        <v>0</v>
      </c>
    </row>
    <row r="71" spans="1:8" s="244" customFormat="1" ht="24.95" customHeight="1" x14ac:dyDescent="0.2">
      <c r="A71" s="247" t="s">
        <v>1484</v>
      </c>
      <c r="B71" s="248" t="s">
        <v>1498</v>
      </c>
      <c r="C71" s="248" t="s">
        <v>1483</v>
      </c>
      <c r="D71" s="248" t="s">
        <v>1482</v>
      </c>
      <c r="E71" s="247" t="s">
        <v>10</v>
      </c>
      <c r="F71" s="254" t="s">
        <v>1656</v>
      </c>
      <c r="G71" s="255" t="s">
        <v>1485</v>
      </c>
      <c r="H71" s="256">
        <v>0</v>
      </c>
    </row>
    <row r="72" spans="1:8" s="244" customFormat="1" ht="24.95" customHeight="1" x14ac:dyDescent="0.2">
      <c r="A72" s="250"/>
      <c r="B72" s="249"/>
      <c r="C72" s="249" t="s">
        <v>1827</v>
      </c>
      <c r="D72" s="249" t="s">
        <v>11</v>
      </c>
      <c r="E72" s="250" t="s">
        <v>16</v>
      </c>
      <c r="F72" s="252"/>
      <c r="G72" s="257">
        <v>4.3</v>
      </c>
      <c r="H72" s="258">
        <f>A72*G72</f>
        <v>0</v>
      </c>
    </row>
    <row r="73" spans="1:8" s="244" customFormat="1" ht="24.95" customHeight="1" x14ac:dyDescent="0.2">
      <c r="A73" s="250"/>
      <c r="B73" s="249"/>
      <c r="C73" s="249" t="s">
        <v>1827</v>
      </c>
      <c r="D73" s="249" t="s">
        <v>12</v>
      </c>
      <c r="E73" s="250" t="s">
        <v>16</v>
      </c>
      <c r="F73" s="252"/>
      <c r="G73" s="257">
        <v>4.3</v>
      </c>
      <c r="H73" s="258">
        <f>A73*G73</f>
        <v>0</v>
      </c>
    </row>
    <row r="74" spans="1:8" s="244" customFormat="1" ht="24.95" customHeight="1" x14ac:dyDescent="0.2">
      <c r="A74" s="250"/>
      <c r="B74" s="249"/>
      <c r="C74" s="249" t="s">
        <v>1827</v>
      </c>
      <c r="D74" s="249" t="s">
        <v>13</v>
      </c>
      <c r="E74" s="250" t="s">
        <v>16</v>
      </c>
      <c r="F74" s="252"/>
      <c r="G74" s="257">
        <v>4.3</v>
      </c>
      <c r="H74" s="258">
        <f>A74*G74</f>
        <v>0</v>
      </c>
    </row>
    <row r="75" spans="1:8" s="244" customFormat="1" ht="24.95" customHeight="1" x14ac:dyDescent="0.2">
      <c r="A75" s="250"/>
      <c r="B75" s="249"/>
      <c r="C75" s="249" t="s">
        <v>1827</v>
      </c>
      <c r="D75" s="249" t="s">
        <v>14</v>
      </c>
      <c r="E75" s="250" t="s">
        <v>16</v>
      </c>
      <c r="F75" s="252"/>
      <c r="G75" s="257">
        <v>4.3</v>
      </c>
      <c r="H75" s="258">
        <f>A75*G75</f>
        <v>0</v>
      </c>
    </row>
    <row r="76" spans="1:8" s="244" customFormat="1" ht="24.95" customHeight="1" x14ac:dyDescent="0.2">
      <c r="A76" s="247" t="s">
        <v>1484</v>
      </c>
      <c r="B76" s="248" t="s">
        <v>1498</v>
      </c>
      <c r="C76" s="248" t="s">
        <v>1483</v>
      </c>
      <c r="D76" s="248" t="s">
        <v>1482</v>
      </c>
      <c r="E76" s="247" t="s">
        <v>10</v>
      </c>
      <c r="F76" s="254" t="s">
        <v>1656</v>
      </c>
      <c r="G76" s="255" t="s">
        <v>1485</v>
      </c>
      <c r="H76" s="256">
        <v>0</v>
      </c>
    </row>
    <row r="77" spans="1:8" s="244" customFormat="1" ht="24.95" customHeight="1" x14ac:dyDescent="0.2">
      <c r="A77" s="250"/>
      <c r="B77" s="249"/>
      <c r="C77" s="249" t="s">
        <v>1828</v>
      </c>
      <c r="D77" s="249" t="s">
        <v>11</v>
      </c>
      <c r="E77" s="250" t="s">
        <v>16</v>
      </c>
      <c r="F77" s="252"/>
      <c r="G77" s="257">
        <v>4.3</v>
      </c>
      <c r="H77" s="258">
        <f>A77*G77</f>
        <v>0</v>
      </c>
    </row>
    <row r="78" spans="1:8" s="244" customFormat="1" ht="24.95" customHeight="1" x14ac:dyDescent="0.2">
      <c r="A78" s="250"/>
      <c r="B78" s="249"/>
      <c r="C78" s="249" t="s">
        <v>1828</v>
      </c>
      <c r="D78" s="249" t="s">
        <v>12</v>
      </c>
      <c r="E78" s="250" t="s">
        <v>16</v>
      </c>
      <c r="F78" s="252"/>
      <c r="G78" s="257">
        <v>4.3</v>
      </c>
      <c r="H78" s="258">
        <f>A78*G78</f>
        <v>0</v>
      </c>
    </row>
    <row r="79" spans="1:8" s="244" customFormat="1" ht="24.95" customHeight="1" x14ac:dyDescent="0.2">
      <c r="A79" s="250"/>
      <c r="B79" s="249"/>
      <c r="C79" s="249" t="s">
        <v>1828</v>
      </c>
      <c r="D79" s="249" t="s">
        <v>13</v>
      </c>
      <c r="E79" s="250" t="s">
        <v>16</v>
      </c>
      <c r="F79" s="252"/>
      <c r="G79" s="257">
        <v>4.3</v>
      </c>
      <c r="H79" s="258">
        <f>A79*G79</f>
        <v>0</v>
      </c>
    </row>
    <row r="80" spans="1:8" s="244" customFormat="1" ht="24.95" customHeight="1" x14ac:dyDescent="0.2">
      <c r="A80" s="250"/>
      <c r="B80" s="249"/>
      <c r="C80" s="249" t="s">
        <v>1828</v>
      </c>
      <c r="D80" s="249" t="s">
        <v>14</v>
      </c>
      <c r="E80" s="250" t="s">
        <v>16</v>
      </c>
      <c r="F80" s="252"/>
      <c r="G80" s="257">
        <v>4.3</v>
      </c>
      <c r="H80" s="258">
        <f>A80*G80</f>
        <v>0</v>
      </c>
    </row>
    <row r="81" spans="1:8" s="244" customFormat="1" ht="24.95" customHeight="1" x14ac:dyDescent="0.2">
      <c r="A81" s="247" t="s">
        <v>1484</v>
      </c>
      <c r="B81" s="248" t="s">
        <v>1498</v>
      </c>
      <c r="C81" s="248" t="s">
        <v>1483</v>
      </c>
      <c r="D81" s="248" t="s">
        <v>1482</v>
      </c>
      <c r="E81" s="247" t="s">
        <v>10</v>
      </c>
      <c r="F81" s="254" t="s">
        <v>1656</v>
      </c>
      <c r="G81" s="255" t="s">
        <v>1485</v>
      </c>
      <c r="H81" s="256">
        <v>0</v>
      </c>
    </row>
    <row r="82" spans="1:8" s="244" customFormat="1" ht="24.95" customHeight="1" x14ac:dyDescent="0.2">
      <c r="A82" s="250"/>
      <c r="B82" s="249"/>
      <c r="C82" s="249" t="s">
        <v>0</v>
      </c>
      <c r="D82" s="249" t="s">
        <v>11</v>
      </c>
      <c r="E82" s="250" t="s">
        <v>16</v>
      </c>
      <c r="F82" s="252"/>
      <c r="G82" s="257">
        <v>4.3</v>
      </c>
      <c r="H82" s="258">
        <f>A82*G82</f>
        <v>0</v>
      </c>
    </row>
    <row r="83" spans="1:8" s="244" customFormat="1" ht="24.95" customHeight="1" x14ac:dyDescent="0.2">
      <c r="A83" s="250"/>
      <c r="B83" s="249"/>
      <c r="C83" s="249" t="s">
        <v>0</v>
      </c>
      <c r="D83" s="249" t="s">
        <v>12</v>
      </c>
      <c r="E83" s="250" t="s">
        <v>16</v>
      </c>
      <c r="F83" s="252"/>
      <c r="G83" s="257">
        <v>4.3</v>
      </c>
      <c r="H83" s="258">
        <f>A83*G83</f>
        <v>0</v>
      </c>
    </row>
    <row r="84" spans="1:8" s="244" customFormat="1" ht="24.95" customHeight="1" x14ac:dyDescent="0.2">
      <c r="A84" s="250"/>
      <c r="B84" s="249"/>
      <c r="C84" s="249" t="s">
        <v>0</v>
      </c>
      <c r="D84" s="249" t="s">
        <v>13</v>
      </c>
      <c r="E84" s="250" t="s">
        <v>16</v>
      </c>
      <c r="F84" s="252"/>
      <c r="G84" s="257">
        <v>4.3</v>
      </c>
      <c r="H84" s="258">
        <f>A84*G84</f>
        <v>0</v>
      </c>
    </row>
    <row r="85" spans="1:8" s="244" customFormat="1" ht="24.95" customHeight="1" x14ac:dyDescent="0.2">
      <c r="A85" s="250"/>
      <c r="B85" s="249"/>
      <c r="C85" s="249" t="s">
        <v>0</v>
      </c>
      <c r="D85" s="249" t="s">
        <v>14</v>
      </c>
      <c r="E85" s="250" t="s">
        <v>16</v>
      </c>
      <c r="F85" s="252"/>
      <c r="G85" s="257">
        <v>4.3</v>
      </c>
      <c r="H85" s="258">
        <f>A85*G85</f>
        <v>0</v>
      </c>
    </row>
    <row r="86" spans="1:8" s="244" customFormat="1" ht="24.95" customHeight="1" x14ac:dyDescent="0.2">
      <c r="A86" s="247" t="s">
        <v>1484</v>
      </c>
      <c r="B86" s="248" t="s">
        <v>1498</v>
      </c>
      <c r="C86" s="248" t="s">
        <v>1483</v>
      </c>
      <c r="D86" s="248" t="s">
        <v>1482</v>
      </c>
      <c r="E86" s="247" t="s">
        <v>10</v>
      </c>
      <c r="F86" s="254" t="s">
        <v>1656</v>
      </c>
      <c r="G86" s="255" t="s">
        <v>1485</v>
      </c>
      <c r="H86" s="256">
        <v>0</v>
      </c>
    </row>
    <row r="87" spans="1:8" s="244" customFormat="1" ht="24.75" customHeight="1" x14ac:dyDescent="0.2">
      <c r="A87" s="250"/>
      <c r="B87" s="249"/>
      <c r="C87" s="249" t="s">
        <v>8</v>
      </c>
      <c r="D87" s="249" t="s">
        <v>11</v>
      </c>
      <c r="E87" s="250" t="s">
        <v>17</v>
      </c>
      <c r="F87" s="252"/>
      <c r="G87" s="257">
        <v>4.3</v>
      </c>
      <c r="H87" s="258">
        <f>A87*G87</f>
        <v>0</v>
      </c>
    </row>
    <row r="88" spans="1:8" s="244" customFormat="1" ht="24.95" customHeight="1" x14ac:dyDescent="0.2">
      <c r="A88" s="250"/>
      <c r="B88" s="249"/>
      <c r="C88" s="249" t="s">
        <v>8</v>
      </c>
      <c r="D88" s="249" t="s">
        <v>12</v>
      </c>
      <c r="E88" s="250" t="s">
        <v>17</v>
      </c>
      <c r="F88" s="252"/>
      <c r="G88" s="257">
        <v>4.3</v>
      </c>
      <c r="H88" s="258">
        <f>A88*G88</f>
        <v>0</v>
      </c>
    </row>
    <row r="89" spans="1:8" s="244" customFormat="1" ht="24.95" customHeight="1" x14ac:dyDescent="0.2">
      <c r="A89" s="250"/>
      <c r="B89" s="249"/>
      <c r="C89" s="249" t="s">
        <v>8</v>
      </c>
      <c r="D89" s="249" t="s">
        <v>13</v>
      </c>
      <c r="E89" s="250" t="s">
        <v>17</v>
      </c>
      <c r="F89" s="252"/>
      <c r="G89" s="257">
        <v>4.3</v>
      </c>
      <c r="H89" s="258">
        <f>A89*G89</f>
        <v>0</v>
      </c>
    </row>
    <row r="90" spans="1:8" s="244" customFormat="1" ht="24.95" customHeight="1" x14ac:dyDescent="0.2">
      <c r="A90" s="250">
        <v>0</v>
      </c>
      <c r="B90" s="249"/>
      <c r="C90" s="249" t="s">
        <v>8</v>
      </c>
      <c r="D90" s="249" t="s">
        <v>14</v>
      </c>
      <c r="E90" s="250" t="s">
        <v>17</v>
      </c>
      <c r="F90" s="252"/>
      <c r="G90" s="257">
        <v>4.3</v>
      </c>
      <c r="H90" s="258">
        <f>A90*G90</f>
        <v>0</v>
      </c>
    </row>
    <row r="91" spans="1:8" s="244" customFormat="1" ht="24.95" customHeight="1" x14ac:dyDescent="0.2">
      <c r="A91" s="247" t="s">
        <v>1484</v>
      </c>
      <c r="B91" s="248" t="s">
        <v>1498</v>
      </c>
      <c r="C91" s="248" t="s">
        <v>1483</v>
      </c>
      <c r="D91" s="248" t="s">
        <v>1482</v>
      </c>
      <c r="E91" s="247" t="s">
        <v>1389</v>
      </c>
      <c r="F91" s="254" t="s">
        <v>1656</v>
      </c>
      <c r="G91" s="255" t="s">
        <v>1485</v>
      </c>
      <c r="H91" s="256">
        <v>0</v>
      </c>
    </row>
    <row r="92" spans="1:8" s="244" customFormat="1" ht="24.95" customHeight="1" x14ac:dyDescent="0.2">
      <c r="A92" s="249"/>
      <c r="B92" s="249"/>
      <c r="C92" s="249" t="s">
        <v>904</v>
      </c>
      <c r="D92" s="249" t="s">
        <v>1390</v>
      </c>
      <c r="E92" s="250" t="s">
        <v>1389</v>
      </c>
      <c r="F92" s="252"/>
      <c r="G92" s="257">
        <v>2.69</v>
      </c>
      <c r="H92" s="258">
        <f t="shared" ref="H92:H100" si="3">A92*G92</f>
        <v>0</v>
      </c>
    </row>
    <row r="93" spans="1:8" s="244" customFormat="1" ht="24.95" customHeight="1" x14ac:dyDescent="0.2">
      <c r="A93" s="249"/>
      <c r="B93" s="249"/>
      <c r="C93" s="249" t="s">
        <v>904</v>
      </c>
      <c r="D93" s="249" t="s">
        <v>471</v>
      </c>
      <c r="E93" s="250" t="s">
        <v>1389</v>
      </c>
      <c r="F93" s="252"/>
      <c r="G93" s="257">
        <v>2.69</v>
      </c>
      <c r="H93" s="258">
        <f t="shared" si="3"/>
        <v>0</v>
      </c>
    </row>
    <row r="94" spans="1:8" s="244" customFormat="1" ht="24.95" customHeight="1" x14ac:dyDescent="0.2">
      <c r="A94" s="249"/>
      <c r="B94" s="249"/>
      <c r="C94" s="249" t="s">
        <v>904</v>
      </c>
      <c r="D94" s="249" t="s">
        <v>396</v>
      </c>
      <c r="E94" s="250" t="s">
        <v>1389</v>
      </c>
      <c r="F94" s="252"/>
      <c r="G94" s="257">
        <v>2.69</v>
      </c>
      <c r="H94" s="258">
        <f t="shared" si="3"/>
        <v>0</v>
      </c>
    </row>
    <row r="95" spans="1:8" s="244" customFormat="1" ht="24.95" customHeight="1" x14ac:dyDescent="0.2">
      <c r="A95" s="249"/>
      <c r="B95" s="249"/>
      <c r="C95" s="249" t="s">
        <v>904</v>
      </c>
      <c r="D95" s="249" t="s">
        <v>470</v>
      </c>
      <c r="E95" s="250" t="s">
        <v>1389</v>
      </c>
      <c r="F95" s="252"/>
      <c r="G95" s="257">
        <v>2.69</v>
      </c>
      <c r="H95" s="258">
        <f t="shared" si="3"/>
        <v>0</v>
      </c>
    </row>
    <row r="96" spans="1:8" s="244" customFormat="1" ht="24.95" customHeight="1" x14ac:dyDescent="0.2">
      <c r="A96" s="249"/>
      <c r="B96" s="249"/>
      <c r="C96" s="249" t="s">
        <v>904</v>
      </c>
      <c r="D96" s="249" t="s">
        <v>1391</v>
      </c>
      <c r="E96" s="250" t="s">
        <v>1389</v>
      </c>
      <c r="F96" s="252"/>
      <c r="G96" s="257">
        <v>2.69</v>
      </c>
      <c r="H96" s="258">
        <f t="shared" si="3"/>
        <v>0</v>
      </c>
    </row>
    <row r="97" spans="1:8" s="244" customFormat="1" ht="24.95" customHeight="1" x14ac:dyDescent="0.2">
      <c r="A97" s="249"/>
      <c r="B97" s="249"/>
      <c r="C97" s="249" t="s">
        <v>904</v>
      </c>
      <c r="D97" s="249" t="s">
        <v>1392</v>
      </c>
      <c r="E97" s="250" t="s">
        <v>1389</v>
      </c>
      <c r="F97" s="252"/>
      <c r="G97" s="257">
        <v>2.69</v>
      </c>
      <c r="H97" s="258">
        <f t="shared" si="3"/>
        <v>0</v>
      </c>
    </row>
    <row r="98" spans="1:8" s="244" customFormat="1" ht="24.95" customHeight="1" x14ac:dyDescent="0.2">
      <c r="A98" s="249"/>
      <c r="B98" s="249"/>
      <c r="C98" s="249" t="s">
        <v>904</v>
      </c>
      <c r="D98" s="249" t="s">
        <v>1393</v>
      </c>
      <c r="E98" s="250" t="s">
        <v>1389</v>
      </c>
      <c r="F98" s="252"/>
      <c r="G98" s="257">
        <v>2.69</v>
      </c>
      <c r="H98" s="258">
        <f t="shared" si="3"/>
        <v>0</v>
      </c>
    </row>
    <row r="99" spans="1:8" s="244" customFormat="1" ht="24.95" customHeight="1" x14ac:dyDescent="0.2">
      <c r="A99" s="249"/>
      <c r="B99" s="249"/>
      <c r="C99" s="249" t="s">
        <v>904</v>
      </c>
      <c r="D99" s="249" t="s">
        <v>1394</v>
      </c>
      <c r="E99" s="250" t="s">
        <v>1389</v>
      </c>
      <c r="F99" s="252"/>
      <c r="G99" s="257">
        <v>2.69</v>
      </c>
      <c r="H99" s="258">
        <f t="shared" si="3"/>
        <v>0</v>
      </c>
    </row>
    <row r="100" spans="1:8" s="244" customFormat="1" ht="24.95" customHeight="1" x14ac:dyDescent="0.2">
      <c r="A100" s="249"/>
      <c r="B100" s="249"/>
      <c r="C100" s="249" t="s">
        <v>904</v>
      </c>
      <c r="D100" s="249" t="s">
        <v>1395</v>
      </c>
      <c r="E100" s="250" t="s">
        <v>1389</v>
      </c>
      <c r="F100" s="252"/>
      <c r="G100" s="257">
        <v>2.69</v>
      </c>
      <c r="H100" s="258">
        <f t="shared" si="3"/>
        <v>0</v>
      </c>
    </row>
    <row r="101" spans="1:8" s="244" customFormat="1" ht="24.95" customHeight="1" x14ac:dyDescent="0.2">
      <c r="A101" s="247" t="s">
        <v>1484</v>
      </c>
      <c r="B101" s="248" t="s">
        <v>1498</v>
      </c>
      <c r="C101" s="248" t="s">
        <v>1483</v>
      </c>
      <c r="D101" s="248" t="s">
        <v>1482</v>
      </c>
      <c r="E101" s="247" t="s">
        <v>1389</v>
      </c>
      <c r="F101" s="254" t="s">
        <v>1656</v>
      </c>
      <c r="G101" s="255" t="s">
        <v>1485</v>
      </c>
      <c r="H101" s="256">
        <v>0</v>
      </c>
    </row>
    <row r="102" spans="1:8" s="244" customFormat="1" ht="24.95" customHeight="1" x14ac:dyDescent="0.2">
      <c r="A102" s="249"/>
      <c r="B102" s="249"/>
      <c r="C102" s="249" t="s">
        <v>906</v>
      </c>
      <c r="D102" s="249" t="s">
        <v>1390</v>
      </c>
      <c r="E102" s="250" t="s">
        <v>1389</v>
      </c>
      <c r="F102" s="252"/>
      <c r="G102" s="257">
        <v>2.69</v>
      </c>
      <c r="H102" s="258">
        <f t="shared" ref="H102:H110" si="4">A102*G102</f>
        <v>0</v>
      </c>
    </row>
    <row r="103" spans="1:8" s="244" customFormat="1" ht="24.95" customHeight="1" x14ac:dyDescent="0.2">
      <c r="A103" s="249"/>
      <c r="B103" s="249"/>
      <c r="C103" s="249" t="s">
        <v>906</v>
      </c>
      <c r="D103" s="249" t="s">
        <v>471</v>
      </c>
      <c r="E103" s="250" t="s">
        <v>1389</v>
      </c>
      <c r="F103" s="252"/>
      <c r="G103" s="257">
        <v>2.69</v>
      </c>
      <c r="H103" s="258">
        <f t="shared" si="4"/>
        <v>0</v>
      </c>
    </row>
    <row r="104" spans="1:8" s="244" customFormat="1" ht="24.95" customHeight="1" x14ac:dyDescent="0.2">
      <c r="A104" s="249"/>
      <c r="B104" s="249"/>
      <c r="C104" s="249" t="s">
        <v>906</v>
      </c>
      <c r="D104" s="249" t="s">
        <v>396</v>
      </c>
      <c r="E104" s="250" t="s">
        <v>1389</v>
      </c>
      <c r="F104" s="252"/>
      <c r="G104" s="257">
        <v>2.69</v>
      </c>
      <c r="H104" s="258">
        <f t="shared" si="4"/>
        <v>0</v>
      </c>
    </row>
    <row r="105" spans="1:8" s="244" customFormat="1" ht="24.95" customHeight="1" x14ac:dyDescent="0.2">
      <c r="A105" s="249"/>
      <c r="B105" s="249"/>
      <c r="C105" s="249" t="s">
        <v>906</v>
      </c>
      <c r="D105" s="249" t="s">
        <v>470</v>
      </c>
      <c r="E105" s="250" t="s">
        <v>1389</v>
      </c>
      <c r="F105" s="252"/>
      <c r="G105" s="257">
        <v>2.69</v>
      </c>
      <c r="H105" s="258">
        <f t="shared" si="4"/>
        <v>0</v>
      </c>
    </row>
    <row r="106" spans="1:8" s="244" customFormat="1" ht="24.95" customHeight="1" x14ac:dyDescent="0.2">
      <c r="A106" s="249"/>
      <c r="B106" s="249"/>
      <c r="C106" s="249" t="s">
        <v>906</v>
      </c>
      <c r="D106" s="249" t="s">
        <v>1391</v>
      </c>
      <c r="E106" s="250" t="s">
        <v>1389</v>
      </c>
      <c r="F106" s="252"/>
      <c r="G106" s="257">
        <v>2.69</v>
      </c>
      <c r="H106" s="258">
        <f t="shared" si="4"/>
        <v>0</v>
      </c>
    </row>
    <row r="107" spans="1:8" s="244" customFormat="1" ht="24.95" customHeight="1" x14ac:dyDescent="0.2">
      <c r="A107" s="249"/>
      <c r="B107" s="249"/>
      <c r="C107" s="249" t="s">
        <v>906</v>
      </c>
      <c r="D107" s="249" t="s">
        <v>1392</v>
      </c>
      <c r="E107" s="250" t="s">
        <v>1389</v>
      </c>
      <c r="F107" s="252"/>
      <c r="G107" s="257">
        <v>2.69</v>
      </c>
      <c r="H107" s="258">
        <f t="shared" si="4"/>
        <v>0</v>
      </c>
    </row>
    <row r="108" spans="1:8" s="244" customFormat="1" ht="24.95" customHeight="1" x14ac:dyDescent="0.2">
      <c r="A108" s="249"/>
      <c r="B108" s="249"/>
      <c r="C108" s="249" t="s">
        <v>906</v>
      </c>
      <c r="D108" s="249" t="s">
        <v>1393</v>
      </c>
      <c r="E108" s="250" t="s">
        <v>1389</v>
      </c>
      <c r="F108" s="252"/>
      <c r="G108" s="257">
        <v>2.69</v>
      </c>
      <c r="H108" s="258">
        <f t="shared" si="4"/>
        <v>0</v>
      </c>
    </row>
    <row r="109" spans="1:8" s="244" customFormat="1" ht="24.95" customHeight="1" x14ac:dyDescent="0.2">
      <c r="A109" s="249"/>
      <c r="B109" s="249"/>
      <c r="C109" s="249" t="s">
        <v>906</v>
      </c>
      <c r="D109" s="249" t="s">
        <v>1394</v>
      </c>
      <c r="E109" s="250" t="s">
        <v>1389</v>
      </c>
      <c r="F109" s="252"/>
      <c r="G109" s="257">
        <v>2.69</v>
      </c>
      <c r="H109" s="258">
        <f t="shared" si="4"/>
        <v>0</v>
      </c>
    </row>
    <row r="110" spans="1:8" s="244" customFormat="1" ht="24.95" customHeight="1" x14ac:dyDescent="0.2">
      <c r="A110" s="249"/>
      <c r="B110" s="249"/>
      <c r="C110" s="249" t="s">
        <v>906</v>
      </c>
      <c r="D110" s="249" t="s">
        <v>1395</v>
      </c>
      <c r="E110" s="250" t="s">
        <v>1389</v>
      </c>
      <c r="F110" s="252"/>
      <c r="G110" s="257">
        <v>2.69</v>
      </c>
      <c r="H110" s="258">
        <f t="shared" si="4"/>
        <v>0</v>
      </c>
    </row>
    <row r="111" spans="1:8" s="244" customFormat="1" ht="24.95" customHeight="1" x14ac:dyDescent="0.2">
      <c r="A111" s="247" t="s">
        <v>1484</v>
      </c>
      <c r="B111" s="248" t="s">
        <v>1498</v>
      </c>
      <c r="C111" s="248" t="s">
        <v>1483</v>
      </c>
      <c r="D111" s="248" t="s">
        <v>1482</v>
      </c>
      <c r="E111" s="247" t="s">
        <v>1389</v>
      </c>
      <c r="F111" s="254" t="s">
        <v>1656</v>
      </c>
      <c r="G111" s="255" t="s">
        <v>1485</v>
      </c>
      <c r="H111" s="256">
        <v>0</v>
      </c>
    </row>
    <row r="112" spans="1:8" s="244" customFormat="1" ht="24.95" customHeight="1" x14ac:dyDescent="0.2">
      <c r="A112" s="249"/>
      <c r="B112" s="249"/>
      <c r="C112" s="249" t="s">
        <v>907</v>
      </c>
      <c r="D112" s="249" t="s">
        <v>1390</v>
      </c>
      <c r="E112" s="250" t="s">
        <v>1389</v>
      </c>
      <c r="F112" s="252"/>
      <c r="G112" s="257">
        <v>2.69</v>
      </c>
      <c r="H112" s="258">
        <f t="shared" ref="H112:H120" si="5">A112*G112</f>
        <v>0</v>
      </c>
    </row>
    <row r="113" spans="1:8" s="244" customFormat="1" ht="24.95" customHeight="1" x14ac:dyDescent="0.2">
      <c r="A113" s="249"/>
      <c r="B113" s="249"/>
      <c r="C113" s="249" t="s">
        <v>907</v>
      </c>
      <c r="D113" s="249" t="s">
        <v>471</v>
      </c>
      <c r="E113" s="250" t="s">
        <v>1389</v>
      </c>
      <c r="F113" s="252"/>
      <c r="G113" s="257">
        <v>2.69</v>
      </c>
      <c r="H113" s="258">
        <f t="shared" si="5"/>
        <v>0</v>
      </c>
    </row>
    <row r="114" spans="1:8" s="244" customFormat="1" ht="24.95" customHeight="1" x14ac:dyDescent="0.2">
      <c r="A114" s="249"/>
      <c r="B114" s="249"/>
      <c r="C114" s="249" t="s">
        <v>907</v>
      </c>
      <c r="D114" s="249" t="s">
        <v>396</v>
      </c>
      <c r="E114" s="250" t="s">
        <v>1389</v>
      </c>
      <c r="F114" s="252"/>
      <c r="G114" s="257">
        <v>2.69</v>
      </c>
      <c r="H114" s="258">
        <f t="shared" si="5"/>
        <v>0</v>
      </c>
    </row>
    <row r="115" spans="1:8" s="244" customFormat="1" ht="24.95" customHeight="1" x14ac:dyDescent="0.2">
      <c r="A115" s="249"/>
      <c r="B115" s="249"/>
      <c r="C115" s="249" t="s">
        <v>907</v>
      </c>
      <c r="D115" s="249" t="s">
        <v>470</v>
      </c>
      <c r="E115" s="250" t="s">
        <v>1389</v>
      </c>
      <c r="F115" s="252"/>
      <c r="G115" s="257">
        <v>2.69</v>
      </c>
      <c r="H115" s="258">
        <f t="shared" si="5"/>
        <v>0</v>
      </c>
    </row>
    <row r="116" spans="1:8" s="244" customFormat="1" ht="24.95" customHeight="1" x14ac:dyDescent="0.2">
      <c r="A116" s="249"/>
      <c r="B116" s="249"/>
      <c r="C116" s="249" t="s">
        <v>907</v>
      </c>
      <c r="D116" s="249" t="s">
        <v>1391</v>
      </c>
      <c r="E116" s="250" t="s">
        <v>1389</v>
      </c>
      <c r="F116" s="252"/>
      <c r="G116" s="257">
        <v>2.69</v>
      </c>
      <c r="H116" s="258">
        <f t="shared" si="5"/>
        <v>0</v>
      </c>
    </row>
    <row r="117" spans="1:8" s="244" customFormat="1" ht="24.95" customHeight="1" x14ac:dyDescent="0.2">
      <c r="A117" s="249"/>
      <c r="B117" s="249"/>
      <c r="C117" s="249" t="s">
        <v>907</v>
      </c>
      <c r="D117" s="249" t="s">
        <v>1392</v>
      </c>
      <c r="E117" s="250" t="s">
        <v>1389</v>
      </c>
      <c r="F117" s="252"/>
      <c r="G117" s="257">
        <v>2.69</v>
      </c>
      <c r="H117" s="258">
        <f t="shared" si="5"/>
        <v>0</v>
      </c>
    </row>
    <row r="118" spans="1:8" s="244" customFormat="1" ht="24.95" customHeight="1" x14ac:dyDescent="0.2">
      <c r="A118" s="249"/>
      <c r="B118" s="249"/>
      <c r="C118" s="249" t="s">
        <v>907</v>
      </c>
      <c r="D118" s="249" t="s">
        <v>1393</v>
      </c>
      <c r="E118" s="250" t="s">
        <v>1389</v>
      </c>
      <c r="F118" s="252"/>
      <c r="G118" s="257">
        <v>2.69</v>
      </c>
      <c r="H118" s="258">
        <f t="shared" si="5"/>
        <v>0</v>
      </c>
    </row>
    <row r="119" spans="1:8" s="244" customFormat="1" ht="24.95" customHeight="1" x14ac:dyDescent="0.2">
      <c r="A119" s="249"/>
      <c r="B119" s="249"/>
      <c r="C119" s="249" t="s">
        <v>907</v>
      </c>
      <c r="D119" s="249" t="s">
        <v>1394</v>
      </c>
      <c r="E119" s="250" t="s">
        <v>1389</v>
      </c>
      <c r="F119" s="252"/>
      <c r="G119" s="257">
        <v>2.69</v>
      </c>
      <c r="H119" s="258">
        <f t="shared" si="5"/>
        <v>0</v>
      </c>
    </row>
    <row r="120" spans="1:8" s="244" customFormat="1" ht="24.95" customHeight="1" x14ac:dyDescent="0.2">
      <c r="A120" s="249"/>
      <c r="B120" s="249"/>
      <c r="C120" s="249" t="s">
        <v>907</v>
      </c>
      <c r="D120" s="249" t="s">
        <v>1395</v>
      </c>
      <c r="E120" s="250" t="s">
        <v>1389</v>
      </c>
      <c r="F120" s="252"/>
      <c r="G120" s="257">
        <v>2.69</v>
      </c>
      <c r="H120" s="258">
        <f t="shared" si="5"/>
        <v>0</v>
      </c>
    </row>
    <row r="121" spans="1:8" s="244" customFormat="1" ht="24.95" customHeight="1" x14ac:dyDescent="0.2">
      <c r="A121" s="247" t="s">
        <v>1484</v>
      </c>
      <c r="B121" s="248" t="s">
        <v>1498</v>
      </c>
      <c r="C121" s="248" t="s">
        <v>1483</v>
      </c>
      <c r="D121" s="248" t="s">
        <v>1482</v>
      </c>
      <c r="E121" s="247" t="s">
        <v>1389</v>
      </c>
      <c r="F121" s="254" t="s">
        <v>1656</v>
      </c>
      <c r="G121" s="255" t="s">
        <v>1485</v>
      </c>
      <c r="H121" s="256">
        <v>0</v>
      </c>
    </row>
    <row r="122" spans="1:8" s="244" customFormat="1" ht="24.95" customHeight="1" x14ac:dyDescent="0.2">
      <c r="A122" s="249"/>
      <c r="B122" s="249"/>
      <c r="C122" s="249" t="s">
        <v>908</v>
      </c>
      <c r="D122" s="249" t="s">
        <v>1390</v>
      </c>
      <c r="E122" s="250" t="s">
        <v>1389</v>
      </c>
      <c r="F122" s="252"/>
      <c r="G122" s="257">
        <v>2.69</v>
      </c>
      <c r="H122" s="258">
        <f t="shared" ref="H122:H130" si="6">A122*G122</f>
        <v>0</v>
      </c>
    </row>
    <row r="123" spans="1:8" s="244" customFormat="1" ht="24.95" customHeight="1" x14ac:dyDescent="0.2">
      <c r="A123" s="249"/>
      <c r="B123" s="249"/>
      <c r="C123" s="249" t="s">
        <v>908</v>
      </c>
      <c r="D123" s="249" t="s">
        <v>471</v>
      </c>
      <c r="E123" s="250" t="s">
        <v>1389</v>
      </c>
      <c r="F123" s="252"/>
      <c r="G123" s="257">
        <v>2.69</v>
      </c>
      <c r="H123" s="258">
        <f t="shared" si="6"/>
        <v>0</v>
      </c>
    </row>
    <row r="124" spans="1:8" s="244" customFormat="1" ht="24.95" customHeight="1" x14ac:dyDescent="0.2">
      <c r="A124" s="249"/>
      <c r="B124" s="249"/>
      <c r="C124" s="249" t="s">
        <v>908</v>
      </c>
      <c r="D124" s="249" t="s">
        <v>396</v>
      </c>
      <c r="E124" s="250" t="s">
        <v>1389</v>
      </c>
      <c r="F124" s="252"/>
      <c r="G124" s="257">
        <v>2.69</v>
      </c>
      <c r="H124" s="258">
        <f t="shared" si="6"/>
        <v>0</v>
      </c>
    </row>
    <row r="125" spans="1:8" s="244" customFormat="1" ht="24.95" customHeight="1" x14ac:dyDescent="0.2">
      <c r="A125" s="249"/>
      <c r="B125" s="249"/>
      <c r="C125" s="249" t="s">
        <v>908</v>
      </c>
      <c r="D125" s="249" t="s">
        <v>470</v>
      </c>
      <c r="E125" s="250" t="s">
        <v>1389</v>
      </c>
      <c r="F125" s="252"/>
      <c r="G125" s="257">
        <v>2.69</v>
      </c>
      <c r="H125" s="258">
        <f t="shared" si="6"/>
        <v>0</v>
      </c>
    </row>
    <row r="126" spans="1:8" s="244" customFormat="1" ht="24.95" customHeight="1" x14ac:dyDescent="0.2">
      <c r="A126" s="249"/>
      <c r="B126" s="249"/>
      <c r="C126" s="249" t="s">
        <v>908</v>
      </c>
      <c r="D126" s="249" t="s">
        <v>1391</v>
      </c>
      <c r="E126" s="250" t="s">
        <v>1389</v>
      </c>
      <c r="F126" s="252"/>
      <c r="G126" s="257">
        <v>2.69</v>
      </c>
      <c r="H126" s="258">
        <f t="shared" si="6"/>
        <v>0</v>
      </c>
    </row>
    <row r="127" spans="1:8" s="244" customFormat="1" ht="24.95" customHeight="1" x14ac:dyDescent="0.2">
      <c r="A127" s="249"/>
      <c r="B127" s="249"/>
      <c r="C127" s="249" t="s">
        <v>908</v>
      </c>
      <c r="D127" s="249" t="s">
        <v>1392</v>
      </c>
      <c r="E127" s="250" t="s">
        <v>1389</v>
      </c>
      <c r="F127" s="252"/>
      <c r="G127" s="257">
        <v>2.69</v>
      </c>
      <c r="H127" s="258">
        <f t="shared" si="6"/>
        <v>0</v>
      </c>
    </row>
    <row r="128" spans="1:8" s="244" customFormat="1" ht="24.95" customHeight="1" x14ac:dyDescent="0.2">
      <c r="A128" s="249"/>
      <c r="B128" s="249"/>
      <c r="C128" s="249" t="s">
        <v>908</v>
      </c>
      <c r="D128" s="249" t="s">
        <v>1393</v>
      </c>
      <c r="E128" s="250" t="s">
        <v>1389</v>
      </c>
      <c r="F128" s="252"/>
      <c r="G128" s="257">
        <v>2.69</v>
      </c>
      <c r="H128" s="258">
        <f t="shared" si="6"/>
        <v>0</v>
      </c>
    </row>
    <row r="129" spans="1:8" s="244" customFormat="1" ht="24.95" customHeight="1" x14ac:dyDescent="0.2">
      <c r="A129" s="249"/>
      <c r="B129" s="249"/>
      <c r="C129" s="249" t="s">
        <v>908</v>
      </c>
      <c r="D129" s="249" t="s">
        <v>1394</v>
      </c>
      <c r="E129" s="250" t="s">
        <v>1389</v>
      </c>
      <c r="F129" s="252"/>
      <c r="G129" s="257">
        <v>2.69</v>
      </c>
      <c r="H129" s="258">
        <f t="shared" si="6"/>
        <v>0</v>
      </c>
    </row>
    <row r="130" spans="1:8" s="244" customFormat="1" ht="24.95" customHeight="1" x14ac:dyDescent="0.2">
      <c r="A130" s="249"/>
      <c r="B130" s="249"/>
      <c r="C130" s="249" t="s">
        <v>908</v>
      </c>
      <c r="D130" s="249" t="s">
        <v>1395</v>
      </c>
      <c r="E130" s="250" t="s">
        <v>1389</v>
      </c>
      <c r="F130" s="252"/>
      <c r="G130" s="257">
        <v>2.69</v>
      </c>
      <c r="H130" s="258">
        <f t="shared" si="6"/>
        <v>0</v>
      </c>
    </row>
    <row r="131" spans="1:8" s="244" customFormat="1" ht="24.95" customHeight="1" x14ac:dyDescent="0.2">
      <c r="A131" s="247" t="s">
        <v>1484</v>
      </c>
      <c r="B131" s="248" t="s">
        <v>1498</v>
      </c>
      <c r="C131" s="248" t="s">
        <v>1483</v>
      </c>
      <c r="D131" s="248" t="s">
        <v>1482</v>
      </c>
      <c r="E131" s="247" t="s">
        <v>1389</v>
      </c>
      <c r="F131" s="254" t="s">
        <v>1656</v>
      </c>
      <c r="G131" s="255" t="s">
        <v>1485</v>
      </c>
      <c r="H131" s="256">
        <v>0</v>
      </c>
    </row>
    <row r="132" spans="1:8" s="244" customFormat="1" ht="24.95" customHeight="1" x14ac:dyDescent="0.2">
      <c r="A132" s="249"/>
      <c r="B132" s="249"/>
      <c r="C132" s="249" t="s">
        <v>1396</v>
      </c>
      <c r="D132" s="249" t="s">
        <v>1390</v>
      </c>
      <c r="E132" s="250" t="s">
        <v>1389</v>
      </c>
      <c r="F132" s="252"/>
      <c r="G132" s="257">
        <v>2.69</v>
      </c>
      <c r="H132" s="258">
        <f t="shared" ref="H132:H140" si="7">A132*G132</f>
        <v>0</v>
      </c>
    </row>
    <row r="133" spans="1:8" s="244" customFormat="1" ht="24.95" customHeight="1" x14ac:dyDescent="0.2">
      <c r="A133" s="249"/>
      <c r="B133" s="249"/>
      <c r="C133" s="249" t="s">
        <v>1396</v>
      </c>
      <c r="D133" s="249" t="s">
        <v>471</v>
      </c>
      <c r="E133" s="250" t="s">
        <v>1389</v>
      </c>
      <c r="F133" s="252"/>
      <c r="G133" s="257">
        <v>2.69</v>
      </c>
      <c r="H133" s="258">
        <f t="shared" si="7"/>
        <v>0</v>
      </c>
    </row>
    <row r="134" spans="1:8" s="244" customFormat="1" ht="24.95" customHeight="1" x14ac:dyDescent="0.2">
      <c r="A134" s="249"/>
      <c r="B134" s="249"/>
      <c r="C134" s="249" t="s">
        <v>1396</v>
      </c>
      <c r="D134" s="249" t="s">
        <v>396</v>
      </c>
      <c r="E134" s="250" t="s">
        <v>1389</v>
      </c>
      <c r="F134" s="252"/>
      <c r="G134" s="257">
        <v>2.69</v>
      </c>
      <c r="H134" s="258">
        <f t="shared" si="7"/>
        <v>0</v>
      </c>
    </row>
    <row r="135" spans="1:8" s="244" customFormat="1" ht="24.95" customHeight="1" x14ac:dyDescent="0.2">
      <c r="A135" s="249"/>
      <c r="B135" s="249"/>
      <c r="C135" s="249" t="s">
        <v>1396</v>
      </c>
      <c r="D135" s="249" t="s">
        <v>470</v>
      </c>
      <c r="E135" s="250" t="s">
        <v>1389</v>
      </c>
      <c r="F135" s="252"/>
      <c r="G135" s="257">
        <v>2.69</v>
      </c>
      <c r="H135" s="258">
        <f t="shared" si="7"/>
        <v>0</v>
      </c>
    </row>
    <row r="136" spans="1:8" s="244" customFormat="1" ht="24.95" customHeight="1" x14ac:dyDescent="0.2">
      <c r="A136" s="249"/>
      <c r="B136" s="249"/>
      <c r="C136" s="249" t="s">
        <v>1396</v>
      </c>
      <c r="D136" s="249" t="s">
        <v>1391</v>
      </c>
      <c r="E136" s="250" t="s">
        <v>1389</v>
      </c>
      <c r="F136" s="252"/>
      <c r="G136" s="257">
        <v>2.69</v>
      </c>
      <c r="H136" s="258">
        <f t="shared" si="7"/>
        <v>0</v>
      </c>
    </row>
    <row r="137" spans="1:8" s="244" customFormat="1" ht="24.95" customHeight="1" x14ac:dyDescent="0.2">
      <c r="A137" s="249"/>
      <c r="B137" s="249"/>
      <c r="C137" s="249" t="s">
        <v>1396</v>
      </c>
      <c r="D137" s="249" t="s">
        <v>1392</v>
      </c>
      <c r="E137" s="250" t="s">
        <v>1389</v>
      </c>
      <c r="F137" s="252"/>
      <c r="G137" s="257">
        <v>2.69</v>
      </c>
      <c r="H137" s="258">
        <f t="shared" si="7"/>
        <v>0</v>
      </c>
    </row>
    <row r="138" spans="1:8" s="244" customFormat="1" ht="24.95" customHeight="1" x14ac:dyDescent="0.2">
      <c r="A138" s="249"/>
      <c r="B138" s="249"/>
      <c r="C138" s="249" t="s">
        <v>1396</v>
      </c>
      <c r="D138" s="249" t="s">
        <v>1393</v>
      </c>
      <c r="E138" s="250" t="s">
        <v>1389</v>
      </c>
      <c r="F138" s="252"/>
      <c r="G138" s="257">
        <v>2.69</v>
      </c>
      <c r="H138" s="258">
        <f t="shared" si="7"/>
        <v>0</v>
      </c>
    </row>
    <row r="139" spans="1:8" s="244" customFormat="1" ht="24.95" customHeight="1" x14ac:dyDescent="0.2">
      <c r="A139" s="249"/>
      <c r="B139" s="249"/>
      <c r="C139" s="249" t="s">
        <v>1396</v>
      </c>
      <c r="D139" s="249" t="s">
        <v>1394</v>
      </c>
      <c r="E139" s="250" t="s">
        <v>1389</v>
      </c>
      <c r="F139" s="252"/>
      <c r="G139" s="257">
        <v>2.69</v>
      </c>
      <c r="H139" s="258">
        <f t="shared" si="7"/>
        <v>0</v>
      </c>
    </row>
    <row r="140" spans="1:8" s="244" customFormat="1" ht="24.95" customHeight="1" x14ac:dyDescent="0.2">
      <c r="A140" s="249"/>
      <c r="B140" s="249"/>
      <c r="C140" s="249" t="s">
        <v>1396</v>
      </c>
      <c r="D140" s="249" t="s">
        <v>1395</v>
      </c>
      <c r="E140" s="250" t="s">
        <v>1389</v>
      </c>
      <c r="F140" s="252"/>
      <c r="G140" s="257">
        <v>2.69</v>
      </c>
      <c r="H140" s="258">
        <f t="shared" si="7"/>
        <v>0</v>
      </c>
    </row>
    <row r="141" spans="1:8" s="244" customFormat="1" ht="24.95" customHeight="1" x14ac:dyDescent="0.2">
      <c r="A141" s="247" t="s">
        <v>1484</v>
      </c>
      <c r="B141" s="248" t="s">
        <v>1498</v>
      </c>
      <c r="C141" s="248" t="s">
        <v>1483</v>
      </c>
      <c r="D141" s="248" t="s">
        <v>1482</v>
      </c>
      <c r="E141" s="247" t="s">
        <v>1389</v>
      </c>
      <c r="F141" s="254" t="s">
        <v>1656</v>
      </c>
      <c r="G141" s="255" t="s">
        <v>1485</v>
      </c>
      <c r="H141" s="256">
        <v>0</v>
      </c>
    </row>
    <row r="142" spans="1:8" s="244" customFormat="1" ht="24.95" customHeight="1" x14ac:dyDescent="0.2">
      <c r="A142" s="249"/>
      <c r="B142" s="249"/>
      <c r="C142" s="249" t="s">
        <v>1397</v>
      </c>
      <c r="D142" s="249" t="s">
        <v>1390</v>
      </c>
      <c r="E142" s="250" t="s">
        <v>1389</v>
      </c>
      <c r="F142" s="252"/>
      <c r="G142" s="257">
        <v>2.69</v>
      </c>
      <c r="H142" s="258">
        <f t="shared" ref="H142:H150" si="8">A142*G142</f>
        <v>0</v>
      </c>
    </row>
    <row r="143" spans="1:8" s="244" customFormat="1" ht="24.95" customHeight="1" x14ac:dyDescent="0.2">
      <c r="A143" s="249"/>
      <c r="B143" s="249"/>
      <c r="C143" s="249" t="s">
        <v>1397</v>
      </c>
      <c r="D143" s="249" t="s">
        <v>471</v>
      </c>
      <c r="E143" s="250" t="s">
        <v>1389</v>
      </c>
      <c r="F143" s="252"/>
      <c r="G143" s="257">
        <v>2.69</v>
      </c>
      <c r="H143" s="258">
        <f t="shared" si="8"/>
        <v>0</v>
      </c>
    </row>
    <row r="144" spans="1:8" s="244" customFormat="1" ht="24.95" customHeight="1" x14ac:dyDescent="0.2">
      <c r="A144" s="249"/>
      <c r="B144" s="249"/>
      <c r="C144" s="249" t="s">
        <v>1397</v>
      </c>
      <c r="D144" s="249" t="s">
        <v>396</v>
      </c>
      <c r="E144" s="250" t="s">
        <v>1389</v>
      </c>
      <c r="F144" s="252"/>
      <c r="G144" s="257">
        <v>2.69</v>
      </c>
      <c r="H144" s="258">
        <f t="shared" si="8"/>
        <v>0</v>
      </c>
    </row>
    <row r="145" spans="1:8" s="244" customFormat="1" ht="24.95" customHeight="1" x14ac:dyDescent="0.2">
      <c r="A145" s="249"/>
      <c r="B145" s="249"/>
      <c r="C145" s="249" t="s">
        <v>1397</v>
      </c>
      <c r="D145" s="249" t="s">
        <v>470</v>
      </c>
      <c r="E145" s="250" t="s">
        <v>1389</v>
      </c>
      <c r="F145" s="252"/>
      <c r="G145" s="257">
        <v>2.69</v>
      </c>
      <c r="H145" s="258">
        <f t="shared" si="8"/>
        <v>0</v>
      </c>
    </row>
    <row r="146" spans="1:8" s="244" customFormat="1" ht="24.95" customHeight="1" x14ac:dyDescent="0.2">
      <c r="A146" s="249"/>
      <c r="B146" s="249"/>
      <c r="C146" s="249" t="s">
        <v>1397</v>
      </c>
      <c r="D146" s="249" t="s">
        <v>1391</v>
      </c>
      <c r="E146" s="250" t="s">
        <v>1389</v>
      </c>
      <c r="F146" s="252"/>
      <c r="G146" s="257">
        <v>2.69</v>
      </c>
      <c r="H146" s="258">
        <f t="shared" si="8"/>
        <v>0</v>
      </c>
    </row>
    <row r="147" spans="1:8" s="244" customFormat="1" ht="24.95" customHeight="1" x14ac:dyDescent="0.2">
      <c r="A147" s="249"/>
      <c r="B147" s="249"/>
      <c r="C147" s="249" t="s">
        <v>1397</v>
      </c>
      <c r="D147" s="249" t="s">
        <v>1392</v>
      </c>
      <c r="E147" s="250" t="s">
        <v>1389</v>
      </c>
      <c r="F147" s="252"/>
      <c r="G147" s="257">
        <v>2.69</v>
      </c>
      <c r="H147" s="258">
        <f t="shared" si="8"/>
        <v>0</v>
      </c>
    </row>
    <row r="148" spans="1:8" s="244" customFormat="1" ht="24.95" customHeight="1" x14ac:dyDescent="0.2">
      <c r="A148" s="249"/>
      <c r="B148" s="249"/>
      <c r="C148" s="249" t="s">
        <v>1397</v>
      </c>
      <c r="D148" s="249" t="s">
        <v>1393</v>
      </c>
      <c r="E148" s="250" t="s">
        <v>1389</v>
      </c>
      <c r="F148" s="252"/>
      <c r="G148" s="257">
        <v>2.69</v>
      </c>
      <c r="H148" s="258">
        <f t="shared" si="8"/>
        <v>0</v>
      </c>
    </row>
    <row r="149" spans="1:8" s="244" customFormat="1" ht="24.95" customHeight="1" x14ac:dyDescent="0.2">
      <c r="A149" s="249"/>
      <c r="B149" s="249"/>
      <c r="C149" s="249" t="s">
        <v>1397</v>
      </c>
      <c r="D149" s="249" t="s">
        <v>1394</v>
      </c>
      <c r="E149" s="250" t="s">
        <v>1389</v>
      </c>
      <c r="F149" s="252"/>
      <c r="G149" s="257">
        <v>2.69</v>
      </c>
      <c r="H149" s="258">
        <f t="shared" si="8"/>
        <v>0</v>
      </c>
    </row>
    <row r="150" spans="1:8" s="244" customFormat="1" ht="24.95" customHeight="1" x14ac:dyDescent="0.2">
      <c r="A150" s="249"/>
      <c r="B150" s="249"/>
      <c r="C150" s="249" t="s">
        <v>1397</v>
      </c>
      <c r="D150" s="249" t="s">
        <v>1395</v>
      </c>
      <c r="E150" s="250" t="s">
        <v>1389</v>
      </c>
      <c r="F150" s="252"/>
      <c r="G150" s="257">
        <v>2.69</v>
      </c>
      <c r="H150" s="258">
        <f t="shared" si="8"/>
        <v>0</v>
      </c>
    </row>
    <row r="151" spans="1:8" s="244" customFormat="1" ht="24.95" customHeight="1" x14ac:dyDescent="0.2">
      <c r="A151" s="247" t="s">
        <v>1484</v>
      </c>
      <c r="B151" s="248" t="s">
        <v>1498</v>
      </c>
      <c r="C151" s="248" t="s">
        <v>1483</v>
      </c>
      <c r="D151" s="248" t="s">
        <v>1482</v>
      </c>
      <c r="E151" s="247" t="s">
        <v>1389</v>
      </c>
      <c r="F151" s="254" t="s">
        <v>1656</v>
      </c>
      <c r="G151" s="255" t="s">
        <v>1485</v>
      </c>
      <c r="H151" s="256">
        <v>0</v>
      </c>
    </row>
    <row r="152" spans="1:8" s="244" customFormat="1" ht="24.95" customHeight="1" x14ac:dyDescent="0.2">
      <c r="A152" s="249"/>
      <c r="B152" s="249"/>
      <c r="C152" s="249" t="s">
        <v>1398</v>
      </c>
      <c r="D152" s="249" t="s">
        <v>1390</v>
      </c>
      <c r="E152" s="250" t="s">
        <v>1389</v>
      </c>
      <c r="F152" s="252"/>
      <c r="G152" s="257">
        <v>2.69</v>
      </c>
      <c r="H152" s="258">
        <f t="shared" ref="H152:H178" si="9">A152*G152</f>
        <v>0</v>
      </c>
    </row>
    <row r="153" spans="1:8" s="244" customFormat="1" ht="24.95" customHeight="1" x14ac:dyDescent="0.2">
      <c r="A153" s="249"/>
      <c r="B153" s="249"/>
      <c r="C153" s="249" t="s">
        <v>1398</v>
      </c>
      <c r="D153" s="249" t="s">
        <v>471</v>
      </c>
      <c r="E153" s="250" t="s">
        <v>1389</v>
      </c>
      <c r="F153" s="252"/>
      <c r="G153" s="257">
        <v>2.69</v>
      </c>
      <c r="H153" s="258">
        <f t="shared" si="9"/>
        <v>0</v>
      </c>
    </row>
    <row r="154" spans="1:8" s="244" customFormat="1" ht="24.95" customHeight="1" x14ac:dyDescent="0.2">
      <c r="A154" s="249"/>
      <c r="B154" s="249"/>
      <c r="C154" s="249" t="s">
        <v>1398</v>
      </c>
      <c r="D154" s="249" t="s">
        <v>396</v>
      </c>
      <c r="E154" s="250" t="s">
        <v>1389</v>
      </c>
      <c r="F154" s="252"/>
      <c r="G154" s="257">
        <v>2.69</v>
      </c>
      <c r="H154" s="258">
        <f t="shared" si="9"/>
        <v>0</v>
      </c>
    </row>
    <row r="155" spans="1:8" s="244" customFormat="1" ht="24.95" customHeight="1" x14ac:dyDescent="0.2">
      <c r="A155" s="249"/>
      <c r="B155" s="249"/>
      <c r="C155" s="249" t="s">
        <v>1398</v>
      </c>
      <c r="D155" s="249" t="s">
        <v>470</v>
      </c>
      <c r="E155" s="250" t="s">
        <v>1389</v>
      </c>
      <c r="F155" s="252"/>
      <c r="G155" s="257">
        <v>2.69</v>
      </c>
      <c r="H155" s="258">
        <f t="shared" si="9"/>
        <v>0</v>
      </c>
    </row>
    <row r="156" spans="1:8" s="244" customFormat="1" ht="24.95" customHeight="1" x14ac:dyDescent="0.2">
      <c r="A156" s="249"/>
      <c r="B156" s="249"/>
      <c r="C156" s="249" t="s">
        <v>1398</v>
      </c>
      <c r="D156" s="249" t="s">
        <v>1391</v>
      </c>
      <c r="E156" s="250" t="s">
        <v>1389</v>
      </c>
      <c r="F156" s="252"/>
      <c r="G156" s="257">
        <v>2.69</v>
      </c>
      <c r="H156" s="258">
        <f t="shared" si="9"/>
        <v>0</v>
      </c>
    </row>
    <row r="157" spans="1:8" s="244" customFormat="1" ht="24.95" customHeight="1" x14ac:dyDescent="0.2">
      <c r="A157" s="249"/>
      <c r="B157" s="249"/>
      <c r="C157" s="249" t="s">
        <v>1398</v>
      </c>
      <c r="D157" s="249" t="s">
        <v>1392</v>
      </c>
      <c r="E157" s="250" t="s">
        <v>1389</v>
      </c>
      <c r="F157" s="252"/>
      <c r="G157" s="257">
        <v>2.69</v>
      </c>
      <c r="H157" s="258">
        <f t="shared" si="9"/>
        <v>0</v>
      </c>
    </row>
    <row r="158" spans="1:8" s="244" customFormat="1" ht="24.95" customHeight="1" x14ac:dyDescent="0.2">
      <c r="A158" s="249"/>
      <c r="B158" s="249"/>
      <c r="C158" s="249" t="s">
        <v>1398</v>
      </c>
      <c r="D158" s="249" t="s">
        <v>1393</v>
      </c>
      <c r="E158" s="250" t="s">
        <v>1389</v>
      </c>
      <c r="F158" s="252"/>
      <c r="G158" s="257">
        <v>2.69</v>
      </c>
      <c r="H158" s="258">
        <f t="shared" si="9"/>
        <v>0</v>
      </c>
    </row>
    <row r="159" spans="1:8" s="244" customFormat="1" ht="24.95" customHeight="1" x14ac:dyDescent="0.2">
      <c r="A159" s="249"/>
      <c r="B159" s="249"/>
      <c r="C159" s="249" t="s">
        <v>1398</v>
      </c>
      <c r="D159" s="249" t="s">
        <v>1394</v>
      </c>
      <c r="E159" s="250" t="s">
        <v>1389</v>
      </c>
      <c r="F159" s="252"/>
      <c r="G159" s="257">
        <v>2.69</v>
      </c>
      <c r="H159" s="258">
        <f t="shared" si="9"/>
        <v>0</v>
      </c>
    </row>
    <row r="160" spans="1:8" s="244" customFormat="1" ht="24.95" customHeight="1" x14ac:dyDescent="0.2">
      <c r="A160" s="249">
        <v>0</v>
      </c>
      <c r="B160" s="249"/>
      <c r="C160" s="249" t="s">
        <v>1398</v>
      </c>
      <c r="D160" s="249" t="s">
        <v>1395</v>
      </c>
      <c r="E160" s="250" t="s">
        <v>1389</v>
      </c>
      <c r="F160" s="252"/>
      <c r="G160" s="257">
        <v>2.69</v>
      </c>
      <c r="H160" s="258">
        <f t="shared" si="9"/>
        <v>0</v>
      </c>
    </row>
    <row r="161" spans="1:8" s="244" customFormat="1" ht="24.95" customHeight="1" x14ac:dyDescent="0.2">
      <c r="A161" s="247" t="s">
        <v>1484</v>
      </c>
      <c r="B161" s="248" t="s">
        <v>1498</v>
      </c>
      <c r="C161" s="248" t="s">
        <v>1483</v>
      </c>
      <c r="D161" s="248" t="s">
        <v>1482</v>
      </c>
      <c r="E161" s="247" t="s">
        <v>533</v>
      </c>
      <c r="F161" s="254" t="s">
        <v>1656</v>
      </c>
      <c r="G161" s="255" t="s">
        <v>1485</v>
      </c>
      <c r="H161" s="256">
        <v>0</v>
      </c>
    </row>
    <row r="162" spans="1:8" s="244" customFormat="1" ht="24.95" customHeight="1" x14ac:dyDescent="0.2">
      <c r="A162" s="276"/>
      <c r="B162" s="249"/>
      <c r="C162" s="249"/>
      <c r="D162" s="249" t="s">
        <v>509</v>
      </c>
      <c r="E162" s="250" t="s">
        <v>533</v>
      </c>
      <c r="F162" s="617" t="s">
        <v>217</v>
      </c>
      <c r="G162" s="257">
        <v>12.95</v>
      </c>
      <c r="H162" s="258">
        <f t="shared" si="9"/>
        <v>0</v>
      </c>
    </row>
    <row r="163" spans="1:8" s="244" customFormat="1" ht="24.95" customHeight="1" x14ac:dyDescent="0.2">
      <c r="A163" s="276"/>
      <c r="B163" s="249"/>
      <c r="C163" s="249"/>
      <c r="D163" s="249" t="s">
        <v>198</v>
      </c>
      <c r="E163" s="250" t="s">
        <v>533</v>
      </c>
      <c r="F163" s="617"/>
      <c r="G163" s="257">
        <v>12.95</v>
      </c>
      <c r="H163" s="258">
        <f t="shared" si="9"/>
        <v>0</v>
      </c>
    </row>
    <row r="164" spans="1:8" s="244" customFormat="1" ht="24.95" customHeight="1" x14ac:dyDescent="0.2">
      <c r="A164" s="276"/>
      <c r="B164" s="249"/>
      <c r="C164" s="249"/>
      <c r="D164" s="249" t="s">
        <v>99</v>
      </c>
      <c r="E164" s="250" t="s">
        <v>533</v>
      </c>
      <c r="F164" s="617"/>
      <c r="G164" s="257">
        <v>12.95</v>
      </c>
      <c r="H164" s="258">
        <f t="shared" si="9"/>
        <v>0</v>
      </c>
    </row>
    <row r="165" spans="1:8" s="244" customFormat="1" ht="24.95" customHeight="1" x14ac:dyDescent="0.2">
      <c r="A165" s="276">
        <v>0</v>
      </c>
      <c r="B165" s="249"/>
      <c r="C165" s="249"/>
      <c r="D165" s="249" t="s">
        <v>643</v>
      </c>
      <c r="E165" s="250" t="s">
        <v>533</v>
      </c>
      <c r="F165" s="617"/>
      <c r="G165" s="257">
        <v>12.95</v>
      </c>
      <c r="H165" s="258">
        <f t="shared" si="9"/>
        <v>0</v>
      </c>
    </row>
    <row r="166" spans="1:8" s="244" customFormat="1" ht="24.95" customHeight="1" x14ac:dyDescent="0.2">
      <c r="A166" s="247" t="s">
        <v>1484</v>
      </c>
      <c r="B166" s="248" t="s">
        <v>1498</v>
      </c>
      <c r="C166" s="248" t="s">
        <v>1483</v>
      </c>
      <c r="D166" s="248" t="s">
        <v>1482</v>
      </c>
      <c r="E166" s="247" t="s">
        <v>216</v>
      </c>
      <c r="F166" s="254" t="s">
        <v>1656</v>
      </c>
      <c r="G166" s="255" t="s">
        <v>1485</v>
      </c>
      <c r="H166" s="256">
        <v>0</v>
      </c>
    </row>
    <row r="167" spans="1:8" s="244" customFormat="1" ht="24.95" customHeight="1" x14ac:dyDescent="0.2">
      <c r="A167" s="249"/>
      <c r="B167" s="249"/>
      <c r="C167" s="249" t="s">
        <v>218</v>
      </c>
      <c r="D167" s="249" t="s">
        <v>646</v>
      </c>
      <c r="E167" s="250" t="s">
        <v>220</v>
      </c>
      <c r="F167" s="618"/>
      <c r="G167" s="257">
        <v>12.95</v>
      </c>
      <c r="H167" s="258">
        <f t="shared" si="9"/>
        <v>0</v>
      </c>
    </row>
    <row r="168" spans="1:8" s="244" customFormat="1" ht="24.95" customHeight="1" x14ac:dyDescent="0.2">
      <c r="A168" s="249"/>
      <c r="B168" s="249"/>
      <c r="C168" s="249" t="s">
        <v>219</v>
      </c>
      <c r="D168" s="249" t="s">
        <v>646</v>
      </c>
      <c r="E168" s="250" t="s">
        <v>221</v>
      </c>
      <c r="F168" s="622"/>
      <c r="G168" s="257">
        <v>12.95</v>
      </c>
      <c r="H168" s="258">
        <f t="shared" si="9"/>
        <v>0</v>
      </c>
    </row>
    <row r="169" spans="1:8" s="244" customFormat="1" ht="24.95" customHeight="1" x14ac:dyDescent="0.2">
      <c r="A169" s="249"/>
      <c r="B169" s="249"/>
      <c r="C169" s="249" t="s">
        <v>1483</v>
      </c>
      <c r="D169" s="249" t="s">
        <v>646</v>
      </c>
      <c r="E169" s="250" t="s">
        <v>222</v>
      </c>
      <c r="F169" s="622"/>
      <c r="G169" s="257">
        <v>12.95</v>
      </c>
      <c r="H169" s="258">
        <f t="shared" si="9"/>
        <v>0</v>
      </c>
    </row>
    <row r="170" spans="1:8" s="244" customFormat="1" ht="24.95" customHeight="1" x14ac:dyDescent="0.2">
      <c r="A170" s="249"/>
      <c r="B170" s="249"/>
      <c r="C170" s="249" t="s">
        <v>554</v>
      </c>
      <c r="D170" s="249" t="s">
        <v>646</v>
      </c>
      <c r="E170" s="250" t="s">
        <v>223</v>
      </c>
      <c r="F170" s="622"/>
      <c r="G170" s="257">
        <v>12.95</v>
      </c>
      <c r="H170" s="258">
        <f t="shared" si="9"/>
        <v>0</v>
      </c>
    </row>
    <row r="171" spans="1:8" s="244" customFormat="1" ht="24.95" customHeight="1" x14ac:dyDescent="0.2">
      <c r="A171" s="249">
        <v>0</v>
      </c>
      <c r="B171" s="249"/>
      <c r="C171" s="249" t="s">
        <v>555</v>
      </c>
      <c r="D171" s="249" t="s">
        <v>646</v>
      </c>
      <c r="E171" s="250" t="s">
        <v>1763</v>
      </c>
      <c r="F171" s="623"/>
      <c r="G171" s="257">
        <v>12.95</v>
      </c>
      <c r="H171" s="258">
        <f t="shared" si="9"/>
        <v>0</v>
      </c>
    </row>
    <row r="172" spans="1:8" s="244" customFormat="1" ht="24.95" customHeight="1" x14ac:dyDescent="0.2">
      <c r="A172" s="247" t="s">
        <v>1484</v>
      </c>
      <c r="B172" s="248" t="s">
        <v>1498</v>
      </c>
      <c r="C172" s="248" t="s">
        <v>1483</v>
      </c>
      <c r="D172" s="248" t="s">
        <v>1482</v>
      </c>
      <c r="E172" s="247" t="s">
        <v>1877</v>
      </c>
      <c r="F172" s="254" t="s">
        <v>1656</v>
      </c>
      <c r="G172" s="255" t="s">
        <v>1485</v>
      </c>
      <c r="H172" s="256">
        <v>0</v>
      </c>
    </row>
    <row r="173" spans="1:8" s="244" customFormat="1" ht="24.95" customHeight="1" x14ac:dyDescent="0.2">
      <c r="A173" s="249">
        <v>0</v>
      </c>
      <c r="B173" s="249"/>
      <c r="C173" s="249" t="s">
        <v>989</v>
      </c>
      <c r="D173" s="249" t="s">
        <v>1878</v>
      </c>
      <c r="E173" s="250" t="s">
        <v>1877</v>
      </c>
      <c r="F173" s="618"/>
      <c r="G173" s="257">
        <v>11.05</v>
      </c>
      <c r="H173" s="258">
        <f t="shared" si="9"/>
        <v>0</v>
      </c>
    </row>
    <row r="174" spans="1:8" s="244" customFormat="1" ht="24.95" customHeight="1" x14ac:dyDescent="0.2">
      <c r="A174" s="249"/>
      <c r="B174" s="249"/>
      <c r="C174" s="249" t="s">
        <v>1879</v>
      </c>
      <c r="D174" s="249" t="s">
        <v>1878</v>
      </c>
      <c r="E174" s="250" t="s">
        <v>1877</v>
      </c>
      <c r="F174" s="546"/>
      <c r="G174" s="257">
        <v>11.05</v>
      </c>
      <c r="H174" s="258">
        <f t="shared" si="9"/>
        <v>0</v>
      </c>
    </row>
    <row r="175" spans="1:8" s="244" customFormat="1" ht="24.95" customHeight="1" x14ac:dyDescent="0.2">
      <c r="A175" s="249"/>
      <c r="B175" s="249"/>
      <c r="C175" s="249" t="s">
        <v>531</v>
      </c>
      <c r="D175" s="249" t="s">
        <v>1878</v>
      </c>
      <c r="E175" s="250" t="s">
        <v>1877</v>
      </c>
      <c r="F175" s="546"/>
      <c r="G175" s="257">
        <v>11.05</v>
      </c>
      <c r="H175" s="258">
        <f t="shared" si="9"/>
        <v>0</v>
      </c>
    </row>
    <row r="176" spans="1:8" s="244" customFormat="1" ht="24.95" customHeight="1" x14ac:dyDescent="0.2">
      <c r="A176" s="249"/>
      <c r="B176" s="249"/>
      <c r="C176" s="249" t="s">
        <v>1515</v>
      </c>
      <c r="D176" s="249" t="s">
        <v>1878</v>
      </c>
      <c r="E176" s="250" t="s">
        <v>1877</v>
      </c>
      <c r="F176" s="546"/>
      <c r="G176" s="257">
        <v>11.05</v>
      </c>
      <c r="H176" s="258">
        <f t="shared" si="9"/>
        <v>0</v>
      </c>
    </row>
    <row r="177" spans="1:8" s="244" customFormat="1" ht="24.95" customHeight="1" x14ac:dyDescent="0.2">
      <c r="A177" s="249"/>
      <c r="B177" s="249"/>
      <c r="C177" s="249" t="s">
        <v>530</v>
      </c>
      <c r="D177" s="249" t="s">
        <v>1878</v>
      </c>
      <c r="E177" s="250" t="s">
        <v>1877</v>
      </c>
      <c r="F177" s="546"/>
      <c r="G177" s="257">
        <v>11.05</v>
      </c>
      <c r="H177" s="258">
        <f t="shared" si="9"/>
        <v>0</v>
      </c>
    </row>
    <row r="178" spans="1:8" s="244" customFormat="1" ht="24.95" customHeight="1" x14ac:dyDescent="0.2">
      <c r="A178" s="249"/>
      <c r="B178" s="249"/>
      <c r="C178" s="249" t="s">
        <v>1194</v>
      </c>
      <c r="D178" s="249" t="s">
        <v>1878</v>
      </c>
      <c r="E178" s="250" t="s">
        <v>1877</v>
      </c>
      <c r="F178" s="545"/>
      <c r="G178" s="257">
        <v>11.05</v>
      </c>
      <c r="H178" s="258">
        <f t="shared" si="9"/>
        <v>0</v>
      </c>
    </row>
    <row r="179" spans="1:8" s="251" customFormat="1" ht="24.95" customHeight="1" x14ac:dyDescent="0.2">
      <c r="A179" s="624" t="s">
        <v>1486</v>
      </c>
      <c r="B179" s="625"/>
      <c r="C179" s="625"/>
      <c r="D179" s="625"/>
      <c r="E179" s="625"/>
      <c r="F179" s="625"/>
      <c r="G179" s="626"/>
      <c r="H179" s="259">
        <f>SUM(H4:H178)</f>
        <v>0</v>
      </c>
    </row>
    <row r="180" spans="1:8" s="251" customFormat="1" ht="24.95" customHeight="1" x14ac:dyDescent="0.2">
      <c r="A180" s="627" t="s">
        <v>412</v>
      </c>
      <c r="B180" s="627"/>
      <c r="C180" s="627"/>
      <c r="D180" s="627"/>
      <c r="E180" s="627"/>
      <c r="F180" s="627"/>
      <c r="G180" s="627"/>
      <c r="H180" s="627"/>
    </row>
    <row r="181" spans="1:8" s="251" customFormat="1" ht="15.75" x14ac:dyDescent="0.2">
      <c r="A181" s="628" t="s">
        <v>1501</v>
      </c>
      <c r="B181" s="628"/>
      <c r="C181" s="628"/>
      <c r="D181" s="628"/>
      <c r="E181" s="628"/>
      <c r="F181" s="628"/>
      <c r="G181" s="628"/>
      <c r="H181" s="628"/>
    </row>
    <row r="182" spans="1:8" s="251" customFormat="1" ht="24.95" customHeight="1" x14ac:dyDescent="0.2">
      <c r="A182" s="629"/>
      <c r="B182" s="629"/>
      <c r="C182" s="629"/>
      <c r="D182" s="629"/>
      <c r="E182" s="629"/>
      <c r="F182" s="629"/>
      <c r="G182" s="629"/>
      <c r="H182" s="629"/>
    </row>
    <row r="183" spans="1:8" s="251" customFormat="1" ht="24.95" customHeight="1" x14ac:dyDescent="0.2">
      <c r="A183" s="620" t="s">
        <v>1645</v>
      </c>
      <c r="B183" s="621"/>
      <c r="C183" s="621"/>
      <c r="D183" s="621"/>
      <c r="E183" s="621"/>
      <c r="F183" s="621"/>
      <c r="G183" s="621"/>
      <c r="H183" s="621"/>
    </row>
    <row r="184" spans="1:8" s="251" customFormat="1" ht="24.95" customHeight="1" x14ac:dyDescent="0.2">
      <c r="A184" s="619" t="s">
        <v>1401</v>
      </c>
      <c r="B184" s="619"/>
      <c r="C184" s="619"/>
      <c r="D184" s="619"/>
      <c r="E184" s="619"/>
      <c r="F184" s="619"/>
      <c r="G184" s="619"/>
      <c r="H184" s="619"/>
    </row>
    <row r="185" spans="1:8" s="251" customFormat="1" ht="24.95" customHeight="1" x14ac:dyDescent="0.2">
      <c r="A185" s="606" t="s">
        <v>978</v>
      </c>
      <c r="B185" s="606"/>
      <c r="C185" s="607" t="s">
        <v>1389</v>
      </c>
      <c r="D185" s="607"/>
      <c r="E185" s="277" t="s">
        <v>1149</v>
      </c>
      <c r="F185" s="608" t="s">
        <v>535</v>
      </c>
      <c r="G185" s="609"/>
      <c r="H185" s="610"/>
    </row>
    <row r="186" spans="1:8" s="253" customFormat="1" ht="24.95" customHeight="1" x14ac:dyDescent="0.2">
      <c r="A186" s="612" t="s">
        <v>1876</v>
      </c>
      <c r="B186" s="613"/>
      <c r="C186" s="608"/>
      <c r="D186" s="610"/>
      <c r="E186" s="277"/>
      <c r="F186" s="608"/>
      <c r="G186" s="609"/>
      <c r="H186" s="610"/>
    </row>
    <row r="187" spans="1:8" s="251" customFormat="1" ht="24.95" customHeight="1" x14ac:dyDescent="0.2"/>
    <row r="188" spans="1:8" s="243" customFormat="1" ht="24.95" customHeight="1" x14ac:dyDescent="0.25"/>
    <row r="189" spans="1:8" s="243" customFormat="1" ht="24.95" customHeight="1" x14ac:dyDescent="0.25"/>
    <row r="190" spans="1:8" s="243" customFormat="1" ht="24.95" customHeight="1" x14ac:dyDescent="0.25"/>
    <row r="191" spans="1:8" s="243" customFormat="1" ht="24.95" customHeight="1" x14ac:dyDescent="0.25"/>
    <row r="192" spans="1:8" s="243" customFormat="1" ht="24.95" customHeight="1" x14ac:dyDescent="0.25"/>
    <row r="193" s="243" customFormat="1" ht="24.95" customHeight="1" x14ac:dyDescent="0.25"/>
    <row r="194" s="243" customFormat="1" ht="24.95" customHeight="1" x14ac:dyDescent="0.25"/>
    <row r="195" s="243" customFormat="1" ht="24.95" customHeight="1" x14ac:dyDescent="0.25"/>
    <row r="196" s="243" customFormat="1" ht="24.95" customHeight="1" x14ac:dyDescent="0.25"/>
    <row r="197" s="243" customFormat="1" ht="24.95" customHeight="1" x14ac:dyDescent="0.25"/>
    <row r="198" s="241" customFormat="1" ht="24.95" customHeight="1" x14ac:dyDescent="0.35"/>
    <row r="199" s="241" customFormat="1" ht="24.95" customHeight="1" x14ac:dyDescent="0.35"/>
    <row r="200" s="241" customFormat="1" ht="24.95" customHeight="1" x14ac:dyDescent="0.35"/>
    <row r="201" s="241" customFormat="1" ht="24.95" customHeight="1" x14ac:dyDescent="0.35"/>
    <row r="202" s="241" customFormat="1" ht="24.95" customHeight="1" x14ac:dyDescent="0.35"/>
    <row r="203" s="241" customFormat="1" ht="24.95" customHeight="1" x14ac:dyDescent="0.35"/>
    <row r="204" s="241" customFormat="1" ht="23.25" x14ac:dyDescent="0.35"/>
    <row r="205" s="241" customFormat="1" ht="23.25" x14ac:dyDescent="0.35"/>
    <row r="206" s="241" customFormat="1" ht="23.25" x14ac:dyDescent="0.35"/>
    <row r="207" s="241" customFormat="1" ht="23.25" x14ac:dyDescent="0.35"/>
    <row r="208" s="241" customFormat="1" ht="23.25" x14ac:dyDescent="0.35"/>
    <row r="209" s="241" customFormat="1" ht="23.25" x14ac:dyDescent="0.35"/>
    <row r="210" s="241" customFormat="1" ht="23.25" x14ac:dyDescent="0.35"/>
    <row r="211" s="241" customFormat="1" ht="23.25" x14ac:dyDescent="0.35"/>
    <row r="212" s="241" customFormat="1" ht="23.25" x14ac:dyDescent="0.35"/>
    <row r="213" s="241" customFormat="1" ht="23.25" x14ac:dyDescent="0.35"/>
    <row r="214" s="241" customFormat="1" ht="23.25" x14ac:dyDescent="0.35"/>
    <row r="215" s="241" customFormat="1" ht="23.25" x14ac:dyDescent="0.35"/>
    <row r="216" s="241" customFormat="1" ht="23.25" x14ac:dyDescent="0.35"/>
    <row r="217" s="241" customFormat="1" ht="23.25" x14ac:dyDescent="0.35"/>
    <row r="218" s="241" customFormat="1" ht="23.25" x14ac:dyDescent="0.35"/>
    <row r="219" s="241" customFormat="1" ht="23.25" x14ac:dyDescent="0.35"/>
    <row r="220" s="241" customFormat="1" ht="23.25" x14ac:dyDescent="0.35"/>
    <row r="221" s="241" customFormat="1" ht="23.25" x14ac:dyDescent="0.35"/>
    <row r="222" s="241" customFormat="1" ht="23.25" x14ac:dyDescent="0.35"/>
    <row r="223" s="241" customFormat="1" ht="23.25" x14ac:dyDescent="0.35"/>
    <row r="224" s="241" customFormat="1" ht="23.25" x14ac:dyDescent="0.35"/>
    <row r="225" s="241" customFormat="1" ht="23.25" x14ac:dyDescent="0.35"/>
    <row r="226" s="241" customFormat="1" ht="23.25" x14ac:dyDescent="0.35"/>
    <row r="227" s="241" customFormat="1" ht="23.25" x14ac:dyDescent="0.35"/>
    <row r="228" s="241" customFormat="1" ht="23.25" x14ac:dyDescent="0.35"/>
    <row r="229" s="241" customFormat="1" ht="23.25" x14ac:dyDescent="0.35"/>
    <row r="230" s="241" customFormat="1" ht="23.25" x14ac:dyDescent="0.35"/>
    <row r="231" s="241" customFormat="1" ht="23.25" x14ac:dyDescent="0.35"/>
    <row r="232" s="241" customFormat="1" ht="23.25" x14ac:dyDescent="0.35"/>
    <row r="233" s="241" customFormat="1" ht="23.25" x14ac:dyDescent="0.35"/>
    <row r="234" s="241" customFormat="1" ht="23.25" x14ac:dyDescent="0.35"/>
    <row r="235" s="241" customFormat="1" ht="23.25" x14ac:dyDescent="0.35"/>
    <row r="236" s="241" customFormat="1" ht="23.25" x14ac:dyDescent="0.35"/>
    <row r="237" s="241" customFormat="1" ht="23.25" x14ac:dyDescent="0.35"/>
    <row r="238" s="241" customFormat="1" ht="23.25" x14ac:dyDescent="0.35"/>
    <row r="239" s="241" customFormat="1" ht="23.25" x14ac:dyDescent="0.35"/>
    <row r="240" s="241" customFormat="1" ht="23.25" x14ac:dyDescent="0.35"/>
    <row r="241" s="241" customFormat="1" ht="23.25" x14ac:dyDescent="0.35"/>
    <row r="242" s="241" customFormat="1" ht="23.25" x14ac:dyDescent="0.35"/>
    <row r="243" s="241" customFormat="1" ht="23.25" x14ac:dyDescent="0.35"/>
    <row r="244" s="241" customFormat="1" ht="23.25" x14ac:dyDescent="0.35"/>
    <row r="245" s="241" customFormat="1" ht="23.25" x14ac:dyDescent="0.35"/>
    <row r="246" s="241" customFormat="1" ht="23.25" x14ac:dyDescent="0.35"/>
    <row r="247" s="241" customFormat="1" ht="23.25" x14ac:dyDescent="0.35"/>
    <row r="248" s="241" customFormat="1" ht="23.25" x14ac:dyDescent="0.35"/>
    <row r="249" s="241" customFormat="1" ht="23.25" x14ac:dyDescent="0.35"/>
    <row r="250" s="241" customFormat="1" ht="23.25" x14ac:dyDescent="0.35"/>
    <row r="251" s="241" customFormat="1" ht="23.25" x14ac:dyDescent="0.35"/>
    <row r="252" s="241" customFormat="1" ht="23.25" x14ac:dyDescent="0.35"/>
    <row r="253" s="241" customFormat="1" ht="23.25" x14ac:dyDescent="0.35"/>
    <row r="254" s="241" customFormat="1" ht="23.25" x14ac:dyDescent="0.35"/>
    <row r="255" s="241" customFormat="1" ht="23.25" x14ac:dyDescent="0.35"/>
    <row r="256" s="241" customFormat="1" ht="23.25" x14ac:dyDescent="0.35"/>
    <row r="257" s="241" customFormat="1" ht="23.25" x14ac:dyDescent="0.35"/>
    <row r="258" s="241" customFormat="1" ht="23.25" x14ac:dyDescent="0.35"/>
    <row r="259" s="241" customFormat="1" ht="23.25" x14ac:dyDescent="0.35"/>
    <row r="260" s="241" customFormat="1" ht="23.25" x14ac:dyDescent="0.35"/>
    <row r="261" s="241" customFormat="1" ht="23.25" x14ac:dyDescent="0.35"/>
    <row r="262" s="241" customFormat="1" ht="23.25" x14ac:dyDescent="0.35"/>
    <row r="263" s="241" customFormat="1" ht="23.25" x14ac:dyDescent="0.35"/>
    <row r="264" s="241" customFormat="1" ht="23.25" x14ac:dyDescent="0.35"/>
    <row r="265" s="241" customFormat="1" ht="23.25" x14ac:dyDescent="0.35"/>
    <row r="266" s="241" customFormat="1" ht="23.25" x14ac:dyDescent="0.35"/>
    <row r="267" s="241" customFormat="1" ht="23.25" x14ac:dyDescent="0.35"/>
    <row r="268" s="241" customFormat="1" ht="23.25" x14ac:dyDescent="0.35"/>
    <row r="269" s="241" customFormat="1" ht="23.25" x14ac:dyDescent="0.35"/>
    <row r="270" s="241" customFormat="1" ht="23.25" x14ac:dyDescent="0.35"/>
    <row r="271" s="241" customFormat="1" ht="23.25" x14ac:dyDescent="0.35"/>
    <row r="272" s="241" customFormat="1" ht="23.25" x14ac:dyDescent="0.35"/>
    <row r="273" s="241" customFormat="1" ht="23.25" x14ac:dyDescent="0.35"/>
    <row r="274" s="241" customFormat="1" ht="23.25" x14ac:dyDescent="0.35"/>
    <row r="275" s="241" customFormat="1" ht="23.25" x14ac:dyDescent="0.35"/>
    <row r="276" s="241" customFormat="1" ht="23.25" x14ac:dyDescent="0.35"/>
    <row r="277" s="241" customFormat="1" ht="23.25" x14ac:dyDescent="0.35"/>
    <row r="278" s="241" customFormat="1" ht="23.25" x14ac:dyDescent="0.35"/>
    <row r="279" s="241" customFormat="1" ht="23.25" x14ac:dyDescent="0.35"/>
    <row r="280" s="241" customFormat="1" ht="23.25" x14ac:dyDescent="0.35"/>
    <row r="281" s="241" customFormat="1" ht="23.25" x14ac:dyDescent="0.35"/>
    <row r="282" s="241" customFormat="1" ht="23.25" x14ac:dyDescent="0.35"/>
    <row r="283" s="241" customFormat="1" ht="23.25" x14ac:dyDescent="0.35"/>
    <row r="284" s="241" customFormat="1" ht="23.25" x14ac:dyDescent="0.35"/>
    <row r="285" s="241" customFormat="1" ht="23.25" x14ac:dyDescent="0.35"/>
    <row r="286" s="241" customFormat="1" ht="23.25" x14ac:dyDescent="0.35"/>
    <row r="287" s="241" customFormat="1" ht="23.25" x14ac:dyDescent="0.35"/>
    <row r="288" s="241" customFormat="1" ht="23.25" x14ac:dyDescent="0.35"/>
    <row r="289" s="241" customFormat="1" ht="23.25" x14ac:dyDescent="0.35"/>
    <row r="290" s="241" customFormat="1" ht="23.25" x14ac:dyDescent="0.35"/>
    <row r="291" s="241" customFormat="1" ht="23.25" x14ac:dyDescent="0.35"/>
    <row r="292" s="241" customFormat="1" ht="23.25" x14ac:dyDescent="0.35"/>
    <row r="293" s="241" customFormat="1" ht="23.25" x14ac:dyDescent="0.35"/>
    <row r="294" s="241" customFormat="1" ht="23.25" x14ac:dyDescent="0.35"/>
    <row r="295" s="241" customFormat="1" ht="23.25" x14ac:dyDescent="0.35"/>
    <row r="296" s="241" customFormat="1" ht="23.25" x14ac:dyDescent="0.35"/>
    <row r="297" s="241" customFormat="1" ht="23.25" x14ac:dyDescent="0.35"/>
    <row r="298" s="241" customFormat="1" ht="23.25" x14ac:dyDescent="0.35"/>
    <row r="299" s="241" customFormat="1" ht="23.25" x14ac:dyDescent="0.35"/>
    <row r="300" s="241" customFormat="1" ht="23.25" x14ac:dyDescent="0.35"/>
    <row r="301" s="241" customFormat="1" ht="23.25" x14ac:dyDescent="0.35"/>
    <row r="302" s="241" customFormat="1" ht="23.25" x14ac:dyDescent="0.35"/>
    <row r="303" s="241" customFormat="1" ht="23.25" x14ac:dyDescent="0.35"/>
    <row r="304" s="241" customFormat="1" ht="23.25" x14ac:dyDescent="0.35"/>
    <row r="305" s="241" customFormat="1" ht="23.25" x14ac:dyDescent="0.35"/>
    <row r="306" s="241" customFormat="1" ht="23.25" x14ac:dyDescent="0.35"/>
    <row r="307" s="241" customFormat="1" ht="23.25" x14ac:dyDescent="0.35"/>
    <row r="308" s="241" customFormat="1" ht="23.25" x14ac:dyDescent="0.35"/>
    <row r="309" s="241" customFormat="1" ht="23.25" x14ac:dyDescent="0.35"/>
    <row r="310" s="241" customFormat="1" ht="23.25" x14ac:dyDescent="0.35"/>
    <row r="311" s="241" customFormat="1" ht="23.25" x14ac:dyDescent="0.35"/>
    <row r="312" s="241" customFormat="1" ht="23.25" x14ac:dyDescent="0.35"/>
    <row r="313" s="241" customFormat="1" ht="23.25" x14ac:dyDescent="0.35"/>
    <row r="314" s="241" customFormat="1" ht="23.25" x14ac:dyDescent="0.35"/>
    <row r="315" s="241" customFormat="1" ht="23.25" x14ac:dyDescent="0.35"/>
    <row r="316" s="241" customFormat="1" ht="23.25" x14ac:dyDescent="0.35"/>
    <row r="317" s="241" customFormat="1" ht="23.25" x14ac:dyDescent="0.35"/>
    <row r="318" s="241" customFormat="1" ht="23.25" x14ac:dyDescent="0.35"/>
    <row r="319" s="241" customFormat="1" ht="23.25" x14ac:dyDescent="0.35"/>
    <row r="320" s="241" customFormat="1" ht="23.25" x14ac:dyDescent="0.35"/>
    <row r="321" s="241" customFormat="1" ht="23.25" x14ac:dyDescent="0.35"/>
    <row r="322" s="241" customFormat="1" ht="23.25" x14ac:dyDescent="0.35"/>
    <row r="323" s="241" customFormat="1" ht="23.25" x14ac:dyDescent="0.35"/>
    <row r="324" s="241" customFormat="1" ht="23.25" x14ac:dyDescent="0.35"/>
    <row r="325" s="241" customFormat="1" ht="23.25" x14ac:dyDescent="0.35"/>
    <row r="326" s="241" customFormat="1" ht="23.25" x14ac:dyDescent="0.35"/>
    <row r="327" s="241" customFormat="1" ht="23.25" x14ac:dyDescent="0.35"/>
    <row r="328" s="241" customFormat="1" ht="23.25" x14ac:dyDescent="0.35"/>
    <row r="329" s="241" customFormat="1" ht="23.25" x14ac:dyDescent="0.35"/>
    <row r="330" s="241" customFormat="1" ht="23.25" x14ac:dyDescent="0.35"/>
    <row r="331" s="241" customFormat="1" ht="23.25" x14ac:dyDescent="0.35"/>
    <row r="332" s="241" customFormat="1" ht="23.25" x14ac:dyDescent="0.35"/>
    <row r="333" s="241" customFormat="1" ht="23.25" x14ac:dyDescent="0.35"/>
    <row r="334" s="241" customFormat="1" ht="23.25" x14ac:dyDescent="0.35"/>
    <row r="335" s="241" customFormat="1" ht="23.25" x14ac:dyDescent="0.35"/>
    <row r="336" s="241" customFormat="1" ht="23.25" x14ac:dyDescent="0.35"/>
    <row r="337" s="241" customFormat="1" ht="23.25" x14ac:dyDescent="0.35"/>
    <row r="338" s="241" customFormat="1" ht="23.25" x14ac:dyDescent="0.35"/>
    <row r="339" s="241" customFormat="1" ht="23.25" x14ac:dyDescent="0.35"/>
    <row r="340" s="241" customFormat="1" ht="23.25" x14ac:dyDescent="0.35"/>
    <row r="341" s="241" customFormat="1" ht="23.25" x14ac:dyDescent="0.35"/>
    <row r="342" s="241" customFormat="1" ht="23.25" x14ac:dyDescent="0.35"/>
    <row r="343" s="241" customFormat="1" ht="23.25" x14ac:dyDescent="0.35"/>
    <row r="344" s="241" customFormat="1" ht="23.25" x14ac:dyDescent="0.35"/>
    <row r="345" s="241" customFormat="1" ht="23.25" x14ac:dyDescent="0.35"/>
    <row r="346" s="241" customFormat="1" ht="23.25" x14ac:dyDescent="0.35"/>
    <row r="347" s="241" customFormat="1" ht="23.25" x14ac:dyDescent="0.35"/>
    <row r="348" s="241" customFormat="1" ht="23.25" x14ac:dyDescent="0.35"/>
    <row r="349" s="241" customFormat="1" ht="23.25" x14ac:dyDescent="0.35"/>
    <row r="350" s="241" customFormat="1" ht="23.25" x14ac:dyDescent="0.35"/>
    <row r="351" s="241" customFormat="1" ht="23.25" x14ac:dyDescent="0.35"/>
    <row r="352" s="241" customFormat="1" ht="23.25" x14ac:dyDescent="0.35"/>
    <row r="353" s="241" customFormat="1" ht="23.25" x14ac:dyDescent="0.35"/>
    <row r="354" s="241" customFormat="1" ht="23.25" x14ac:dyDescent="0.35"/>
    <row r="355" s="241" customFormat="1" ht="23.25" x14ac:dyDescent="0.35"/>
    <row r="356" s="241" customFormat="1" ht="23.25" x14ac:dyDescent="0.35"/>
    <row r="357" s="241" customFormat="1" ht="23.25" x14ac:dyDescent="0.35"/>
    <row r="358" s="241" customFormat="1" ht="23.25" x14ac:dyDescent="0.35"/>
    <row r="359" s="241" customFormat="1" ht="23.25" x14ac:dyDescent="0.35"/>
  </sheetData>
  <mergeCells count="35">
    <mergeCell ref="A186:B186"/>
    <mergeCell ref="C186:D186"/>
    <mergeCell ref="F186:H186"/>
    <mergeCell ref="A179:G179"/>
    <mergeCell ref="A180:H180"/>
    <mergeCell ref="A181:H181"/>
    <mergeCell ref="A182:H182"/>
    <mergeCell ref="F162:F165"/>
    <mergeCell ref="F173:F178"/>
    <mergeCell ref="A184:H184"/>
    <mergeCell ref="A185:B185"/>
    <mergeCell ref="C185:D185"/>
    <mergeCell ref="F185:H185"/>
    <mergeCell ref="A183:H183"/>
    <mergeCell ref="F167:F171"/>
    <mergeCell ref="A1:H1"/>
    <mergeCell ref="A2:H2"/>
    <mergeCell ref="A3:H3"/>
    <mergeCell ref="A4:H4"/>
    <mergeCell ref="A5:H5"/>
    <mergeCell ref="A6:H6"/>
    <mergeCell ref="A7:B7"/>
    <mergeCell ref="C7:D7"/>
    <mergeCell ref="F7:H7"/>
    <mergeCell ref="A9:H9"/>
    <mergeCell ref="A8:B8"/>
    <mergeCell ref="C8:D8"/>
    <mergeCell ref="F8:H8"/>
    <mergeCell ref="A10:H10"/>
    <mergeCell ref="A11:B11"/>
    <mergeCell ref="C11:D11"/>
    <mergeCell ref="E11:E12"/>
    <mergeCell ref="F11:F12"/>
    <mergeCell ref="G11:G12"/>
    <mergeCell ref="H11:H12"/>
  </mergeCells>
  <phoneticPr fontId="32" type="noConversion"/>
  <hyperlinks>
    <hyperlink ref="F11" location="Order_Summary" display="Summary" xr:uid="{00000000-0004-0000-0A00-000000000000}"/>
    <hyperlink ref="A180:H180" location="Account_Summary" display="Account Summary" xr:uid="{00000000-0004-0000-0A00-000001000000}"/>
    <hyperlink ref="A10:H10" location="Account_Summary" display="Account Summary" xr:uid="{00000000-0004-0000-0A00-000002000000}"/>
    <hyperlink ref="A11:B11" location="'Table of Contents'!A1" display="Back to Table of Contents" xr:uid="{00000000-0004-0000-0A00-000003000000}"/>
    <hyperlink ref="C11:D11" location="'Additional Materials'!A1" display="Add Items" xr:uid="{00000000-0004-0000-0A00-000004000000}"/>
    <hyperlink ref="F13" location="Order_Summary" display="Summary" xr:uid="{00000000-0004-0000-0A00-000005000000}"/>
    <hyperlink ref="F38" location="Order_Summary" display="Summary" xr:uid="{00000000-0004-0000-0A00-000006000000}"/>
    <hyperlink ref="F20" location="Order_Summary" display="Summary" xr:uid="{00000000-0004-0000-0A00-000007000000}"/>
    <hyperlink ref="F26" location="Order_Summary" display="Summary" xr:uid="{00000000-0004-0000-0A00-000008000000}"/>
    <hyperlink ref="F32" location="Order_Summary" display="Summary" xr:uid="{00000000-0004-0000-0A00-000009000000}"/>
    <hyperlink ref="F45" location="Order_Summary" display="Summary" xr:uid="{00000000-0004-0000-0A00-00000A000000}"/>
    <hyperlink ref="F52" location="Order_Summary" display="Summary" xr:uid="{00000000-0004-0000-0A00-00000B000000}"/>
    <hyperlink ref="F66" location="Order_Summary" display="Summary" xr:uid="{00000000-0004-0000-0A00-00000C000000}"/>
    <hyperlink ref="F71" location="Order_Summary" display="Summary" xr:uid="{00000000-0004-0000-0A00-00000D000000}"/>
    <hyperlink ref="F76" location="Order_Summary" display="Summary" xr:uid="{00000000-0004-0000-0A00-00000E000000}"/>
    <hyperlink ref="F81" location="Order_Summary" display="Summary" xr:uid="{00000000-0004-0000-0A00-00000F000000}"/>
    <hyperlink ref="F86" location="Order_Summary" display="Summary" xr:uid="{00000000-0004-0000-0A00-000010000000}"/>
    <hyperlink ref="F91" location="Order_Summary" display="Summary" xr:uid="{00000000-0004-0000-0A00-000011000000}"/>
    <hyperlink ref="F101" location="Order_Summary" display="Summary" xr:uid="{00000000-0004-0000-0A00-000012000000}"/>
    <hyperlink ref="F111" location="Order_Summary" display="Summary" xr:uid="{00000000-0004-0000-0A00-000013000000}"/>
    <hyperlink ref="F121" location="Order_Summary" display="Summary" xr:uid="{00000000-0004-0000-0A00-000014000000}"/>
    <hyperlink ref="F131" location="Order_Summary" display="Summary" xr:uid="{00000000-0004-0000-0A00-000015000000}"/>
    <hyperlink ref="F141" location="Order_Summary" display="Summary" xr:uid="{00000000-0004-0000-0A00-000016000000}"/>
    <hyperlink ref="F151" location="Order_Summary" display="Summary" xr:uid="{00000000-0004-0000-0A00-000017000000}"/>
    <hyperlink ref="A7:B7" location="Lead_Eyes" display="Lead Eyes" xr:uid="{00000000-0004-0000-0A00-000018000000}"/>
    <hyperlink ref="C7:D7" location="Stick_on_Eyes" display="Stick-on Eyes" xr:uid="{00000000-0004-0000-0A00-000019000000}"/>
    <hyperlink ref="E7" location="Fish_Skulls_Living_Eyes" display="Fish Skull Eyes" xr:uid="{00000000-0004-0000-0A00-00001A000000}"/>
    <hyperlink ref="A183:B183" location="'Table of Contents'!A1" display="Back to Table of Contents" xr:uid="{00000000-0004-0000-0A00-00001B000000}"/>
    <hyperlink ref="A185:B185" location="Lead_Eyes" display="Lead Eyes" xr:uid="{00000000-0004-0000-0A00-00001C000000}"/>
    <hyperlink ref="C185:D185" location="Stick_on_Eyes" display="Stick-on Eyes" xr:uid="{00000000-0004-0000-0A00-00001D000000}"/>
    <hyperlink ref="E185" location="Fish_Skulls_Living_Eyes" display="Fish Skull Eyes" xr:uid="{00000000-0004-0000-0A00-00001E000000}"/>
    <hyperlink ref="F161" location="Order_Summary" display="Summary" xr:uid="{00000000-0004-0000-0A00-00001F000000}"/>
    <hyperlink ref="F7:H7" location="Imitation_Jungle_Cock_Eyes_UV_3D" display="Imitation Jungle Cock Eyes UV 3D" xr:uid="{00000000-0004-0000-0A00-000020000000}"/>
    <hyperlink ref="F185:H185" location="Imitation_Jungle_Cock_Eyes_UV_3D" display="Imitation Jungle Cock Eyes UV 3D" xr:uid="{00000000-0004-0000-0A00-000021000000}"/>
    <hyperlink ref="F166" location="Order_Summary" display="Summary" xr:uid="{00000000-0004-0000-0A00-000022000000}"/>
    <hyperlink ref="F172" location="Order_Summary" display="Summary" xr:uid="{F6D6432E-571A-424A-B8E7-DFBA947442AD}"/>
    <hyperlink ref="A8:B8" location="Pro_Sportfisher___Candy_Foil" display="Pro Fisher Candy Foils" xr:uid="{19D68EBF-BC06-4F56-8717-3502604C511E}"/>
    <hyperlink ref="A186:B186" location="Pro_Sportfisher___Candy_Foil" display="Pro Fisher Candy Foils" xr:uid="{1849A55F-959E-4506-90F6-C01DDFA2889A}"/>
    <hyperlink ref="F59" location="Order_Summary" display="Summary" xr:uid="{1C5985C7-4C06-42DA-809F-7E0A234DA468}"/>
  </hyperlinks>
  <pageMargins left="0.75" right="0.75" top="1" bottom="1" header="0.5" footer="0.5"/>
  <pageSetup scale="13" fitToHeight="3" orientation="portrait" horizontalDpi="4294967293" verticalDpi="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H584"/>
  <sheetViews>
    <sheetView showZeros="0" topLeftCell="A37" zoomScale="60" workbookViewId="0">
      <selection activeCell="F45" sqref="F45"/>
    </sheetView>
  </sheetViews>
  <sheetFormatPr defaultRowHeight="12.75" x14ac:dyDescent="0.2"/>
  <cols>
    <col min="1" max="1" width="16.28515625" customWidth="1"/>
    <col min="2" max="2" width="37" customWidth="1"/>
    <col min="3" max="3" width="28.28515625" customWidth="1"/>
    <col min="4" max="4" width="40.140625" customWidth="1"/>
    <col min="5" max="5" width="72.7109375" customWidth="1"/>
    <col min="6" max="6" width="28.85546875" customWidth="1"/>
    <col min="7" max="7" width="26.7109375" customWidth="1"/>
    <col min="8" max="8" width="40.42578125" customWidth="1"/>
  </cols>
  <sheetData>
    <row r="1" spans="1:8" ht="30" x14ac:dyDescent="0.2">
      <c r="A1" s="436" t="s">
        <v>1467</v>
      </c>
      <c r="B1" s="436"/>
      <c r="C1" s="436"/>
      <c r="D1" s="436"/>
      <c r="E1" s="436"/>
      <c r="F1" s="436"/>
      <c r="G1" s="436"/>
      <c r="H1" s="436"/>
    </row>
    <row r="2" spans="1:8" s="1" customFormat="1" ht="24.95" customHeight="1" x14ac:dyDescent="0.35">
      <c r="A2" s="489" t="s">
        <v>1653</v>
      </c>
      <c r="B2" s="489"/>
      <c r="C2" s="489"/>
      <c r="D2" s="489"/>
      <c r="E2" s="489"/>
      <c r="F2" s="489"/>
      <c r="G2" s="489"/>
      <c r="H2" s="489"/>
    </row>
    <row r="3" spans="1:8" s="57" customFormat="1" ht="24.95" customHeight="1" x14ac:dyDescent="0.2">
      <c r="A3" s="494" t="s">
        <v>1637</v>
      </c>
      <c r="B3" s="494"/>
      <c r="C3" s="494"/>
      <c r="D3" s="494"/>
      <c r="E3" s="494"/>
      <c r="F3" s="494"/>
      <c r="G3" s="494"/>
      <c r="H3" s="494"/>
    </row>
    <row r="4" spans="1:8" s="1" customFormat="1" ht="24.95" customHeight="1" x14ac:dyDescent="0.2">
      <c r="A4" s="435" t="s">
        <v>418</v>
      </c>
      <c r="B4" s="435"/>
      <c r="C4" s="435"/>
      <c r="D4" s="435"/>
      <c r="E4" s="435"/>
      <c r="F4" s="435"/>
      <c r="G4" s="435"/>
      <c r="H4" s="435"/>
    </row>
    <row r="5" spans="1:8" s="1" customFormat="1" ht="24.95" customHeight="1" x14ac:dyDescent="0.2">
      <c r="A5" s="435"/>
      <c r="B5" s="435"/>
      <c r="C5" s="435"/>
      <c r="D5" s="435"/>
      <c r="E5" s="435"/>
      <c r="F5" s="435"/>
      <c r="G5" s="435"/>
      <c r="H5" s="435"/>
    </row>
    <row r="6" spans="1:8" s="185" customFormat="1" ht="24.95" customHeight="1" x14ac:dyDescent="0.2">
      <c r="A6" s="515" t="s">
        <v>1700</v>
      </c>
      <c r="B6" s="515"/>
      <c r="C6" s="646" t="s">
        <v>1524</v>
      </c>
      <c r="D6" s="646"/>
      <c r="E6" s="292" t="s">
        <v>269</v>
      </c>
      <c r="F6" s="515" t="s">
        <v>1725</v>
      </c>
      <c r="G6" s="515"/>
      <c r="H6" s="515"/>
    </row>
    <row r="7" spans="1:8" s="185" customFormat="1" ht="24.95" customHeight="1" x14ac:dyDescent="0.2">
      <c r="A7" s="515" t="s">
        <v>270</v>
      </c>
      <c r="B7" s="515"/>
      <c r="C7" s="515" t="s">
        <v>1532</v>
      </c>
      <c r="D7" s="515"/>
      <c r="E7" s="292" t="s">
        <v>1731</v>
      </c>
      <c r="F7" s="515" t="s">
        <v>774</v>
      </c>
      <c r="G7" s="515"/>
      <c r="H7" s="515"/>
    </row>
    <row r="8" spans="1:8" s="185" customFormat="1" ht="24.95" customHeight="1" x14ac:dyDescent="0.2">
      <c r="A8" s="515" t="s">
        <v>271</v>
      </c>
      <c r="B8" s="515"/>
      <c r="C8" s="515" t="s">
        <v>1424</v>
      </c>
      <c r="D8" s="515"/>
      <c r="E8" s="292" t="s">
        <v>1734</v>
      </c>
      <c r="F8" s="515" t="s">
        <v>1599</v>
      </c>
      <c r="G8" s="515"/>
      <c r="H8" s="515"/>
    </row>
    <row r="9" spans="1:8" s="185" customFormat="1" ht="24.95" customHeight="1" x14ac:dyDescent="0.2">
      <c r="A9" s="515" t="s">
        <v>272</v>
      </c>
      <c r="B9" s="515"/>
      <c r="C9" s="515" t="s">
        <v>545</v>
      </c>
      <c r="D9" s="515"/>
      <c r="E9" s="292" t="s">
        <v>1736</v>
      </c>
      <c r="F9" s="515" t="s">
        <v>1451</v>
      </c>
      <c r="G9" s="515"/>
      <c r="H9" s="515"/>
    </row>
    <row r="10" spans="1:8" s="185" customFormat="1" ht="24.95" customHeight="1" x14ac:dyDescent="0.2">
      <c r="A10" s="515" t="s">
        <v>273</v>
      </c>
      <c r="B10" s="515"/>
      <c r="C10" s="515" t="s">
        <v>775</v>
      </c>
      <c r="D10" s="515"/>
      <c r="E10" s="292" t="s">
        <v>274</v>
      </c>
      <c r="F10" s="515" t="s">
        <v>433</v>
      </c>
      <c r="G10" s="515"/>
      <c r="H10" s="515"/>
    </row>
    <row r="11" spans="1:8" s="185" customFormat="1" ht="24.95" customHeight="1" x14ac:dyDescent="0.2">
      <c r="A11" s="515" t="s">
        <v>275</v>
      </c>
      <c r="B11" s="515"/>
      <c r="C11" s="515" t="s">
        <v>276</v>
      </c>
      <c r="D11" s="515"/>
      <c r="E11" s="292" t="s">
        <v>277</v>
      </c>
      <c r="F11" s="630" t="s">
        <v>1782</v>
      </c>
      <c r="G11" s="630"/>
      <c r="H11" s="630"/>
    </row>
    <row r="12" spans="1:8" s="185" customFormat="1" ht="24.95" customHeight="1" x14ac:dyDescent="0.2">
      <c r="A12" s="641" t="s">
        <v>826</v>
      </c>
      <c r="B12" s="642"/>
      <c r="C12" s="643" t="s">
        <v>1783</v>
      </c>
      <c r="D12" s="644"/>
      <c r="E12" s="292" t="s">
        <v>829</v>
      </c>
      <c r="F12" s="515" t="s">
        <v>279</v>
      </c>
      <c r="G12" s="515"/>
      <c r="H12" s="515"/>
    </row>
    <row r="13" spans="1:8" s="185" customFormat="1" ht="24.95" customHeight="1" x14ac:dyDescent="0.2">
      <c r="A13" s="515" t="s">
        <v>778</v>
      </c>
      <c r="B13" s="515"/>
      <c r="C13" s="515" t="s">
        <v>1452</v>
      </c>
      <c r="D13" s="515"/>
      <c r="E13" s="292" t="s">
        <v>1453</v>
      </c>
      <c r="F13" s="634" t="s">
        <v>45</v>
      </c>
      <c r="G13" s="635"/>
      <c r="H13" s="636"/>
    </row>
    <row r="14" spans="1:8" s="187" customFormat="1" ht="24.95" customHeight="1" x14ac:dyDescent="0.2">
      <c r="A14" s="495" t="s">
        <v>1882</v>
      </c>
      <c r="B14" s="495"/>
      <c r="C14" s="495"/>
      <c r="D14" s="495"/>
      <c r="E14" s="339"/>
      <c r="F14" s="533"/>
      <c r="G14" s="533"/>
      <c r="H14" s="533"/>
    </row>
    <row r="15" spans="1:8" s="1" customFormat="1" ht="24.95" customHeight="1" x14ac:dyDescent="0.2">
      <c r="A15" s="435"/>
      <c r="B15" s="435"/>
      <c r="C15" s="435"/>
      <c r="D15" s="435"/>
      <c r="E15" s="435"/>
      <c r="F15" s="435"/>
      <c r="G15" s="435"/>
      <c r="H15" s="435"/>
    </row>
    <row r="16" spans="1:8" s="169" customFormat="1" ht="23.25" x14ac:dyDescent="0.2">
      <c r="A16" s="647" t="s">
        <v>412</v>
      </c>
      <c r="B16" s="647"/>
      <c r="C16" s="647"/>
      <c r="D16" s="647"/>
      <c r="E16" s="647"/>
      <c r="F16" s="647"/>
      <c r="G16" s="647"/>
      <c r="H16" s="647"/>
    </row>
    <row r="17" spans="1:8" s="1" customFormat="1" ht="24.95" customHeight="1" x14ac:dyDescent="0.2">
      <c r="A17" s="517" t="s">
        <v>1645</v>
      </c>
      <c r="B17" s="518"/>
      <c r="C17" s="492" t="s">
        <v>39</v>
      </c>
      <c r="D17" s="493"/>
      <c r="E17" s="574" t="s">
        <v>1637</v>
      </c>
      <c r="F17" s="631" t="s">
        <v>1656</v>
      </c>
      <c r="G17" s="632" t="s">
        <v>1485</v>
      </c>
      <c r="H17" s="550" t="s">
        <v>1486</v>
      </c>
    </row>
    <row r="18" spans="1:8" s="1" customFormat="1" ht="24.95" customHeight="1" x14ac:dyDescent="0.2">
      <c r="A18" s="29" t="s">
        <v>1484</v>
      </c>
      <c r="B18" s="30" t="s">
        <v>1498</v>
      </c>
      <c r="C18" s="30" t="s">
        <v>1483</v>
      </c>
      <c r="D18" s="30" t="s">
        <v>1482</v>
      </c>
      <c r="E18" s="574"/>
      <c r="F18" s="631"/>
      <c r="G18" s="632"/>
      <c r="H18" s="530"/>
    </row>
    <row r="19" spans="1:8" s="1" customFormat="1" ht="24.95" customHeight="1" x14ac:dyDescent="0.2">
      <c r="A19" s="96" t="s">
        <v>1484</v>
      </c>
      <c r="B19" s="90" t="s">
        <v>1498</v>
      </c>
      <c r="C19" s="90" t="s">
        <v>1483</v>
      </c>
      <c r="D19" s="89" t="s">
        <v>1482</v>
      </c>
      <c r="E19" s="96" t="s">
        <v>1700</v>
      </c>
      <c r="F19" s="113" t="s">
        <v>1656</v>
      </c>
      <c r="G19" s="102" t="s">
        <v>1485</v>
      </c>
      <c r="H19" s="112" t="s">
        <v>1486</v>
      </c>
    </row>
    <row r="20" spans="1:8" s="1" customFormat="1" ht="24.95" customHeight="1" x14ac:dyDescent="0.2">
      <c r="A20" s="10"/>
      <c r="B20" s="10"/>
      <c r="C20" s="506"/>
      <c r="D20" s="14" t="s">
        <v>473</v>
      </c>
      <c r="E20" s="14" t="s">
        <v>1522</v>
      </c>
      <c r="F20" s="496" t="s">
        <v>1799</v>
      </c>
      <c r="G20" s="15">
        <v>30</v>
      </c>
      <c r="H20" s="4">
        <f t="shared" ref="H20:H26" si="0">A20*G20</f>
        <v>0</v>
      </c>
    </row>
    <row r="21" spans="1:8" s="1" customFormat="1" ht="24.95" customHeight="1" x14ac:dyDescent="0.2">
      <c r="A21" s="10"/>
      <c r="B21" s="10"/>
      <c r="C21" s="507"/>
      <c r="D21" s="14" t="s">
        <v>569</v>
      </c>
      <c r="E21" s="14" t="s">
        <v>1522</v>
      </c>
      <c r="F21" s="496"/>
      <c r="G21" s="15">
        <v>30</v>
      </c>
      <c r="H21" s="4">
        <f t="shared" si="0"/>
        <v>0</v>
      </c>
    </row>
    <row r="22" spans="1:8" s="1" customFormat="1" ht="24.95" customHeight="1" x14ac:dyDescent="0.2">
      <c r="A22" s="10"/>
      <c r="B22" s="10"/>
      <c r="C22" s="507"/>
      <c r="D22" s="14" t="s">
        <v>189</v>
      </c>
      <c r="E22" s="14" t="s">
        <v>1522</v>
      </c>
      <c r="F22" s="496"/>
      <c r="G22" s="15">
        <v>30</v>
      </c>
      <c r="H22" s="4">
        <f t="shared" si="0"/>
        <v>0</v>
      </c>
    </row>
    <row r="23" spans="1:8" s="1" customFormat="1" ht="24.95" customHeight="1" x14ac:dyDescent="0.2">
      <c r="A23" s="10"/>
      <c r="B23" s="10"/>
      <c r="C23" s="507"/>
      <c r="D23" s="14" t="s">
        <v>1069</v>
      </c>
      <c r="E23" s="14" t="s">
        <v>1522</v>
      </c>
      <c r="F23" s="496"/>
      <c r="G23" s="15">
        <v>30</v>
      </c>
      <c r="H23" s="4">
        <f t="shared" si="0"/>
        <v>0</v>
      </c>
    </row>
    <row r="24" spans="1:8" s="1" customFormat="1" ht="24.95" customHeight="1" x14ac:dyDescent="0.2">
      <c r="A24" s="10"/>
      <c r="B24" s="10"/>
      <c r="C24" s="507"/>
      <c r="D24" s="14" t="s">
        <v>1070</v>
      </c>
      <c r="E24" s="14" t="s">
        <v>1522</v>
      </c>
      <c r="F24" s="496"/>
      <c r="G24" s="15">
        <v>30</v>
      </c>
      <c r="H24" s="4">
        <f t="shared" si="0"/>
        <v>0</v>
      </c>
    </row>
    <row r="25" spans="1:8" s="1" customFormat="1" ht="24.95" customHeight="1" x14ac:dyDescent="0.2">
      <c r="A25" s="10"/>
      <c r="B25" s="10"/>
      <c r="C25" s="507"/>
      <c r="D25" s="14" t="s">
        <v>436</v>
      </c>
      <c r="E25" s="14" t="s">
        <v>1522</v>
      </c>
      <c r="F25" s="496"/>
      <c r="G25" s="15">
        <v>30</v>
      </c>
      <c r="H25" s="4">
        <f t="shared" si="0"/>
        <v>0</v>
      </c>
    </row>
    <row r="26" spans="1:8" s="1" customFormat="1" ht="24.95" customHeight="1" x14ac:dyDescent="0.2">
      <c r="A26" s="10"/>
      <c r="B26" s="10"/>
      <c r="C26" s="508"/>
      <c r="D26" s="14"/>
      <c r="E26" s="14" t="s">
        <v>1523</v>
      </c>
      <c r="F26" s="496"/>
      <c r="G26" s="15">
        <v>35</v>
      </c>
      <c r="H26" s="4">
        <f t="shared" si="0"/>
        <v>0</v>
      </c>
    </row>
    <row r="27" spans="1:8" s="1" customFormat="1" ht="24.95" customHeight="1" x14ac:dyDescent="0.2">
      <c r="A27" s="96" t="s">
        <v>1484</v>
      </c>
      <c r="B27" s="90" t="s">
        <v>1498</v>
      </c>
      <c r="C27" s="90" t="s">
        <v>1483</v>
      </c>
      <c r="D27" s="90" t="s">
        <v>1482</v>
      </c>
      <c r="E27" s="96" t="s">
        <v>1524</v>
      </c>
      <c r="F27" s="113" t="s">
        <v>1656</v>
      </c>
      <c r="G27" s="102" t="s">
        <v>1485</v>
      </c>
      <c r="H27" s="8"/>
    </row>
    <row r="28" spans="1:8" s="1" customFormat="1" ht="24.95" customHeight="1" x14ac:dyDescent="0.2">
      <c r="A28" s="10"/>
      <c r="B28" s="10"/>
      <c r="C28" s="81"/>
      <c r="D28" s="14"/>
      <c r="E28" s="14" t="s">
        <v>1524</v>
      </c>
      <c r="F28" s="35" t="s">
        <v>1799</v>
      </c>
      <c r="G28" s="15">
        <v>4.4000000000000004</v>
      </c>
      <c r="H28" s="4">
        <f>A28*G28</f>
        <v>0</v>
      </c>
    </row>
    <row r="29" spans="1:8" s="1" customFormat="1" ht="24.95" customHeight="1" x14ac:dyDescent="0.2">
      <c r="A29" s="96" t="s">
        <v>1484</v>
      </c>
      <c r="B29" s="90" t="s">
        <v>1498</v>
      </c>
      <c r="C29" s="90" t="s">
        <v>1483</v>
      </c>
      <c r="D29" s="90" t="s">
        <v>1482</v>
      </c>
      <c r="E29" s="96" t="s">
        <v>269</v>
      </c>
      <c r="F29" s="113" t="s">
        <v>1656</v>
      </c>
      <c r="G29" s="102" t="s">
        <v>1485</v>
      </c>
      <c r="H29" s="8"/>
    </row>
    <row r="30" spans="1:8" s="1" customFormat="1" ht="24.95" customHeight="1" x14ac:dyDescent="0.2">
      <c r="A30" s="10"/>
      <c r="B30" s="10"/>
      <c r="C30" s="506"/>
      <c r="D30" s="14"/>
      <c r="E30" s="14" t="s">
        <v>1525</v>
      </c>
      <c r="F30" s="514" t="s">
        <v>1528</v>
      </c>
      <c r="G30" s="15">
        <v>10</v>
      </c>
      <c r="H30" s="4">
        <f>A30*G30</f>
        <v>0</v>
      </c>
    </row>
    <row r="31" spans="1:8" s="1" customFormat="1" ht="24.95" customHeight="1" x14ac:dyDescent="0.2">
      <c r="A31" s="10"/>
      <c r="B31" s="10"/>
      <c r="C31" s="508"/>
      <c r="D31" s="14"/>
      <c r="E31" s="14" t="s">
        <v>1530</v>
      </c>
      <c r="F31" s="514"/>
      <c r="G31" s="15">
        <v>16.25</v>
      </c>
      <c r="H31" s="4">
        <f>A31*G31</f>
        <v>0</v>
      </c>
    </row>
    <row r="32" spans="1:8" s="1" customFormat="1" ht="24.95" customHeight="1" x14ac:dyDescent="0.2">
      <c r="A32" s="96" t="s">
        <v>1484</v>
      </c>
      <c r="B32" s="90" t="s">
        <v>1498</v>
      </c>
      <c r="C32" s="90" t="s">
        <v>1483</v>
      </c>
      <c r="D32" s="90" t="s">
        <v>1482</v>
      </c>
      <c r="E32" s="96" t="s">
        <v>1725</v>
      </c>
      <c r="F32" s="113" t="s">
        <v>1656</v>
      </c>
      <c r="G32" s="102" t="s">
        <v>1485</v>
      </c>
      <c r="H32" s="8"/>
    </row>
    <row r="33" spans="1:8" s="1" customFormat="1" ht="24.95" customHeight="1" x14ac:dyDescent="0.2">
      <c r="A33" s="10">
        <v>0</v>
      </c>
      <c r="B33" s="10"/>
      <c r="C33" s="10" t="s">
        <v>525</v>
      </c>
      <c r="D33" s="14" t="s">
        <v>189</v>
      </c>
      <c r="E33" s="14" t="s">
        <v>526</v>
      </c>
      <c r="F33" s="645" t="s">
        <v>1799</v>
      </c>
      <c r="G33" s="15">
        <v>3.95</v>
      </c>
      <c r="H33" s="4">
        <f t="shared" ref="H33:H69" si="1">A33*G33</f>
        <v>0</v>
      </c>
    </row>
    <row r="34" spans="1:8" s="1" customFormat="1" ht="24.95" customHeight="1" x14ac:dyDescent="0.2">
      <c r="A34" s="10"/>
      <c r="B34" s="10"/>
      <c r="C34" s="10" t="s">
        <v>525</v>
      </c>
      <c r="D34" s="14" t="s">
        <v>396</v>
      </c>
      <c r="E34" s="14" t="s">
        <v>526</v>
      </c>
      <c r="F34" s="645"/>
      <c r="G34" s="15">
        <v>3.95</v>
      </c>
      <c r="H34" s="4">
        <f t="shared" si="1"/>
        <v>0</v>
      </c>
    </row>
    <row r="35" spans="1:8" s="1" customFormat="1" ht="24.95" customHeight="1" x14ac:dyDescent="0.2">
      <c r="A35" s="10"/>
      <c r="B35" s="10"/>
      <c r="C35" s="10" t="s">
        <v>525</v>
      </c>
      <c r="D35" s="14" t="s">
        <v>470</v>
      </c>
      <c r="E35" s="14" t="s">
        <v>526</v>
      </c>
      <c r="F35" s="645"/>
      <c r="G35" s="15">
        <v>3.95</v>
      </c>
      <c r="H35" s="4">
        <f t="shared" si="1"/>
        <v>0</v>
      </c>
    </row>
    <row r="36" spans="1:8" s="1" customFormat="1" ht="24.95" customHeight="1" x14ac:dyDescent="0.2">
      <c r="A36" s="10">
        <v>0</v>
      </c>
      <c r="B36" s="10"/>
      <c r="C36" s="10" t="s">
        <v>525</v>
      </c>
      <c r="D36" s="14" t="s">
        <v>471</v>
      </c>
      <c r="E36" s="14" t="s">
        <v>526</v>
      </c>
      <c r="F36" s="645"/>
      <c r="G36" s="15">
        <v>3.95</v>
      </c>
      <c r="H36" s="4">
        <f t="shared" si="1"/>
        <v>0</v>
      </c>
    </row>
    <row r="37" spans="1:8" s="1" customFormat="1" ht="24.95" customHeight="1" x14ac:dyDescent="0.2">
      <c r="A37" s="10"/>
      <c r="B37" s="10"/>
      <c r="C37" s="10" t="s">
        <v>525</v>
      </c>
      <c r="D37" s="14" t="s">
        <v>507</v>
      </c>
      <c r="E37" s="14" t="s">
        <v>526</v>
      </c>
      <c r="F37" s="645"/>
      <c r="G37" s="15">
        <v>3.95</v>
      </c>
      <c r="H37" s="4">
        <f t="shared" si="1"/>
        <v>0</v>
      </c>
    </row>
    <row r="38" spans="1:8" s="1" customFormat="1" ht="24.95" customHeight="1" x14ac:dyDescent="0.2">
      <c r="A38" s="10">
        <v>0</v>
      </c>
      <c r="B38" s="10"/>
      <c r="C38" s="10" t="s">
        <v>525</v>
      </c>
      <c r="D38" s="14" t="s">
        <v>508</v>
      </c>
      <c r="E38" s="14" t="s">
        <v>526</v>
      </c>
      <c r="F38" s="645"/>
      <c r="G38" s="15">
        <v>3.95</v>
      </c>
      <c r="H38" s="4">
        <f t="shared" si="1"/>
        <v>0</v>
      </c>
    </row>
    <row r="39" spans="1:8" s="1" customFormat="1" ht="24.95" customHeight="1" x14ac:dyDescent="0.2">
      <c r="A39" s="10"/>
      <c r="B39" s="10"/>
      <c r="C39" s="10" t="s">
        <v>525</v>
      </c>
      <c r="D39" s="14" t="s">
        <v>509</v>
      </c>
      <c r="E39" s="14" t="s">
        <v>526</v>
      </c>
      <c r="F39" s="645"/>
      <c r="G39" s="15">
        <v>3.95</v>
      </c>
      <c r="H39" s="4">
        <f t="shared" si="1"/>
        <v>0</v>
      </c>
    </row>
    <row r="40" spans="1:8" s="1" customFormat="1" ht="24.95" customHeight="1" x14ac:dyDescent="0.2">
      <c r="A40" s="10">
        <v>0</v>
      </c>
      <c r="B40" s="10"/>
      <c r="C40" s="10" t="s">
        <v>525</v>
      </c>
      <c r="D40" s="14" t="s">
        <v>505</v>
      </c>
      <c r="E40" s="14" t="s">
        <v>526</v>
      </c>
      <c r="F40" s="645"/>
      <c r="G40" s="15">
        <v>3.95</v>
      </c>
      <c r="H40" s="4">
        <f t="shared" si="1"/>
        <v>0</v>
      </c>
    </row>
    <row r="41" spans="1:8" s="1" customFormat="1" ht="24.95" customHeight="1" x14ac:dyDescent="0.2">
      <c r="A41" s="10"/>
      <c r="B41" s="10"/>
      <c r="C41" s="10" t="s">
        <v>525</v>
      </c>
      <c r="D41" s="14" t="s">
        <v>510</v>
      </c>
      <c r="E41" s="14" t="s">
        <v>526</v>
      </c>
      <c r="F41" s="645"/>
      <c r="G41" s="15">
        <v>3.95</v>
      </c>
      <c r="H41" s="4">
        <f t="shared" si="1"/>
        <v>0</v>
      </c>
    </row>
    <row r="42" spans="1:8" s="1" customFormat="1" ht="24.95" customHeight="1" x14ac:dyDescent="0.2">
      <c r="A42" s="10"/>
      <c r="B42" s="10"/>
      <c r="C42" s="10" t="s">
        <v>525</v>
      </c>
      <c r="D42" s="14" t="s">
        <v>491</v>
      </c>
      <c r="E42" s="14" t="s">
        <v>526</v>
      </c>
      <c r="F42" s="645"/>
      <c r="G42" s="15">
        <v>3.95</v>
      </c>
      <c r="H42" s="4">
        <f t="shared" si="1"/>
        <v>0</v>
      </c>
    </row>
    <row r="43" spans="1:8" s="1" customFormat="1" ht="24.95" customHeight="1" x14ac:dyDescent="0.2">
      <c r="A43" s="10">
        <v>0</v>
      </c>
      <c r="B43" s="10"/>
      <c r="C43" s="10" t="s">
        <v>525</v>
      </c>
      <c r="D43" s="14" t="s">
        <v>198</v>
      </c>
      <c r="E43" s="14" t="s">
        <v>526</v>
      </c>
      <c r="F43" s="645"/>
      <c r="G43" s="15">
        <v>3.95</v>
      </c>
      <c r="H43" s="4">
        <f t="shared" si="1"/>
        <v>0</v>
      </c>
    </row>
    <row r="44" spans="1:8" s="1" customFormat="1" ht="24.95" customHeight="1" x14ac:dyDescent="0.2">
      <c r="A44" s="10"/>
      <c r="B44" s="10"/>
      <c r="C44" s="10" t="s">
        <v>525</v>
      </c>
      <c r="D44" s="14" t="s">
        <v>206</v>
      </c>
      <c r="E44" s="14" t="s">
        <v>526</v>
      </c>
      <c r="F44" s="645"/>
      <c r="G44" s="15">
        <v>3.95</v>
      </c>
      <c r="H44" s="4">
        <f t="shared" si="1"/>
        <v>0</v>
      </c>
    </row>
    <row r="45" spans="1:8" s="1" customFormat="1" ht="24.95" customHeight="1" x14ac:dyDescent="0.2">
      <c r="A45" s="96" t="s">
        <v>1484</v>
      </c>
      <c r="B45" s="90" t="s">
        <v>1498</v>
      </c>
      <c r="C45" s="90" t="s">
        <v>1483</v>
      </c>
      <c r="D45" s="90" t="s">
        <v>1482</v>
      </c>
      <c r="E45" s="96" t="s">
        <v>1725</v>
      </c>
      <c r="F45" s="113" t="s">
        <v>1656</v>
      </c>
      <c r="G45" s="102" t="s">
        <v>1485</v>
      </c>
      <c r="H45" s="8"/>
    </row>
    <row r="46" spans="1:8" s="1" customFormat="1" ht="24.95" customHeight="1" x14ac:dyDescent="0.2">
      <c r="A46" s="10">
        <v>0</v>
      </c>
      <c r="B46" s="10">
        <v>0</v>
      </c>
      <c r="C46" s="10" t="s">
        <v>96</v>
      </c>
      <c r="D46" s="14" t="s">
        <v>189</v>
      </c>
      <c r="E46" s="14" t="s">
        <v>1529</v>
      </c>
      <c r="F46" s="645" t="s">
        <v>1799</v>
      </c>
      <c r="G46" s="15">
        <v>36</v>
      </c>
      <c r="H46" s="4">
        <f t="shared" si="1"/>
        <v>0</v>
      </c>
    </row>
    <row r="47" spans="1:8" s="1" customFormat="1" ht="24.95" customHeight="1" x14ac:dyDescent="0.2">
      <c r="A47" s="10"/>
      <c r="B47" s="10"/>
      <c r="C47" s="10" t="s">
        <v>96</v>
      </c>
      <c r="D47" s="14" t="s">
        <v>396</v>
      </c>
      <c r="E47" s="14" t="s">
        <v>1529</v>
      </c>
      <c r="F47" s="645"/>
      <c r="G47" s="15">
        <v>36</v>
      </c>
      <c r="H47" s="4">
        <f t="shared" si="1"/>
        <v>0</v>
      </c>
    </row>
    <row r="48" spans="1:8" s="1" customFormat="1" ht="24.95" customHeight="1" x14ac:dyDescent="0.2">
      <c r="A48" s="10"/>
      <c r="B48" s="10"/>
      <c r="C48" s="10" t="s">
        <v>96</v>
      </c>
      <c r="D48" s="14" t="s">
        <v>470</v>
      </c>
      <c r="E48" s="14" t="s">
        <v>1529</v>
      </c>
      <c r="F48" s="645"/>
      <c r="G48" s="15">
        <v>36</v>
      </c>
      <c r="H48" s="4">
        <f t="shared" si="1"/>
        <v>0</v>
      </c>
    </row>
    <row r="49" spans="1:8" s="1" customFormat="1" ht="24.95" customHeight="1" x14ac:dyDescent="0.2">
      <c r="A49" s="10"/>
      <c r="B49" s="10"/>
      <c r="C49" s="10" t="s">
        <v>96</v>
      </c>
      <c r="D49" s="14" t="s">
        <v>471</v>
      </c>
      <c r="E49" s="14" t="s">
        <v>1529</v>
      </c>
      <c r="F49" s="645"/>
      <c r="G49" s="15">
        <v>36</v>
      </c>
      <c r="H49" s="4">
        <f t="shared" si="1"/>
        <v>0</v>
      </c>
    </row>
    <row r="50" spans="1:8" s="1" customFormat="1" ht="24.95" customHeight="1" x14ac:dyDescent="0.2">
      <c r="A50" s="10"/>
      <c r="B50" s="10"/>
      <c r="C50" s="10" t="s">
        <v>96</v>
      </c>
      <c r="D50" s="14" t="s">
        <v>507</v>
      </c>
      <c r="E50" s="14" t="s">
        <v>1529</v>
      </c>
      <c r="F50" s="645"/>
      <c r="G50" s="15">
        <v>36</v>
      </c>
      <c r="H50" s="4">
        <f t="shared" si="1"/>
        <v>0</v>
      </c>
    </row>
    <row r="51" spans="1:8" s="1" customFormat="1" ht="24.95" customHeight="1" x14ac:dyDescent="0.2">
      <c r="A51" s="10"/>
      <c r="B51" s="10"/>
      <c r="C51" s="10" t="s">
        <v>96</v>
      </c>
      <c r="D51" s="14" t="s">
        <v>508</v>
      </c>
      <c r="E51" s="14" t="s">
        <v>1529</v>
      </c>
      <c r="F51" s="645"/>
      <c r="G51" s="15">
        <v>36</v>
      </c>
      <c r="H51" s="4">
        <f t="shared" si="1"/>
        <v>0</v>
      </c>
    </row>
    <row r="52" spans="1:8" s="1" customFormat="1" ht="24.95" customHeight="1" x14ac:dyDescent="0.2">
      <c r="A52" s="10"/>
      <c r="B52" s="10"/>
      <c r="C52" s="10" t="s">
        <v>96</v>
      </c>
      <c r="D52" s="14" t="s">
        <v>509</v>
      </c>
      <c r="E52" s="14" t="s">
        <v>1529</v>
      </c>
      <c r="F52" s="645"/>
      <c r="G52" s="15">
        <v>36</v>
      </c>
      <c r="H52" s="4">
        <f t="shared" si="1"/>
        <v>0</v>
      </c>
    </row>
    <row r="53" spans="1:8" s="1" customFormat="1" ht="24.95" customHeight="1" x14ac:dyDescent="0.2">
      <c r="A53" s="10"/>
      <c r="B53" s="10"/>
      <c r="C53" s="10" t="s">
        <v>96</v>
      </c>
      <c r="D53" s="14" t="s">
        <v>505</v>
      </c>
      <c r="E53" s="14" t="s">
        <v>1529</v>
      </c>
      <c r="F53" s="645"/>
      <c r="G53" s="15">
        <v>36</v>
      </c>
      <c r="H53" s="4">
        <f t="shared" si="1"/>
        <v>0</v>
      </c>
    </row>
    <row r="54" spans="1:8" s="1" customFormat="1" ht="24.95" customHeight="1" x14ac:dyDescent="0.2">
      <c r="A54" s="10"/>
      <c r="B54" s="10"/>
      <c r="C54" s="10" t="s">
        <v>96</v>
      </c>
      <c r="D54" s="14" t="s">
        <v>510</v>
      </c>
      <c r="E54" s="14" t="s">
        <v>1529</v>
      </c>
      <c r="F54" s="645"/>
      <c r="G54" s="15">
        <v>36</v>
      </c>
      <c r="H54" s="4">
        <f t="shared" si="1"/>
        <v>0</v>
      </c>
    </row>
    <row r="55" spans="1:8" s="1" customFormat="1" ht="24.95" customHeight="1" x14ac:dyDescent="0.2">
      <c r="A55" s="10"/>
      <c r="B55" s="10"/>
      <c r="C55" s="10" t="s">
        <v>96</v>
      </c>
      <c r="D55" s="14" t="s">
        <v>491</v>
      </c>
      <c r="E55" s="14" t="s">
        <v>1529</v>
      </c>
      <c r="F55" s="645"/>
      <c r="G55" s="15">
        <v>36</v>
      </c>
      <c r="H55" s="4">
        <f t="shared" si="1"/>
        <v>0</v>
      </c>
    </row>
    <row r="56" spans="1:8" s="1" customFormat="1" ht="24.95" customHeight="1" x14ac:dyDescent="0.2">
      <c r="A56" s="10"/>
      <c r="B56" s="10"/>
      <c r="C56" s="10" t="s">
        <v>96</v>
      </c>
      <c r="D56" s="14" t="s">
        <v>198</v>
      </c>
      <c r="E56" s="14" t="s">
        <v>1529</v>
      </c>
      <c r="F56" s="645"/>
      <c r="G56" s="15">
        <v>36</v>
      </c>
      <c r="H56" s="4">
        <f t="shared" si="1"/>
        <v>0</v>
      </c>
    </row>
    <row r="57" spans="1:8" s="1" customFormat="1" ht="24.95" customHeight="1" x14ac:dyDescent="0.2">
      <c r="A57" s="10"/>
      <c r="B57" s="10"/>
      <c r="C57" s="10" t="s">
        <v>96</v>
      </c>
      <c r="D57" s="14" t="s">
        <v>206</v>
      </c>
      <c r="E57" s="14" t="s">
        <v>1529</v>
      </c>
      <c r="F57" s="645"/>
      <c r="G57" s="15">
        <v>36</v>
      </c>
      <c r="H57" s="4">
        <f t="shared" si="1"/>
        <v>0</v>
      </c>
    </row>
    <row r="58" spans="1:8" s="1" customFormat="1" ht="24.95" customHeight="1" x14ac:dyDescent="0.2">
      <c r="A58" s="96" t="s">
        <v>1484</v>
      </c>
      <c r="B58" s="90" t="s">
        <v>1498</v>
      </c>
      <c r="C58" s="90" t="s">
        <v>1483</v>
      </c>
      <c r="D58" s="90" t="s">
        <v>1482</v>
      </c>
      <c r="E58" s="96" t="s">
        <v>1873</v>
      </c>
      <c r="F58" s="113" t="s">
        <v>1656</v>
      </c>
      <c r="G58" s="102" t="s">
        <v>1485</v>
      </c>
      <c r="H58" s="8">
        <v>0</v>
      </c>
    </row>
    <row r="59" spans="1:8" s="1" customFormat="1" ht="24.95" customHeight="1" x14ac:dyDescent="0.2">
      <c r="A59" s="10">
        <v>0</v>
      </c>
      <c r="B59" s="10"/>
      <c r="C59" s="10"/>
      <c r="D59" s="11" t="s">
        <v>472</v>
      </c>
      <c r="E59" s="14" t="s">
        <v>1875</v>
      </c>
      <c r="F59" s="637"/>
      <c r="G59" s="15">
        <v>7.95</v>
      </c>
      <c r="H59" s="4">
        <f t="shared" si="1"/>
        <v>0</v>
      </c>
    </row>
    <row r="60" spans="1:8" s="1" customFormat="1" ht="24.95" customHeight="1" x14ac:dyDescent="0.2">
      <c r="A60" s="10"/>
      <c r="B60" s="10"/>
      <c r="C60" s="10"/>
      <c r="D60" s="11" t="s">
        <v>396</v>
      </c>
      <c r="E60" s="14" t="s">
        <v>1875</v>
      </c>
      <c r="F60" s="638"/>
      <c r="G60" s="15">
        <v>7.95</v>
      </c>
      <c r="H60" s="4">
        <f t="shared" si="1"/>
        <v>0</v>
      </c>
    </row>
    <row r="61" spans="1:8" s="1" customFormat="1" ht="24.95" customHeight="1" x14ac:dyDescent="0.2">
      <c r="A61" s="10"/>
      <c r="B61" s="10"/>
      <c r="C61" s="10"/>
      <c r="D61" s="11" t="s">
        <v>510</v>
      </c>
      <c r="E61" s="14" t="s">
        <v>1875</v>
      </c>
      <c r="F61" s="638"/>
      <c r="G61" s="15">
        <v>7.95</v>
      </c>
      <c r="H61" s="4">
        <f t="shared" si="1"/>
        <v>0</v>
      </c>
    </row>
    <row r="62" spans="1:8" s="1" customFormat="1" ht="24.95" customHeight="1" x14ac:dyDescent="0.2">
      <c r="A62" s="10"/>
      <c r="B62" s="10"/>
      <c r="C62" s="10"/>
      <c r="D62" s="11" t="s">
        <v>99</v>
      </c>
      <c r="E62" s="14" t="s">
        <v>1875</v>
      </c>
      <c r="F62" s="638"/>
      <c r="G62" s="15">
        <v>7.95</v>
      </c>
      <c r="H62" s="4">
        <f t="shared" si="1"/>
        <v>0</v>
      </c>
    </row>
    <row r="63" spans="1:8" s="1" customFormat="1" ht="24.95" customHeight="1" x14ac:dyDescent="0.2">
      <c r="A63" s="10"/>
      <c r="B63" s="10"/>
      <c r="C63" s="10"/>
      <c r="D63" s="11" t="s">
        <v>198</v>
      </c>
      <c r="E63" s="14" t="s">
        <v>1875</v>
      </c>
      <c r="F63" s="638"/>
      <c r="G63" s="15">
        <v>7.95</v>
      </c>
      <c r="H63" s="4">
        <f t="shared" si="1"/>
        <v>0</v>
      </c>
    </row>
    <row r="64" spans="1:8" s="1" customFormat="1" ht="24.95" customHeight="1" x14ac:dyDescent="0.2">
      <c r="A64" s="10"/>
      <c r="B64" s="10"/>
      <c r="C64" s="10"/>
      <c r="D64" s="11" t="s">
        <v>509</v>
      </c>
      <c r="E64" s="14" t="s">
        <v>1875</v>
      </c>
      <c r="F64" s="638"/>
      <c r="G64" s="15">
        <v>7.95</v>
      </c>
      <c r="H64" s="4">
        <f t="shared" si="1"/>
        <v>0</v>
      </c>
    </row>
    <row r="65" spans="1:8" s="1" customFormat="1" ht="24.95" customHeight="1" x14ac:dyDescent="0.2">
      <c r="A65" s="10"/>
      <c r="B65" s="10"/>
      <c r="C65" s="10"/>
      <c r="D65" s="11" t="s">
        <v>206</v>
      </c>
      <c r="E65" s="14" t="s">
        <v>1875</v>
      </c>
      <c r="F65" s="638"/>
      <c r="G65" s="15">
        <v>7.95</v>
      </c>
      <c r="H65" s="4">
        <f t="shared" si="1"/>
        <v>0</v>
      </c>
    </row>
    <row r="66" spans="1:8" s="1" customFormat="1" ht="24.95" customHeight="1" x14ac:dyDescent="0.2">
      <c r="A66" s="10"/>
      <c r="B66" s="10"/>
      <c r="C66" s="10"/>
      <c r="D66" s="11" t="s">
        <v>490</v>
      </c>
      <c r="E66" s="14" t="s">
        <v>1875</v>
      </c>
      <c r="F66" s="638"/>
      <c r="G66" s="15">
        <v>7.95</v>
      </c>
      <c r="H66" s="4">
        <f t="shared" si="1"/>
        <v>0</v>
      </c>
    </row>
    <row r="67" spans="1:8" s="1" customFormat="1" ht="24.95" customHeight="1" x14ac:dyDescent="0.2">
      <c r="A67" s="10"/>
      <c r="B67" s="10"/>
      <c r="C67" s="10"/>
      <c r="D67" s="11" t="s">
        <v>1874</v>
      </c>
      <c r="E67" s="14" t="s">
        <v>1875</v>
      </c>
      <c r="F67" s="638"/>
      <c r="G67" s="15">
        <v>7.95</v>
      </c>
      <c r="H67" s="4">
        <f t="shared" si="1"/>
        <v>0</v>
      </c>
    </row>
    <row r="68" spans="1:8" s="1" customFormat="1" ht="24.95" customHeight="1" x14ac:dyDescent="0.2">
      <c r="A68" s="10"/>
      <c r="B68" s="10"/>
      <c r="C68" s="10"/>
      <c r="D68" s="11" t="s">
        <v>471</v>
      </c>
      <c r="E68" s="14" t="s">
        <v>1875</v>
      </c>
      <c r="F68" s="638"/>
      <c r="G68" s="15">
        <v>7.95</v>
      </c>
      <c r="H68" s="4">
        <f t="shared" si="1"/>
        <v>0</v>
      </c>
    </row>
    <row r="69" spans="1:8" s="1" customFormat="1" ht="24.95" customHeight="1" x14ac:dyDescent="0.2">
      <c r="A69" s="10"/>
      <c r="B69" s="10"/>
      <c r="C69" s="10"/>
      <c r="D69" s="11" t="s">
        <v>513</v>
      </c>
      <c r="E69" s="14" t="s">
        <v>1875</v>
      </c>
      <c r="F69" s="639"/>
      <c r="G69" s="15">
        <v>7.95</v>
      </c>
      <c r="H69" s="4">
        <f t="shared" si="1"/>
        <v>0</v>
      </c>
    </row>
    <row r="70" spans="1:8" s="1" customFormat="1" ht="24.95" customHeight="1" x14ac:dyDescent="0.2">
      <c r="A70" s="96" t="s">
        <v>1484</v>
      </c>
      <c r="B70" s="90" t="s">
        <v>1498</v>
      </c>
      <c r="C70" s="90" t="s">
        <v>1483</v>
      </c>
      <c r="D70" s="149" t="s">
        <v>1482</v>
      </c>
      <c r="E70" s="96" t="s">
        <v>270</v>
      </c>
      <c r="F70" s="113" t="s">
        <v>1656</v>
      </c>
      <c r="G70" s="102" t="s">
        <v>1485</v>
      </c>
      <c r="H70" s="8"/>
    </row>
    <row r="71" spans="1:8" s="1" customFormat="1" ht="24.95" customHeight="1" x14ac:dyDescent="0.2">
      <c r="A71" s="10"/>
      <c r="B71" s="10"/>
      <c r="C71" s="10"/>
      <c r="D71" s="14"/>
      <c r="E71" s="14" t="s">
        <v>1531</v>
      </c>
      <c r="F71" s="14" t="s">
        <v>1528</v>
      </c>
      <c r="G71" s="15">
        <v>3.4</v>
      </c>
      <c r="H71" s="4">
        <f>A71*G71</f>
        <v>0</v>
      </c>
    </row>
    <row r="72" spans="1:8" s="1" customFormat="1" ht="24.95" customHeight="1" x14ac:dyDescent="0.2">
      <c r="A72" s="96" t="s">
        <v>1484</v>
      </c>
      <c r="B72" s="90" t="s">
        <v>1498</v>
      </c>
      <c r="C72" s="90" t="s">
        <v>1483</v>
      </c>
      <c r="D72" s="90" t="s">
        <v>1482</v>
      </c>
      <c r="E72" s="96" t="s">
        <v>1532</v>
      </c>
      <c r="F72" s="113" t="s">
        <v>1656</v>
      </c>
      <c r="G72" s="102" t="s">
        <v>1485</v>
      </c>
      <c r="H72" s="8"/>
    </row>
    <row r="73" spans="1:8" s="1" customFormat="1" ht="24.95" customHeight="1" x14ac:dyDescent="0.2">
      <c r="A73" s="10"/>
      <c r="B73" s="10"/>
      <c r="C73" s="10"/>
      <c r="D73" s="14"/>
      <c r="E73" s="14" t="s">
        <v>1532</v>
      </c>
      <c r="F73" s="14" t="s">
        <v>1528</v>
      </c>
      <c r="G73" s="15">
        <v>4.25</v>
      </c>
      <c r="H73" s="4">
        <f>A73*G73</f>
        <v>0</v>
      </c>
    </row>
    <row r="74" spans="1:8" s="1" customFormat="1" ht="24.95" customHeight="1" x14ac:dyDescent="0.2">
      <c r="A74" s="96" t="s">
        <v>1484</v>
      </c>
      <c r="B74" s="90" t="s">
        <v>1498</v>
      </c>
      <c r="C74" s="90" t="s">
        <v>1483</v>
      </c>
      <c r="D74" s="90" t="s">
        <v>1482</v>
      </c>
      <c r="E74" s="96" t="s">
        <v>1731</v>
      </c>
      <c r="F74" s="113" t="s">
        <v>1656</v>
      </c>
      <c r="G74" s="102" t="s">
        <v>1485</v>
      </c>
      <c r="H74" s="8"/>
    </row>
    <row r="75" spans="1:8" s="1" customFormat="1" ht="24.95" customHeight="1" x14ac:dyDescent="0.2">
      <c r="A75" s="10"/>
      <c r="B75" s="10"/>
      <c r="C75" s="10"/>
      <c r="D75" s="14"/>
      <c r="E75" s="14" t="s">
        <v>1731</v>
      </c>
      <c r="F75" s="14" t="s">
        <v>1528</v>
      </c>
      <c r="G75" s="15">
        <v>1.25</v>
      </c>
      <c r="H75" s="4">
        <f>A75*G75</f>
        <v>0</v>
      </c>
    </row>
    <row r="76" spans="1:8" s="1" customFormat="1" ht="24.95" customHeight="1" x14ac:dyDescent="0.2">
      <c r="A76" s="96" t="s">
        <v>1484</v>
      </c>
      <c r="B76" s="90" t="s">
        <v>1498</v>
      </c>
      <c r="C76" s="90" t="s">
        <v>1483</v>
      </c>
      <c r="D76" s="90" t="s">
        <v>1482</v>
      </c>
      <c r="E76" s="96" t="s">
        <v>774</v>
      </c>
      <c r="F76" s="113" t="s">
        <v>1656</v>
      </c>
      <c r="G76" s="102" t="s">
        <v>1485</v>
      </c>
      <c r="H76" s="8"/>
    </row>
    <row r="77" spans="1:8" s="1" customFormat="1" ht="24.95" customHeight="1" x14ac:dyDescent="0.2">
      <c r="A77" s="10"/>
      <c r="B77" s="10"/>
      <c r="C77" s="10" t="s">
        <v>1068</v>
      </c>
      <c r="D77" s="14" t="s">
        <v>184</v>
      </c>
      <c r="E77" s="14" t="s">
        <v>774</v>
      </c>
      <c r="F77" s="514" t="s">
        <v>1799</v>
      </c>
      <c r="G77" s="15">
        <v>2.99</v>
      </c>
      <c r="H77" s="4">
        <f>A77*G77</f>
        <v>0</v>
      </c>
    </row>
    <row r="78" spans="1:8" s="1" customFormat="1" ht="24.95" customHeight="1" x14ac:dyDescent="0.2">
      <c r="A78" s="10"/>
      <c r="B78" s="10"/>
      <c r="C78" s="10" t="s">
        <v>1068</v>
      </c>
      <c r="D78" s="14" t="s">
        <v>1424</v>
      </c>
      <c r="E78" s="14" t="s">
        <v>774</v>
      </c>
      <c r="F78" s="514"/>
      <c r="G78" s="15">
        <v>2.99</v>
      </c>
      <c r="H78" s="4">
        <f t="shared" ref="H78:H89" si="2">A78*G78</f>
        <v>0</v>
      </c>
    </row>
    <row r="79" spans="1:8" s="1" customFormat="1" ht="24.95" customHeight="1" x14ac:dyDescent="0.2">
      <c r="A79" s="10"/>
      <c r="B79" s="10"/>
      <c r="C79" s="10" t="s">
        <v>1068</v>
      </c>
      <c r="D79" s="14" t="s">
        <v>191</v>
      </c>
      <c r="E79" s="14" t="s">
        <v>774</v>
      </c>
      <c r="F79" s="514"/>
      <c r="G79" s="15">
        <v>2.99</v>
      </c>
      <c r="H79" s="4">
        <f t="shared" si="2"/>
        <v>0</v>
      </c>
    </row>
    <row r="80" spans="1:8" s="1" customFormat="1" ht="24.95" customHeight="1" x14ac:dyDescent="0.2">
      <c r="A80" s="10">
        <v>0</v>
      </c>
      <c r="B80" s="10"/>
      <c r="C80" s="10" t="s">
        <v>1068</v>
      </c>
      <c r="D80" s="14" t="s">
        <v>192</v>
      </c>
      <c r="E80" s="14" t="s">
        <v>774</v>
      </c>
      <c r="F80" s="514"/>
      <c r="G80" s="15">
        <v>2.99</v>
      </c>
      <c r="H80" s="4">
        <f t="shared" si="2"/>
        <v>0</v>
      </c>
    </row>
    <row r="81" spans="1:8" s="1" customFormat="1" ht="24.95" customHeight="1" x14ac:dyDescent="0.2">
      <c r="A81" s="10"/>
      <c r="B81" s="10"/>
      <c r="C81" s="10" t="s">
        <v>1068</v>
      </c>
      <c r="D81" s="14" t="s">
        <v>201</v>
      </c>
      <c r="E81" s="14" t="s">
        <v>774</v>
      </c>
      <c r="F81" s="514"/>
      <c r="G81" s="15">
        <v>2.99</v>
      </c>
      <c r="H81" s="4">
        <f t="shared" si="2"/>
        <v>0</v>
      </c>
    </row>
    <row r="82" spans="1:8" s="1" customFormat="1" ht="24.95" customHeight="1" x14ac:dyDescent="0.2">
      <c r="A82" s="10"/>
      <c r="B82" s="10"/>
      <c r="C82" s="10" t="s">
        <v>1068</v>
      </c>
      <c r="D82" s="14" t="s">
        <v>505</v>
      </c>
      <c r="E82" s="14" t="s">
        <v>774</v>
      </c>
      <c r="F82" s="514"/>
      <c r="G82" s="15">
        <v>2.99</v>
      </c>
      <c r="H82" s="4">
        <f t="shared" si="2"/>
        <v>0</v>
      </c>
    </row>
    <row r="83" spans="1:8" s="1" customFormat="1" ht="24.95" customHeight="1" x14ac:dyDescent="0.2">
      <c r="A83" s="10"/>
      <c r="B83" s="10"/>
      <c r="C83" s="10" t="s">
        <v>1068</v>
      </c>
      <c r="D83" s="14" t="s">
        <v>197</v>
      </c>
      <c r="E83" s="14" t="s">
        <v>774</v>
      </c>
      <c r="F83" s="514"/>
      <c r="G83" s="15">
        <v>2.99</v>
      </c>
      <c r="H83" s="4">
        <f t="shared" si="2"/>
        <v>0</v>
      </c>
    </row>
    <row r="84" spans="1:8" s="1" customFormat="1" ht="24.95" customHeight="1" x14ac:dyDescent="0.2">
      <c r="A84" s="10"/>
      <c r="B84" s="10"/>
      <c r="C84" s="10" t="s">
        <v>1068</v>
      </c>
      <c r="D84" s="14" t="s">
        <v>202</v>
      </c>
      <c r="E84" s="14" t="s">
        <v>774</v>
      </c>
      <c r="F84" s="514"/>
      <c r="G84" s="15">
        <v>2.99</v>
      </c>
      <c r="H84" s="4">
        <f t="shared" si="2"/>
        <v>0</v>
      </c>
    </row>
    <row r="85" spans="1:8" s="1" customFormat="1" ht="24.95" customHeight="1" x14ac:dyDescent="0.2">
      <c r="A85" s="10"/>
      <c r="B85" s="10"/>
      <c r="C85" s="10" t="s">
        <v>1068</v>
      </c>
      <c r="D85" s="14" t="s">
        <v>208</v>
      </c>
      <c r="E85" s="14" t="s">
        <v>774</v>
      </c>
      <c r="F85" s="514"/>
      <c r="G85" s="15">
        <v>2.99</v>
      </c>
      <c r="H85" s="4">
        <f t="shared" si="2"/>
        <v>0</v>
      </c>
    </row>
    <row r="86" spans="1:8" s="1" customFormat="1" ht="24.95" customHeight="1" x14ac:dyDescent="0.2">
      <c r="A86" s="10"/>
      <c r="B86" s="10"/>
      <c r="C86" s="10" t="s">
        <v>1068</v>
      </c>
      <c r="D86" s="14" t="s">
        <v>203</v>
      </c>
      <c r="E86" s="14" t="s">
        <v>774</v>
      </c>
      <c r="F86" s="514"/>
      <c r="G86" s="15">
        <v>2.99</v>
      </c>
      <c r="H86" s="4">
        <f t="shared" si="2"/>
        <v>0</v>
      </c>
    </row>
    <row r="87" spans="1:8" s="1" customFormat="1" ht="24.95" customHeight="1" x14ac:dyDescent="0.2">
      <c r="A87" s="10"/>
      <c r="B87" s="10"/>
      <c r="C87" s="10" t="s">
        <v>1068</v>
      </c>
      <c r="D87" s="14" t="s">
        <v>99</v>
      </c>
      <c r="E87" s="14" t="s">
        <v>774</v>
      </c>
      <c r="F87" s="514"/>
      <c r="G87" s="15">
        <v>2.99</v>
      </c>
      <c r="H87" s="4">
        <f t="shared" si="2"/>
        <v>0</v>
      </c>
    </row>
    <row r="88" spans="1:8" s="1" customFormat="1" ht="24.95" customHeight="1" x14ac:dyDescent="0.2">
      <c r="A88" s="10"/>
      <c r="B88" s="10"/>
      <c r="C88" s="10" t="s">
        <v>1068</v>
      </c>
      <c r="D88" s="14" t="s">
        <v>213</v>
      </c>
      <c r="E88" s="14" t="s">
        <v>774</v>
      </c>
      <c r="F88" s="514"/>
      <c r="G88" s="15">
        <v>2.99</v>
      </c>
      <c r="H88" s="4">
        <f t="shared" si="2"/>
        <v>0</v>
      </c>
    </row>
    <row r="89" spans="1:8" s="1" customFormat="1" ht="24.95" customHeight="1" x14ac:dyDescent="0.2">
      <c r="A89" s="10"/>
      <c r="B89" s="10"/>
      <c r="C89" s="10" t="s">
        <v>1449</v>
      </c>
      <c r="D89" s="14" t="s">
        <v>184</v>
      </c>
      <c r="E89" s="14" t="s">
        <v>774</v>
      </c>
      <c r="F89" s="10"/>
      <c r="G89" s="15">
        <v>31.5</v>
      </c>
      <c r="H89" s="4">
        <f t="shared" si="2"/>
        <v>0</v>
      </c>
    </row>
    <row r="90" spans="1:8" s="1" customFormat="1" ht="24.95" customHeight="1" x14ac:dyDescent="0.2">
      <c r="A90" s="10"/>
      <c r="B90" s="10"/>
      <c r="C90" s="10" t="s">
        <v>1449</v>
      </c>
      <c r="D90" s="14" t="s">
        <v>1424</v>
      </c>
      <c r="E90" s="14" t="s">
        <v>774</v>
      </c>
      <c r="F90" s="10"/>
      <c r="G90" s="15">
        <v>31.5</v>
      </c>
      <c r="H90" s="4">
        <f t="shared" ref="H90:H100" si="3">A90*G90</f>
        <v>0</v>
      </c>
    </row>
    <row r="91" spans="1:8" s="1" customFormat="1" ht="24.95" customHeight="1" x14ac:dyDescent="0.2">
      <c r="A91" s="10"/>
      <c r="B91" s="10"/>
      <c r="C91" s="10" t="s">
        <v>1449</v>
      </c>
      <c r="D91" s="14" t="s">
        <v>191</v>
      </c>
      <c r="E91" s="14" t="s">
        <v>774</v>
      </c>
      <c r="F91" s="10"/>
      <c r="G91" s="15">
        <v>31.5</v>
      </c>
      <c r="H91" s="4">
        <f t="shared" si="3"/>
        <v>0</v>
      </c>
    </row>
    <row r="92" spans="1:8" s="1" customFormat="1" ht="24.95" customHeight="1" x14ac:dyDescent="0.2">
      <c r="A92" s="10"/>
      <c r="B92" s="10"/>
      <c r="C92" s="10" t="s">
        <v>1449</v>
      </c>
      <c r="D92" s="14" t="s">
        <v>192</v>
      </c>
      <c r="E92" s="14" t="s">
        <v>774</v>
      </c>
      <c r="F92" s="10"/>
      <c r="G92" s="15">
        <v>31.5</v>
      </c>
      <c r="H92" s="4">
        <f t="shared" si="3"/>
        <v>0</v>
      </c>
    </row>
    <row r="93" spans="1:8" s="1" customFormat="1" ht="24.95" customHeight="1" x14ac:dyDescent="0.2">
      <c r="A93" s="10"/>
      <c r="B93" s="10"/>
      <c r="C93" s="10" t="s">
        <v>1449</v>
      </c>
      <c r="D93" s="14" t="s">
        <v>201</v>
      </c>
      <c r="E93" s="14" t="s">
        <v>774</v>
      </c>
      <c r="F93" s="10"/>
      <c r="G93" s="15">
        <v>31.5</v>
      </c>
      <c r="H93" s="4">
        <f t="shared" si="3"/>
        <v>0</v>
      </c>
    </row>
    <row r="94" spans="1:8" s="1" customFormat="1" ht="24.95" customHeight="1" x14ac:dyDescent="0.2">
      <c r="A94" s="10"/>
      <c r="B94" s="10"/>
      <c r="C94" s="10" t="s">
        <v>1449</v>
      </c>
      <c r="D94" s="14" t="s">
        <v>505</v>
      </c>
      <c r="E94" s="14" t="s">
        <v>774</v>
      </c>
      <c r="F94" s="10"/>
      <c r="G94" s="15">
        <v>31.5</v>
      </c>
      <c r="H94" s="4">
        <f t="shared" si="3"/>
        <v>0</v>
      </c>
    </row>
    <row r="95" spans="1:8" s="1" customFormat="1" ht="24.95" customHeight="1" x14ac:dyDescent="0.2">
      <c r="A95" s="10"/>
      <c r="B95" s="10"/>
      <c r="C95" s="10" t="s">
        <v>1449</v>
      </c>
      <c r="D95" s="14" t="s">
        <v>197</v>
      </c>
      <c r="E95" s="14" t="s">
        <v>774</v>
      </c>
      <c r="F95" s="10"/>
      <c r="G95" s="15">
        <v>31.5</v>
      </c>
      <c r="H95" s="4">
        <f t="shared" si="3"/>
        <v>0</v>
      </c>
    </row>
    <row r="96" spans="1:8" s="1" customFormat="1" ht="24.95" customHeight="1" x14ac:dyDescent="0.2">
      <c r="A96" s="10"/>
      <c r="B96" s="10"/>
      <c r="C96" s="10" t="s">
        <v>1449</v>
      </c>
      <c r="D96" s="14" t="s">
        <v>202</v>
      </c>
      <c r="E96" s="14" t="s">
        <v>774</v>
      </c>
      <c r="F96" s="10"/>
      <c r="G96" s="15">
        <v>31.5</v>
      </c>
      <c r="H96" s="4">
        <f t="shared" si="3"/>
        <v>0</v>
      </c>
    </row>
    <row r="97" spans="1:8" s="1" customFormat="1" ht="24.95" customHeight="1" x14ac:dyDescent="0.2">
      <c r="A97" s="10"/>
      <c r="B97" s="10"/>
      <c r="C97" s="10" t="s">
        <v>1449</v>
      </c>
      <c r="D97" s="14" t="s">
        <v>208</v>
      </c>
      <c r="E97" s="14" t="s">
        <v>774</v>
      </c>
      <c r="F97" s="10"/>
      <c r="G97" s="15">
        <v>31.5</v>
      </c>
      <c r="H97" s="4">
        <f t="shared" si="3"/>
        <v>0</v>
      </c>
    </row>
    <row r="98" spans="1:8" s="1" customFormat="1" ht="24.95" customHeight="1" x14ac:dyDescent="0.2">
      <c r="A98" s="10"/>
      <c r="B98" s="10"/>
      <c r="C98" s="10" t="s">
        <v>1449</v>
      </c>
      <c r="D98" s="14" t="s">
        <v>203</v>
      </c>
      <c r="E98" s="14" t="s">
        <v>774</v>
      </c>
      <c r="F98" s="10"/>
      <c r="G98" s="15">
        <v>31.5</v>
      </c>
      <c r="H98" s="4">
        <f t="shared" si="3"/>
        <v>0</v>
      </c>
    </row>
    <row r="99" spans="1:8" s="1" customFormat="1" ht="24.95" customHeight="1" x14ac:dyDescent="0.2">
      <c r="A99" s="10"/>
      <c r="B99" s="10"/>
      <c r="C99" s="10" t="s">
        <v>1449</v>
      </c>
      <c r="D99" s="14" t="s">
        <v>99</v>
      </c>
      <c r="E99" s="14" t="s">
        <v>774</v>
      </c>
      <c r="F99" s="10"/>
      <c r="G99" s="15">
        <v>31.5</v>
      </c>
      <c r="H99" s="4">
        <f t="shared" si="3"/>
        <v>0</v>
      </c>
    </row>
    <row r="100" spans="1:8" s="1" customFormat="1" ht="24.95" customHeight="1" x14ac:dyDescent="0.2">
      <c r="A100" s="10"/>
      <c r="B100" s="10"/>
      <c r="C100" s="10" t="s">
        <v>1449</v>
      </c>
      <c r="D100" s="14" t="s">
        <v>213</v>
      </c>
      <c r="E100" s="14" t="s">
        <v>774</v>
      </c>
      <c r="F100" s="10"/>
      <c r="G100" s="15">
        <v>31.5</v>
      </c>
      <c r="H100" s="4">
        <f t="shared" si="3"/>
        <v>0</v>
      </c>
    </row>
    <row r="101" spans="1:8" s="1" customFormat="1" ht="24.95" customHeight="1" x14ac:dyDescent="0.2">
      <c r="A101" s="96" t="s">
        <v>1484</v>
      </c>
      <c r="B101" s="90" t="s">
        <v>1498</v>
      </c>
      <c r="C101" s="90" t="s">
        <v>1483</v>
      </c>
      <c r="D101" s="90" t="s">
        <v>1482</v>
      </c>
      <c r="E101" s="96" t="s">
        <v>271</v>
      </c>
      <c r="F101" s="113" t="s">
        <v>1656</v>
      </c>
      <c r="G101" s="102" t="s">
        <v>1485</v>
      </c>
      <c r="H101" s="8"/>
    </row>
    <row r="102" spans="1:8" s="1" customFormat="1" ht="24.95" customHeight="1" x14ac:dyDescent="0.2">
      <c r="A102" s="10"/>
      <c r="B102" s="10"/>
      <c r="C102" s="506"/>
      <c r="D102" s="14"/>
      <c r="E102" s="14" t="s">
        <v>1732</v>
      </c>
      <c r="F102" s="514" t="s">
        <v>1528</v>
      </c>
      <c r="G102" s="15">
        <v>1</v>
      </c>
      <c r="H102" s="4">
        <f>A102*G102</f>
        <v>0</v>
      </c>
    </row>
    <row r="103" spans="1:8" s="1" customFormat="1" ht="24.95" customHeight="1" x14ac:dyDescent="0.2">
      <c r="A103" s="10"/>
      <c r="B103" s="10"/>
      <c r="C103" s="508"/>
      <c r="D103" s="14"/>
      <c r="E103" s="14" t="s">
        <v>1733</v>
      </c>
      <c r="F103" s="514"/>
      <c r="G103" s="15">
        <v>3.75</v>
      </c>
      <c r="H103" s="4">
        <f>A103*G103</f>
        <v>0</v>
      </c>
    </row>
    <row r="104" spans="1:8" s="1" customFormat="1" ht="24.95" customHeight="1" x14ac:dyDescent="0.2">
      <c r="A104" s="96" t="s">
        <v>1484</v>
      </c>
      <c r="B104" s="90" t="s">
        <v>1498</v>
      </c>
      <c r="C104" s="90" t="s">
        <v>1483</v>
      </c>
      <c r="D104" s="90" t="s">
        <v>1482</v>
      </c>
      <c r="E104" s="96" t="s">
        <v>1424</v>
      </c>
      <c r="F104" s="113" t="s">
        <v>1656</v>
      </c>
      <c r="G104" s="102" t="s">
        <v>1485</v>
      </c>
      <c r="H104" s="8">
        <v>0</v>
      </c>
    </row>
    <row r="105" spans="1:8" s="1" customFormat="1" ht="24.95" customHeight="1" x14ac:dyDescent="0.2">
      <c r="A105" s="10"/>
      <c r="B105" s="10"/>
      <c r="C105" s="506"/>
      <c r="D105" s="14"/>
      <c r="E105" s="14" t="s">
        <v>1424</v>
      </c>
      <c r="F105" s="514" t="s">
        <v>1528</v>
      </c>
      <c r="G105" s="15">
        <v>1.89</v>
      </c>
      <c r="H105" s="4">
        <f>A105*G105</f>
        <v>0</v>
      </c>
    </row>
    <row r="106" spans="1:8" s="1" customFormat="1" ht="24.95" customHeight="1" x14ac:dyDescent="0.2">
      <c r="A106" s="10"/>
      <c r="B106" s="10"/>
      <c r="C106" s="508"/>
      <c r="D106" s="14"/>
      <c r="E106" s="14" t="s">
        <v>1450</v>
      </c>
      <c r="F106" s="514"/>
      <c r="G106" s="15">
        <v>33</v>
      </c>
      <c r="H106" s="4">
        <f>A106*G106</f>
        <v>0</v>
      </c>
    </row>
    <row r="107" spans="1:8" s="1" customFormat="1" ht="24.95" customHeight="1" x14ac:dyDescent="0.2">
      <c r="A107" s="96" t="s">
        <v>1484</v>
      </c>
      <c r="B107" s="90" t="s">
        <v>1498</v>
      </c>
      <c r="C107" s="90" t="s">
        <v>1483</v>
      </c>
      <c r="D107" s="90" t="s">
        <v>1482</v>
      </c>
      <c r="E107" s="96" t="s">
        <v>1734</v>
      </c>
      <c r="F107" s="113" t="s">
        <v>1656</v>
      </c>
      <c r="G107" s="102" t="s">
        <v>1485</v>
      </c>
      <c r="H107" s="8">
        <v>0</v>
      </c>
    </row>
    <row r="108" spans="1:8" s="1" customFormat="1" ht="24.95" customHeight="1" x14ac:dyDescent="0.2">
      <c r="A108" s="10"/>
      <c r="B108" s="10"/>
      <c r="C108" s="10" t="s">
        <v>789</v>
      </c>
      <c r="D108" s="14"/>
      <c r="E108" s="14" t="s">
        <v>1734</v>
      </c>
      <c r="F108" s="514" t="s">
        <v>1528</v>
      </c>
      <c r="G108" s="15">
        <v>1.5</v>
      </c>
      <c r="H108" s="4">
        <f>A108*G108</f>
        <v>0</v>
      </c>
    </row>
    <row r="109" spans="1:8" s="1" customFormat="1" ht="24.95" customHeight="1" x14ac:dyDescent="0.2">
      <c r="A109" s="10"/>
      <c r="B109" s="10"/>
      <c r="C109" s="10" t="s">
        <v>876</v>
      </c>
      <c r="D109" s="14"/>
      <c r="E109" s="14" t="s">
        <v>1734</v>
      </c>
      <c r="F109" s="514"/>
      <c r="G109" s="15">
        <v>37.65</v>
      </c>
      <c r="H109" s="4">
        <f>A109*G109</f>
        <v>0</v>
      </c>
    </row>
    <row r="110" spans="1:8" s="1" customFormat="1" ht="24.95" customHeight="1" x14ac:dyDescent="0.2">
      <c r="A110" s="96" t="s">
        <v>1484</v>
      </c>
      <c r="B110" s="90" t="s">
        <v>1498</v>
      </c>
      <c r="C110" s="90" t="s">
        <v>1483</v>
      </c>
      <c r="D110" s="90" t="s">
        <v>1482</v>
      </c>
      <c r="E110" s="96" t="s">
        <v>1859</v>
      </c>
      <c r="F110" s="113" t="s">
        <v>1656</v>
      </c>
      <c r="G110" s="102" t="s">
        <v>1485</v>
      </c>
      <c r="H110" s="103">
        <v>0</v>
      </c>
    </row>
    <row r="111" spans="1:8" s="1" customFormat="1" ht="24.95" customHeight="1" x14ac:dyDescent="0.2">
      <c r="A111" s="10"/>
      <c r="B111" s="10"/>
      <c r="C111" s="10"/>
      <c r="D111" s="14"/>
      <c r="E111" s="14" t="s">
        <v>1860</v>
      </c>
      <c r="F111" s="10" t="s">
        <v>1528</v>
      </c>
      <c r="G111" s="15">
        <v>6.99</v>
      </c>
      <c r="H111" s="3">
        <f>A111*G111</f>
        <v>0</v>
      </c>
    </row>
    <row r="112" spans="1:8" s="1" customFormat="1" ht="24.95" customHeight="1" x14ac:dyDescent="0.2">
      <c r="A112" s="10">
        <v>0</v>
      </c>
      <c r="B112" s="10"/>
      <c r="C112" s="10"/>
      <c r="D112" s="14"/>
      <c r="E112" s="14" t="s">
        <v>1861</v>
      </c>
      <c r="F112" s="10" t="s">
        <v>1862</v>
      </c>
      <c r="G112" s="15">
        <v>79.989999999999995</v>
      </c>
      <c r="H112" s="3">
        <f>A112*G112</f>
        <v>0</v>
      </c>
    </row>
    <row r="113" spans="1:8" s="1" customFormat="1" ht="24.95" customHeight="1" x14ac:dyDescent="0.2">
      <c r="A113" s="96" t="s">
        <v>1484</v>
      </c>
      <c r="B113" s="90" t="s">
        <v>1498</v>
      </c>
      <c r="C113" s="90" t="s">
        <v>1483</v>
      </c>
      <c r="D113" s="90" t="s">
        <v>1482</v>
      </c>
      <c r="E113" s="96" t="s">
        <v>272</v>
      </c>
      <c r="F113" s="113" t="s">
        <v>1656</v>
      </c>
      <c r="G113" s="102" t="s">
        <v>1485</v>
      </c>
      <c r="H113" s="112">
        <v>0</v>
      </c>
    </row>
    <row r="114" spans="1:8" s="1" customFormat="1" ht="24.95" customHeight="1" x14ac:dyDescent="0.2">
      <c r="A114" s="10"/>
      <c r="B114" s="10"/>
      <c r="C114" s="10"/>
      <c r="D114" s="14"/>
      <c r="E114" s="14" t="s">
        <v>1735</v>
      </c>
      <c r="F114" s="10" t="s">
        <v>1528</v>
      </c>
      <c r="G114" s="15">
        <v>2.5</v>
      </c>
      <c r="H114" s="4">
        <f>A114*G114</f>
        <v>0</v>
      </c>
    </row>
    <row r="115" spans="1:8" s="1" customFormat="1" ht="24.95" customHeight="1" x14ac:dyDescent="0.2">
      <c r="A115" s="96" t="s">
        <v>1484</v>
      </c>
      <c r="B115" s="90" t="s">
        <v>1498</v>
      </c>
      <c r="C115" s="90" t="s">
        <v>1483</v>
      </c>
      <c r="D115" s="90" t="s">
        <v>1482</v>
      </c>
      <c r="E115" s="96" t="s">
        <v>545</v>
      </c>
      <c r="F115" s="113" t="s">
        <v>1656</v>
      </c>
      <c r="G115" s="102" t="s">
        <v>1485</v>
      </c>
      <c r="H115" s="8">
        <v>0</v>
      </c>
    </row>
    <row r="116" spans="1:8" s="1" customFormat="1" ht="24.95" customHeight="1" x14ac:dyDescent="0.2">
      <c r="A116" s="10"/>
      <c r="B116" s="10"/>
      <c r="C116" s="506"/>
      <c r="D116" s="14" t="s">
        <v>189</v>
      </c>
      <c r="E116" s="14" t="s">
        <v>545</v>
      </c>
      <c r="F116" s="496" t="s">
        <v>1799</v>
      </c>
      <c r="G116" s="15">
        <v>1.19</v>
      </c>
      <c r="H116" s="4">
        <f>A116*G116</f>
        <v>0</v>
      </c>
    </row>
    <row r="117" spans="1:8" s="1" customFormat="1" ht="24.95" customHeight="1" x14ac:dyDescent="0.2">
      <c r="A117" s="10"/>
      <c r="B117" s="10"/>
      <c r="C117" s="507"/>
      <c r="D117" s="14" t="s">
        <v>396</v>
      </c>
      <c r="E117" s="14" t="s">
        <v>545</v>
      </c>
      <c r="F117" s="496"/>
      <c r="G117" s="15">
        <v>1.19</v>
      </c>
      <c r="H117" s="4">
        <f t="shared" ref="H117:H127" si="4">A117*G117</f>
        <v>0</v>
      </c>
    </row>
    <row r="118" spans="1:8" s="1" customFormat="1" ht="24.95" customHeight="1" x14ac:dyDescent="0.2">
      <c r="A118" s="10">
        <v>0</v>
      </c>
      <c r="B118" s="10"/>
      <c r="C118" s="507"/>
      <c r="D118" s="14" t="s">
        <v>470</v>
      </c>
      <c r="E118" s="14" t="s">
        <v>545</v>
      </c>
      <c r="F118" s="496"/>
      <c r="G118" s="15">
        <v>1.19</v>
      </c>
      <c r="H118" s="4">
        <f t="shared" si="4"/>
        <v>0</v>
      </c>
    </row>
    <row r="119" spans="1:8" s="1" customFormat="1" ht="24.95" customHeight="1" x14ac:dyDescent="0.2">
      <c r="A119" s="10">
        <v>0</v>
      </c>
      <c r="B119" s="10"/>
      <c r="C119" s="507"/>
      <c r="D119" s="14" t="s">
        <v>184</v>
      </c>
      <c r="E119" s="14" t="s">
        <v>545</v>
      </c>
      <c r="F119" s="496"/>
      <c r="G119" s="15">
        <v>1.19</v>
      </c>
      <c r="H119" s="4">
        <f t="shared" si="4"/>
        <v>0</v>
      </c>
    </row>
    <row r="120" spans="1:8" s="1" customFormat="1" ht="24.95" customHeight="1" x14ac:dyDescent="0.2">
      <c r="A120" s="10">
        <v>0</v>
      </c>
      <c r="B120" s="10"/>
      <c r="C120" s="507"/>
      <c r="D120" s="14" t="s">
        <v>472</v>
      </c>
      <c r="E120" s="14" t="s">
        <v>545</v>
      </c>
      <c r="F120" s="496"/>
      <c r="G120" s="15">
        <v>1.19</v>
      </c>
      <c r="H120" s="4">
        <f t="shared" si="4"/>
        <v>0</v>
      </c>
    </row>
    <row r="121" spans="1:8" s="1" customFormat="1" ht="24.95" customHeight="1" x14ac:dyDescent="0.2">
      <c r="A121" s="10">
        <v>0</v>
      </c>
      <c r="B121" s="10"/>
      <c r="C121" s="507"/>
      <c r="D121" s="14" t="s">
        <v>140</v>
      </c>
      <c r="E121" s="14" t="s">
        <v>545</v>
      </c>
      <c r="F121" s="496"/>
      <c r="G121" s="15">
        <v>1.19</v>
      </c>
      <c r="H121" s="4">
        <f t="shared" si="4"/>
        <v>0</v>
      </c>
    </row>
    <row r="122" spans="1:8" s="1" customFormat="1" ht="24.95" customHeight="1" x14ac:dyDescent="0.2">
      <c r="A122" s="10">
        <v>0</v>
      </c>
      <c r="B122" s="10"/>
      <c r="C122" s="507"/>
      <c r="D122" s="14" t="s">
        <v>510</v>
      </c>
      <c r="E122" s="14" t="s">
        <v>545</v>
      </c>
      <c r="F122" s="496"/>
      <c r="G122" s="15">
        <v>1.19</v>
      </c>
      <c r="H122" s="4">
        <f t="shared" si="4"/>
        <v>0</v>
      </c>
    </row>
    <row r="123" spans="1:8" s="1" customFormat="1" ht="24.95" customHeight="1" x14ac:dyDescent="0.2">
      <c r="A123" s="10">
        <v>0</v>
      </c>
      <c r="B123" s="10"/>
      <c r="C123" s="507"/>
      <c r="D123" s="14" t="s">
        <v>191</v>
      </c>
      <c r="E123" s="14" t="s">
        <v>545</v>
      </c>
      <c r="F123" s="496"/>
      <c r="G123" s="15">
        <v>1.19</v>
      </c>
      <c r="H123" s="4">
        <f t="shared" si="4"/>
        <v>0</v>
      </c>
    </row>
    <row r="124" spans="1:8" s="1" customFormat="1" ht="24.95" customHeight="1" x14ac:dyDescent="0.2">
      <c r="A124" s="10">
        <v>0</v>
      </c>
      <c r="B124" s="10"/>
      <c r="C124" s="507"/>
      <c r="D124" s="14" t="s">
        <v>977</v>
      </c>
      <c r="E124" s="14" t="s">
        <v>545</v>
      </c>
      <c r="F124" s="496"/>
      <c r="G124" s="15">
        <v>1.19</v>
      </c>
      <c r="H124" s="4">
        <f t="shared" si="4"/>
        <v>0</v>
      </c>
    </row>
    <row r="125" spans="1:8" s="1" customFormat="1" ht="24.95" customHeight="1" x14ac:dyDescent="0.2">
      <c r="A125" s="10"/>
      <c r="B125" s="10"/>
      <c r="C125" s="507"/>
      <c r="D125" s="14" t="s">
        <v>205</v>
      </c>
      <c r="E125" s="14" t="s">
        <v>545</v>
      </c>
      <c r="F125" s="496"/>
      <c r="G125" s="15">
        <v>1.19</v>
      </c>
      <c r="H125" s="4">
        <f t="shared" si="4"/>
        <v>0</v>
      </c>
    </row>
    <row r="126" spans="1:8" s="1" customFormat="1" ht="24.95" customHeight="1" x14ac:dyDescent="0.2">
      <c r="A126" s="10"/>
      <c r="B126" s="10"/>
      <c r="C126" s="507"/>
      <c r="D126" s="14" t="s">
        <v>142</v>
      </c>
      <c r="E126" s="14" t="s">
        <v>545</v>
      </c>
      <c r="F126" s="496"/>
      <c r="G126" s="15">
        <v>1.19</v>
      </c>
      <c r="H126" s="4">
        <f t="shared" si="4"/>
        <v>0</v>
      </c>
    </row>
    <row r="127" spans="1:8" s="1" customFormat="1" ht="24.95" customHeight="1" x14ac:dyDescent="0.2">
      <c r="A127" s="10"/>
      <c r="B127" s="10"/>
      <c r="C127" s="508"/>
      <c r="D127" s="14" t="s">
        <v>569</v>
      </c>
      <c r="E127" s="14" t="s">
        <v>545</v>
      </c>
      <c r="F127" s="496"/>
      <c r="G127" s="15">
        <v>1.19</v>
      </c>
      <c r="H127" s="4">
        <f t="shared" si="4"/>
        <v>0</v>
      </c>
    </row>
    <row r="128" spans="1:8" s="1" customFormat="1" ht="24.95" customHeight="1" x14ac:dyDescent="0.2">
      <c r="A128" s="96" t="s">
        <v>1484</v>
      </c>
      <c r="B128" s="90" t="s">
        <v>1498</v>
      </c>
      <c r="C128" s="90" t="s">
        <v>1483</v>
      </c>
      <c r="D128" s="90" t="s">
        <v>1482</v>
      </c>
      <c r="E128" s="96" t="s">
        <v>1736</v>
      </c>
      <c r="F128" s="113" t="s">
        <v>1656</v>
      </c>
      <c r="G128" s="102" t="s">
        <v>1485</v>
      </c>
      <c r="H128" s="8">
        <v>0</v>
      </c>
    </row>
    <row r="129" spans="1:8" s="1" customFormat="1" ht="24.95" customHeight="1" x14ac:dyDescent="0.2">
      <c r="A129" s="10"/>
      <c r="B129" s="10"/>
      <c r="C129" s="506"/>
      <c r="D129" s="14" t="s">
        <v>189</v>
      </c>
      <c r="E129" s="14" t="s">
        <v>1736</v>
      </c>
      <c r="F129" s="510" t="s">
        <v>1528</v>
      </c>
      <c r="G129" s="15">
        <v>4.75</v>
      </c>
      <c r="H129" s="4">
        <f>A129*G129</f>
        <v>0</v>
      </c>
    </row>
    <row r="130" spans="1:8" s="1" customFormat="1" ht="24.95" customHeight="1" x14ac:dyDescent="0.2">
      <c r="A130" s="10"/>
      <c r="B130" s="10"/>
      <c r="C130" s="507"/>
      <c r="D130" s="14" t="s">
        <v>643</v>
      </c>
      <c r="E130" s="14" t="s">
        <v>1736</v>
      </c>
      <c r="F130" s="511"/>
      <c r="G130" s="15">
        <v>4.75</v>
      </c>
      <c r="H130" s="4">
        <f t="shared" ref="H130:H143" si="5">A130*G130</f>
        <v>0</v>
      </c>
    </row>
    <row r="131" spans="1:8" s="1" customFormat="1" ht="24.95" customHeight="1" x14ac:dyDescent="0.2">
      <c r="A131" s="10"/>
      <c r="B131" s="10"/>
      <c r="C131" s="507"/>
      <c r="D131" s="14" t="s">
        <v>1332</v>
      </c>
      <c r="E131" s="14" t="s">
        <v>1736</v>
      </c>
      <c r="F131" s="511"/>
      <c r="G131" s="15">
        <v>4.75</v>
      </c>
      <c r="H131" s="4">
        <f t="shared" si="5"/>
        <v>0</v>
      </c>
    </row>
    <row r="132" spans="1:8" s="1" customFormat="1" ht="24.95" customHeight="1" x14ac:dyDescent="0.2">
      <c r="A132" s="10"/>
      <c r="B132" s="10"/>
      <c r="C132" s="507"/>
      <c r="D132" s="14" t="s">
        <v>110</v>
      </c>
      <c r="E132" s="14" t="s">
        <v>1736</v>
      </c>
      <c r="F132" s="511"/>
      <c r="G132" s="15">
        <v>4.75</v>
      </c>
      <c r="H132" s="4">
        <f t="shared" si="5"/>
        <v>0</v>
      </c>
    </row>
    <row r="133" spans="1:8" s="1" customFormat="1" ht="24.95" customHeight="1" x14ac:dyDescent="0.2">
      <c r="A133" s="10"/>
      <c r="B133" s="10"/>
      <c r="C133" s="507"/>
      <c r="D133" s="14" t="s">
        <v>1023</v>
      </c>
      <c r="E133" s="14" t="s">
        <v>1736</v>
      </c>
      <c r="F133" s="511"/>
      <c r="G133" s="15">
        <v>4.75</v>
      </c>
      <c r="H133" s="4">
        <f t="shared" si="5"/>
        <v>0</v>
      </c>
    </row>
    <row r="134" spans="1:8" s="1" customFormat="1" ht="24.95" customHeight="1" x14ac:dyDescent="0.2">
      <c r="A134" s="10"/>
      <c r="B134" s="10"/>
      <c r="C134" s="507"/>
      <c r="D134" s="14" t="s">
        <v>195</v>
      </c>
      <c r="E134" s="14" t="s">
        <v>1736</v>
      </c>
      <c r="F134" s="511"/>
      <c r="G134" s="15">
        <v>4.75</v>
      </c>
      <c r="H134" s="4">
        <f t="shared" si="5"/>
        <v>0</v>
      </c>
    </row>
    <row r="135" spans="1:8" s="1" customFormat="1" ht="24.95" customHeight="1" x14ac:dyDescent="0.2">
      <c r="A135" s="10"/>
      <c r="B135" s="10"/>
      <c r="C135" s="507"/>
      <c r="D135" s="14" t="s">
        <v>202</v>
      </c>
      <c r="E135" s="14" t="s">
        <v>1736</v>
      </c>
      <c r="F135" s="511"/>
      <c r="G135" s="15">
        <v>4.75</v>
      </c>
      <c r="H135" s="4">
        <f t="shared" si="5"/>
        <v>0</v>
      </c>
    </row>
    <row r="136" spans="1:8" s="1" customFormat="1" ht="24.95" customHeight="1" x14ac:dyDescent="0.2">
      <c r="A136" s="10">
        <v>0</v>
      </c>
      <c r="B136" s="10"/>
      <c r="C136" s="507"/>
      <c r="D136" s="14" t="s">
        <v>208</v>
      </c>
      <c r="E136" s="14" t="s">
        <v>1736</v>
      </c>
      <c r="F136" s="511"/>
      <c r="G136" s="15">
        <v>4.75</v>
      </c>
      <c r="H136" s="4">
        <f t="shared" si="5"/>
        <v>0</v>
      </c>
    </row>
    <row r="137" spans="1:8" s="1" customFormat="1" ht="24.95" customHeight="1" x14ac:dyDescent="0.2">
      <c r="A137" s="10"/>
      <c r="B137" s="10"/>
      <c r="C137" s="507"/>
      <c r="D137" s="14" t="s">
        <v>472</v>
      </c>
      <c r="E137" s="14" t="s">
        <v>1736</v>
      </c>
      <c r="F137" s="511"/>
      <c r="G137" s="15">
        <v>4.75</v>
      </c>
      <c r="H137" s="4">
        <f t="shared" si="5"/>
        <v>0</v>
      </c>
    </row>
    <row r="138" spans="1:8" s="1" customFormat="1" ht="24.95" customHeight="1" x14ac:dyDescent="0.2">
      <c r="A138" s="10"/>
      <c r="B138" s="10"/>
      <c r="C138" s="507"/>
      <c r="D138" s="14" t="s">
        <v>509</v>
      </c>
      <c r="E138" s="14" t="s">
        <v>1736</v>
      </c>
      <c r="F138" s="511"/>
      <c r="G138" s="15">
        <v>4.75</v>
      </c>
      <c r="H138" s="4">
        <f t="shared" si="5"/>
        <v>0</v>
      </c>
    </row>
    <row r="139" spans="1:8" s="1" customFormat="1" ht="24.95" customHeight="1" x14ac:dyDescent="0.2">
      <c r="A139" s="10"/>
      <c r="B139" s="10"/>
      <c r="C139" s="507"/>
      <c r="D139" s="14" t="s">
        <v>198</v>
      </c>
      <c r="E139" s="14" t="s">
        <v>1736</v>
      </c>
      <c r="F139" s="511"/>
      <c r="G139" s="15">
        <v>4.75</v>
      </c>
      <c r="H139" s="4">
        <f t="shared" si="5"/>
        <v>0</v>
      </c>
    </row>
    <row r="140" spans="1:8" s="1" customFormat="1" ht="24.95" customHeight="1" x14ac:dyDescent="0.2">
      <c r="A140" s="10"/>
      <c r="B140" s="10"/>
      <c r="C140" s="507"/>
      <c r="D140" s="14" t="s">
        <v>206</v>
      </c>
      <c r="E140" s="14" t="s">
        <v>1736</v>
      </c>
      <c r="F140" s="511"/>
      <c r="G140" s="15">
        <v>4.75</v>
      </c>
      <c r="H140" s="4">
        <f t="shared" si="5"/>
        <v>0</v>
      </c>
    </row>
    <row r="141" spans="1:8" s="1" customFormat="1" ht="24.95" customHeight="1" x14ac:dyDescent="0.2">
      <c r="A141" s="10"/>
      <c r="B141" s="10"/>
      <c r="C141" s="507"/>
      <c r="D141" s="14" t="s">
        <v>470</v>
      </c>
      <c r="E141" s="14" t="s">
        <v>1736</v>
      </c>
      <c r="F141" s="511"/>
      <c r="G141" s="15">
        <v>4.75</v>
      </c>
      <c r="H141" s="4">
        <f t="shared" si="5"/>
        <v>0</v>
      </c>
    </row>
    <row r="142" spans="1:8" s="1" customFormat="1" ht="24.95" customHeight="1" x14ac:dyDescent="0.2">
      <c r="A142" s="10"/>
      <c r="B142" s="10"/>
      <c r="C142" s="507"/>
      <c r="D142" s="14" t="s">
        <v>396</v>
      </c>
      <c r="E142" s="14" t="s">
        <v>1736</v>
      </c>
      <c r="F142" s="511"/>
      <c r="G142" s="15">
        <v>4.75</v>
      </c>
      <c r="H142" s="4">
        <f t="shared" si="5"/>
        <v>0</v>
      </c>
    </row>
    <row r="143" spans="1:8" s="1" customFormat="1" ht="24.95" customHeight="1" x14ac:dyDescent="0.2">
      <c r="A143" s="10"/>
      <c r="B143" s="10"/>
      <c r="C143" s="508"/>
      <c r="D143" s="14" t="s">
        <v>471</v>
      </c>
      <c r="E143" s="14" t="s">
        <v>1736</v>
      </c>
      <c r="F143" s="512"/>
      <c r="G143" s="15">
        <v>4.75</v>
      </c>
      <c r="H143" s="4">
        <f t="shared" si="5"/>
        <v>0</v>
      </c>
    </row>
    <row r="144" spans="1:8" s="1" customFormat="1" ht="24.95" customHeight="1" x14ac:dyDescent="0.2">
      <c r="A144" s="96" t="s">
        <v>1484</v>
      </c>
      <c r="B144" s="90" t="s">
        <v>1498</v>
      </c>
      <c r="C144" s="90" t="s">
        <v>1483</v>
      </c>
      <c r="D144" s="90" t="s">
        <v>1482</v>
      </c>
      <c r="E144" s="96" t="s">
        <v>1737</v>
      </c>
      <c r="F144" s="113" t="s">
        <v>1656</v>
      </c>
      <c r="G144" s="102" t="s">
        <v>1485</v>
      </c>
      <c r="H144" s="8">
        <v>0</v>
      </c>
    </row>
    <row r="145" spans="1:8" s="1" customFormat="1" ht="24.95" customHeight="1" x14ac:dyDescent="0.2">
      <c r="A145" s="10"/>
      <c r="B145" s="10"/>
      <c r="C145" s="10"/>
      <c r="D145" s="14"/>
      <c r="E145" s="14" t="s">
        <v>1737</v>
      </c>
      <c r="F145" s="10" t="s">
        <v>1528</v>
      </c>
      <c r="G145" s="15">
        <v>3.05</v>
      </c>
      <c r="H145" s="4">
        <f>A145*G145</f>
        <v>0</v>
      </c>
    </row>
    <row r="146" spans="1:8" s="1" customFormat="1" ht="24.95" customHeight="1" x14ac:dyDescent="0.2">
      <c r="A146" s="96" t="s">
        <v>1484</v>
      </c>
      <c r="B146" s="90" t="s">
        <v>1498</v>
      </c>
      <c r="C146" s="90" t="s">
        <v>1483</v>
      </c>
      <c r="D146" s="90" t="s">
        <v>1482</v>
      </c>
      <c r="E146" s="96" t="s">
        <v>273</v>
      </c>
      <c r="F146" s="113" t="s">
        <v>1656</v>
      </c>
      <c r="G146" s="102" t="s">
        <v>1485</v>
      </c>
      <c r="H146" s="8">
        <v>0</v>
      </c>
    </row>
    <row r="147" spans="1:8" s="1" customFormat="1" ht="24.95" customHeight="1" x14ac:dyDescent="0.2">
      <c r="A147" s="10"/>
      <c r="B147" s="10"/>
      <c r="C147" s="10" t="s">
        <v>1068</v>
      </c>
      <c r="D147" s="14" t="s">
        <v>646</v>
      </c>
      <c r="E147" s="14" t="s">
        <v>273</v>
      </c>
      <c r="F147" s="496" t="s">
        <v>1799</v>
      </c>
      <c r="G147" s="15">
        <v>3.35</v>
      </c>
      <c r="H147" s="4">
        <f>A147*G147</f>
        <v>0</v>
      </c>
    </row>
    <row r="148" spans="1:8" s="1" customFormat="1" ht="24.95" customHeight="1" x14ac:dyDescent="0.2">
      <c r="A148" s="10"/>
      <c r="B148" s="10"/>
      <c r="C148" s="10" t="s">
        <v>1068</v>
      </c>
      <c r="D148" s="14" t="s">
        <v>643</v>
      </c>
      <c r="E148" s="14" t="s">
        <v>273</v>
      </c>
      <c r="F148" s="496"/>
      <c r="G148" s="15">
        <v>3.35</v>
      </c>
      <c r="H148" s="4">
        <f>A148*G148</f>
        <v>0</v>
      </c>
    </row>
    <row r="149" spans="1:8" s="1" customFormat="1" ht="24.95" customHeight="1" x14ac:dyDescent="0.2">
      <c r="A149" s="10"/>
      <c r="B149" s="10"/>
      <c r="C149" s="10" t="s">
        <v>1068</v>
      </c>
      <c r="D149" s="14" t="s">
        <v>472</v>
      </c>
      <c r="E149" s="14" t="s">
        <v>273</v>
      </c>
      <c r="F149" s="496"/>
      <c r="G149" s="15">
        <v>3.35</v>
      </c>
      <c r="H149" s="4">
        <f t="shared" ref="H149:H154" si="6">A149*G149</f>
        <v>0</v>
      </c>
    </row>
    <row r="150" spans="1:8" s="1" customFormat="1" ht="24.95" customHeight="1" x14ac:dyDescent="0.2">
      <c r="A150" s="10"/>
      <c r="B150" s="10"/>
      <c r="C150" s="10" t="s">
        <v>1068</v>
      </c>
      <c r="D150" s="14" t="s">
        <v>198</v>
      </c>
      <c r="E150" s="14" t="s">
        <v>273</v>
      </c>
      <c r="F150" s="496"/>
      <c r="G150" s="15">
        <v>3.35</v>
      </c>
      <c r="H150" s="4">
        <f t="shared" si="6"/>
        <v>0</v>
      </c>
    </row>
    <row r="151" spans="1:8" s="1" customFormat="1" ht="24.95" customHeight="1" x14ac:dyDescent="0.2">
      <c r="A151" s="10"/>
      <c r="B151" s="10"/>
      <c r="C151" s="10" t="s">
        <v>1068</v>
      </c>
      <c r="D151" s="14" t="s">
        <v>471</v>
      </c>
      <c r="E151" s="14" t="s">
        <v>273</v>
      </c>
      <c r="F151" s="496"/>
      <c r="G151" s="15">
        <v>3.35</v>
      </c>
      <c r="H151" s="4">
        <f t="shared" si="6"/>
        <v>0</v>
      </c>
    </row>
    <row r="152" spans="1:8" s="1" customFormat="1" ht="24.95" customHeight="1" x14ac:dyDescent="0.2">
      <c r="A152" s="10"/>
      <c r="B152" s="10"/>
      <c r="C152" s="10" t="s">
        <v>1068</v>
      </c>
      <c r="D152" s="14" t="s">
        <v>470</v>
      </c>
      <c r="E152" s="14" t="s">
        <v>273</v>
      </c>
      <c r="F152" s="496"/>
      <c r="G152" s="15">
        <v>3.35</v>
      </c>
      <c r="H152" s="4">
        <f t="shared" si="6"/>
        <v>0</v>
      </c>
    </row>
    <row r="153" spans="1:8" s="1" customFormat="1" ht="24.95" customHeight="1" x14ac:dyDescent="0.2">
      <c r="A153" s="10"/>
      <c r="B153" s="10"/>
      <c r="C153" s="10" t="s">
        <v>1068</v>
      </c>
      <c r="D153" s="14" t="s">
        <v>205</v>
      </c>
      <c r="E153" s="14" t="s">
        <v>273</v>
      </c>
      <c r="F153" s="496"/>
      <c r="G153" s="15">
        <v>3.35</v>
      </c>
      <c r="H153" s="4">
        <f t="shared" si="6"/>
        <v>0</v>
      </c>
    </row>
    <row r="154" spans="1:8" s="1" customFormat="1" ht="24.95" customHeight="1" x14ac:dyDescent="0.2">
      <c r="A154" s="10"/>
      <c r="B154" s="10"/>
      <c r="C154" s="10" t="s">
        <v>1068</v>
      </c>
      <c r="D154" s="14" t="s">
        <v>491</v>
      </c>
      <c r="E154" s="14" t="s">
        <v>273</v>
      </c>
      <c r="F154" s="496"/>
      <c r="G154" s="15">
        <v>3.35</v>
      </c>
      <c r="H154" s="4">
        <f t="shared" si="6"/>
        <v>0</v>
      </c>
    </row>
    <row r="155" spans="1:8" s="1" customFormat="1" ht="24.95" customHeight="1" x14ac:dyDescent="0.2">
      <c r="A155" s="96" t="s">
        <v>1484</v>
      </c>
      <c r="B155" s="90" t="s">
        <v>1498</v>
      </c>
      <c r="C155" s="90" t="s">
        <v>1483</v>
      </c>
      <c r="D155" s="90" t="s">
        <v>1482</v>
      </c>
      <c r="E155" s="302" t="s">
        <v>1738</v>
      </c>
      <c r="F155" s="294" t="s">
        <v>1656</v>
      </c>
      <c r="G155" s="301" t="s">
        <v>1485</v>
      </c>
      <c r="H155" s="112">
        <v>0</v>
      </c>
    </row>
    <row r="156" spans="1:8" s="1" customFormat="1" ht="24.95" customHeight="1" x14ac:dyDescent="0.2">
      <c r="A156" s="10"/>
      <c r="B156" s="10"/>
      <c r="C156" s="10"/>
      <c r="D156" s="14" t="s">
        <v>646</v>
      </c>
      <c r="E156" s="14" t="s">
        <v>1738</v>
      </c>
      <c r="F156" s="35"/>
      <c r="G156" s="15">
        <v>33.99</v>
      </c>
      <c r="H156" s="4">
        <f>A156*G156</f>
        <v>0</v>
      </c>
    </row>
    <row r="157" spans="1:8" s="1" customFormat="1" ht="24.95" customHeight="1" x14ac:dyDescent="0.2">
      <c r="A157" s="96" t="s">
        <v>1484</v>
      </c>
      <c r="B157" s="90" t="s">
        <v>1498</v>
      </c>
      <c r="C157" s="90" t="s">
        <v>1483</v>
      </c>
      <c r="D157" s="90" t="s">
        <v>1482</v>
      </c>
      <c r="E157" s="96" t="s">
        <v>775</v>
      </c>
      <c r="F157" s="113" t="s">
        <v>1656</v>
      </c>
      <c r="G157" s="102" t="s">
        <v>1485</v>
      </c>
      <c r="H157" s="8">
        <v>0</v>
      </c>
    </row>
    <row r="158" spans="1:8" s="1" customFormat="1" ht="24.95" customHeight="1" x14ac:dyDescent="0.2">
      <c r="A158" s="10"/>
      <c r="B158" s="10"/>
      <c r="C158" s="506"/>
      <c r="D158" s="14"/>
      <c r="E158" s="14" t="s">
        <v>1740</v>
      </c>
      <c r="F158" s="10" t="s">
        <v>1528</v>
      </c>
      <c r="G158" s="15">
        <v>7.3</v>
      </c>
      <c r="H158" s="4">
        <f>A158*G158</f>
        <v>0</v>
      </c>
    </row>
    <row r="159" spans="1:8" s="1" customFormat="1" ht="24.95" customHeight="1" x14ac:dyDescent="0.2">
      <c r="A159" s="10"/>
      <c r="B159" s="10"/>
      <c r="C159" s="508"/>
      <c r="D159" s="14"/>
      <c r="E159" s="14" t="s">
        <v>1741</v>
      </c>
      <c r="F159" s="10"/>
      <c r="G159" s="15">
        <v>3.35</v>
      </c>
      <c r="H159" s="4">
        <f>A159*G159</f>
        <v>0</v>
      </c>
    </row>
    <row r="160" spans="1:8" s="1" customFormat="1" ht="24.95" customHeight="1" x14ac:dyDescent="0.2">
      <c r="A160" s="96" t="s">
        <v>1484</v>
      </c>
      <c r="B160" s="90" t="s">
        <v>1498</v>
      </c>
      <c r="C160" s="90" t="s">
        <v>1483</v>
      </c>
      <c r="D160" s="90" t="s">
        <v>1482</v>
      </c>
      <c r="E160" s="96" t="s">
        <v>776</v>
      </c>
      <c r="F160" s="90"/>
      <c r="G160" s="102" t="s">
        <v>1485</v>
      </c>
      <c r="H160" s="8">
        <v>0</v>
      </c>
    </row>
    <row r="161" spans="1:8" s="1" customFormat="1" ht="24.95" customHeight="1" x14ac:dyDescent="0.2">
      <c r="A161" s="10"/>
      <c r="B161" s="10"/>
      <c r="C161" s="506"/>
      <c r="D161" s="14"/>
      <c r="E161" s="14" t="s">
        <v>1742</v>
      </c>
      <c r="F161" s="10"/>
      <c r="G161" s="15">
        <v>2.1</v>
      </c>
      <c r="H161" s="4">
        <f>A161*G161</f>
        <v>0</v>
      </c>
    </row>
    <row r="162" spans="1:8" s="1" customFormat="1" ht="24.95" customHeight="1" x14ac:dyDescent="0.2">
      <c r="A162" s="10"/>
      <c r="B162" s="10"/>
      <c r="C162" s="508"/>
      <c r="D162" s="14"/>
      <c r="E162" s="14" t="s">
        <v>1743</v>
      </c>
      <c r="F162" s="10"/>
      <c r="G162" s="15">
        <v>6.57</v>
      </c>
      <c r="H162" s="4">
        <f>A162*G162</f>
        <v>0</v>
      </c>
    </row>
    <row r="163" spans="1:8" s="1" customFormat="1" ht="24.95" customHeight="1" x14ac:dyDescent="0.2">
      <c r="A163" s="96" t="s">
        <v>1484</v>
      </c>
      <c r="B163" s="90" t="s">
        <v>1498</v>
      </c>
      <c r="C163" s="90" t="s">
        <v>1483</v>
      </c>
      <c r="D163" s="90" t="s">
        <v>1482</v>
      </c>
      <c r="E163" s="96" t="s">
        <v>433</v>
      </c>
      <c r="F163" s="113" t="s">
        <v>1656</v>
      </c>
      <c r="G163" s="102" t="s">
        <v>1485</v>
      </c>
      <c r="H163" s="8">
        <v>0</v>
      </c>
    </row>
    <row r="164" spans="1:8" s="1" customFormat="1" ht="24.95" customHeight="1" x14ac:dyDescent="0.2">
      <c r="A164" s="10"/>
      <c r="B164" s="10"/>
      <c r="C164" s="10" t="s">
        <v>1144</v>
      </c>
      <c r="D164" s="14" t="s">
        <v>189</v>
      </c>
      <c r="E164" s="14" t="s">
        <v>1744</v>
      </c>
      <c r="F164" s="501" t="s">
        <v>1799</v>
      </c>
      <c r="G164" s="15">
        <v>2.2000000000000002</v>
      </c>
      <c r="H164" s="4">
        <f>A164*G164</f>
        <v>0</v>
      </c>
    </row>
    <row r="165" spans="1:8" s="1" customFormat="1" ht="24.95" customHeight="1" x14ac:dyDescent="0.2">
      <c r="A165" s="10"/>
      <c r="B165" s="10"/>
      <c r="C165" s="10" t="s">
        <v>1144</v>
      </c>
      <c r="D165" s="14" t="s">
        <v>396</v>
      </c>
      <c r="E165" s="14" t="s">
        <v>1744</v>
      </c>
      <c r="F165" s="546"/>
      <c r="G165" s="15">
        <v>2.2000000000000002</v>
      </c>
      <c r="H165" s="4">
        <f t="shared" ref="H165:H196" si="7">A165*G165</f>
        <v>0</v>
      </c>
    </row>
    <row r="166" spans="1:8" s="1" customFormat="1" ht="24.95" customHeight="1" x14ac:dyDescent="0.2">
      <c r="A166" s="10"/>
      <c r="B166" s="10"/>
      <c r="C166" s="10" t="s">
        <v>1144</v>
      </c>
      <c r="D166" s="14" t="s">
        <v>470</v>
      </c>
      <c r="E166" s="14" t="s">
        <v>1744</v>
      </c>
      <c r="F166" s="546"/>
      <c r="G166" s="15">
        <v>2.2000000000000002</v>
      </c>
      <c r="H166" s="4">
        <f t="shared" si="7"/>
        <v>0</v>
      </c>
    </row>
    <row r="167" spans="1:8" s="1" customFormat="1" ht="24.95" customHeight="1" x14ac:dyDescent="0.2">
      <c r="A167" s="10"/>
      <c r="B167" s="10"/>
      <c r="C167" s="10" t="s">
        <v>1144</v>
      </c>
      <c r="D167" s="14" t="s">
        <v>471</v>
      </c>
      <c r="E167" s="14" t="s">
        <v>1744</v>
      </c>
      <c r="F167" s="546"/>
      <c r="G167" s="15">
        <v>2.2000000000000002</v>
      </c>
      <c r="H167" s="4">
        <f t="shared" si="7"/>
        <v>0</v>
      </c>
    </row>
    <row r="168" spans="1:8" s="1" customFormat="1" ht="24.95" customHeight="1" x14ac:dyDescent="0.2">
      <c r="A168" s="10"/>
      <c r="B168" s="10"/>
      <c r="C168" s="10" t="s">
        <v>1144</v>
      </c>
      <c r="D168" s="14" t="s">
        <v>198</v>
      </c>
      <c r="E168" s="14" t="s">
        <v>1744</v>
      </c>
      <c r="F168" s="546"/>
      <c r="G168" s="15">
        <v>2.2000000000000002</v>
      </c>
      <c r="H168" s="4">
        <f t="shared" si="7"/>
        <v>0</v>
      </c>
    </row>
    <row r="169" spans="1:8" s="1" customFormat="1" ht="24.95" customHeight="1" x14ac:dyDescent="0.2">
      <c r="A169" s="10"/>
      <c r="B169" s="10"/>
      <c r="C169" s="10" t="s">
        <v>1144</v>
      </c>
      <c r="D169" s="14" t="s">
        <v>750</v>
      </c>
      <c r="E169" s="14" t="s">
        <v>1744</v>
      </c>
      <c r="F169" s="546"/>
      <c r="G169" s="15">
        <v>2.2000000000000002</v>
      </c>
      <c r="H169" s="4">
        <f t="shared" si="7"/>
        <v>0</v>
      </c>
    </row>
    <row r="170" spans="1:8" s="1" customFormat="1" ht="24.95" customHeight="1" x14ac:dyDescent="0.2">
      <c r="A170" s="10"/>
      <c r="B170" s="10"/>
      <c r="C170" s="10" t="s">
        <v>1144</v>
      </c>
      <c r="D170" s="14" t="s">
        <v>510</v>
      </c>
      <c r="E170" s="14" t="s">
        <v>1744</v>
      </c>
      <c r="F170" s="546"/>
      <c r="G170" s="15">
        <v>2.2000000000000002</v>
      </c>
      <c r="H170" s="4">
        <f t="shared" si="7"/>
        <v>0</v>
      </c>
    </row>
    <row r="171" spans="1:8" s="1" customFormat="1" ht="24.95" customHeight="1" x14ac:dyDescent="0.2">
      <c r="A171" s="10"/>
      <c r="B171" s="10"/>
      <c r="C171" s="10" t="s">
        <v>1144</v>
      </c>
      <c r="D171" s="14" t="s">
        <v>650</v>
      </c>
      <c r="E171" s="14" t="s">
        <v>1744</v>
      </c>
      <c r="F171" s="546"/>
      <c r="G171" s="15">
        <v>2.2000000000000002</v>
      </c>
      <c r="H171" s="4">
        <f t="shared" si="7"/>
        <v>0</v>
      </c>
    </row>
    <row r="172" spans="1:8" s="1" customFormat="1" ht="24.95" customHeight="1" x14ac:dyDescent="0.2">
      <c r="A172" s="10"/>
      <c r="B172" s="10"/>
      <c r="C172" s="10" t="s">
        <v>1144</v>
      </c>
      <c r="D172" s="14" t="s">
        <v>569</v>
      </c>
      <c r="E172" s="14" t="s">
        <v>1744</v>
      </c>
      <c r="F172" s="546"/>
      <c r="G172" s="15">
        <v>2.2000000000000002</v>
      </c>
      <c r="H172" s="4">
        <f t="shared" si="7"/>
        <v>0</v>
      </c>
    </row>
    <row r="173" spans="1:8" s="1" customFormat="1" ht="24.95" customHeight="1" x14ac:dyDescent="0.2">
      <c r="A173" s="10"/>
      <c r="B173" s="10"/>
      <c r="C173" s="10" t="s">
        <v>1144</v>
      </c>
      <c r="D173" s="14" t="s">
        <v>649</v>
      </c>
      <c r="E173" s="14" t="s">
        <v>1744</v>
      </c>
      <c r="F173" s="546"/>
      <c r="G173" s="15">
        <v>2.2000000000000002</v>
      </c>
      <c r="H173" s="4">
        <f t="shared" si="7"/>
        <v>0</v>
      </c>
    </row>
    <row r="174" spans="1:8" s="1" customFormat="1" ht="24.95" customHeight="1" x14ac:dyDescent="0.2">
      <c r="A174" s="10"/>
      <c r="B174" s="10"/>
      <c r="C174" s="10" t="s">
        <v>1144</v>
      </c>
      <c r="D174" s="14" t="s">
        <v>191</v>
      </c>
      <c r="E174" s="14" t="s">
        <v>1744</v>
      </c>
      <c r="F174" s="546"/>
      <c r="G174" s="15">
        <v>2.2000000000000002</v>
      </c>
      <c r="H174" s="4">
        <f t="shared" si="7"/>
        <v>0</v>
      </c>
    </row>
    <row r="175" spans="1:8" s="1" customFormat="1" ht="24.95" customHeight="1" x14ac:dyDescent="0.2">
      <c r="A175" s="10"/>
      <c r="B175" s="10"/>
      <c r="C175" s="10" t="s">
        <v>1144</v>
      </c>
      <c r="D175" s="14" t="s">
        <v>142</v>
      </c>
      <c r="E175" s="14" t="s">
        <v>1744</v>
      </c>
      <c r="F175" s="546"/>
      <c r="G175" s="15">
        <v>2.2000000000000002</v>
      </c>
      <c r="H175" s="4">
        <f t="shared" si="7"/>
        <v>0</v>
      </c>
    </row>
    <row r="176" spans="1:8" s="1" customFormat="1" ht="24.95" customHeight="1" x14ac:dyDescent="0.2">
      <c r="A176" s="10"/>
      <c r="B176" s="10"/>
      <c r="C176" s="10" t="s">
        <v>1144</v>
      </c>
      <c r="D176" s="14" t="s">
        <v>639</v>
      </c>
      <c r="E176" s="14" t="s">
        <v>1744</v>
      </c>
      <c r="F176" s="546"/>
      <c r="G176" s="15">
        <v>2.2000000000000002</v>
      </c>
      <c r="H176" s="4">
        <f t="shared" si="7"/>
        <v>0</v>
      </c>
    </row>
    <row r="177" spans="1:8" s="1" customFormat="1" ht="24.95" customHeight="1" x14ac:dyDescent="0.2">
      <c r="A177" s="10"/>
      <c r="B177" s="10"/>
      <c r="C177" s="10" t="s">
        <v>1144</v>
      </c>
      <c r="D177" s="14" t="s">
        <v>214</v>
      </c>
      <c r="E177" s="14" t="s">
        <v>1744</v>
      </c>
      <c r="F177" s="546"/>
      <c r="G177" s="15">
        <v>2.2000000000000002</v>
      </c>
      <c r="H177" s="4">
        <f t="shared" si="7"/>
        <v>0</v>
      </c>
    </row>
    <row r="178" spans="1:8" s="1" customFormat="1" ht="24.95" customHeight="1" x14ac:dyDescent="0.2">
      <c r="A178" s="10"/>
      <c r="B178" s="10"/>
      <c r="C178" s="10" t="s">
        <v>1144</v>
      </c>
      <c r="D178" s="14" t="s">
        <v>499</v>
      </c>
      <c r="E178" s="14" t="s">
        <v>1744</v>
      </c>
      <c r="F178" s="546"/>
      <c r="G178" s="15">
        <v>2.2000000000000002</v>
      </c>
      <c r="H178" s="4">
        <f t="shared" si="7"/>
        <v>0</v>
      </c>
    </row>
    <row r="179" spans="1:8" s="1" customFormat="1" ht="24.95" customHeight="1" x14ac:dyDescent="0.2">
      <c r="A179" s="10"/>
      <c r="B179" s="10"/>
      <c r="C179" s="10" t="s">
        <v>1144</v>
      </c>
      <c r="D179" s="14" t="s">
        <v>491</v>
      </c>
      <c r="E179" s="14" t="s">
        <v>1744</v>
      </c>
      <c r="F179" s="546"/>
      <c r="G179" s="15">
        <v>2.2000000000000002</v>
      </c>
      <c r="H179" s="4">
        <f t="shared" si="7"/>
        <v>0</v>
      </c>
    </row>
    <row r="180" spans="1:8" s="1" customFormat="1" ht="24.95" customHeight="1" x14ac:dyDescent="0.2">
      <c r="A180" s="10"/>
      <c r="B180" s="10"/>
      <c r="C180" s="10" t="s">
        <v>1144</v>
      </c>
      <c r="D180" s="14" t="s">
        <v>483</v>
      </c>
      <c r="E180" s="14" t="s">
        <v>1744</v>
      </c>
      <c r="F180" s="546"/>
      <c r="G180" s="15">
        <v>2.2000000000000002</v>
      </c>
      <c r="H180" s="4">
        <f t="shared" si="7"/>
        <v>0</v>
      </c>
    </row>
    <row r="181" spans="1:8" s="1" customFormat="1" ht="24.95" customHeight="1" x14ac:dyDescent="0.2">
      <c r="A181" s="10"/>
      <c r="B181" s="10"/>
      <c r="C181" s="10" t="s">
        <v>1144</v>
      </c>
      <c r="D181" s="14" t="s">
        <v>206</v>
      </c>
      <c r="E181" s="14" t="s">
        <v>1744</v>
      </c>
      <c r="F181" s="546"/>
      <c r="G181" s="15">
        <v>2.2000000000000002</v>
      </c>
      <c r="H181" s="4">
        <f t="shared" si="7"/>
        <v>0</v>
      </c>
    </row>
    <row r="182" spans="1:8" s="1" customFormat="1" ht="24.95" customHeight="1" x14ac:dyDescent="0.2">
      <c r="A182" s="10"/>
      <c r="B182" s="10"/>
      <c r="C182" s="10" t="s">
        <v>1144</v>
      </c>
      <c r="D182" s="14" t="s">
        <v>643</v>
      </c>
      <c r="E182" s="14" t="s">
        <v>1744</v>
      </c>
      <c r="F182" s="546"/>
      <c r="G182" s="15">
        <v>2.2000000000000002</v>
      </c>
      <c r="H182" s="4">
        <f t="shared" si="7"/>
        <v>0</v>
      </c>
    </row>
    <row r="183" spans="1:8" s="1" customFormat="1" ht="24.95" customHeight="1" x14ac:dyDescent="0.2">
      <c r="A183" s="10"/>
      <c r="B183" s="10"/>
      <c r="C183" s="10" t="s">
        <v>1144</v>
      </c>
      <c r="D183" s="14" t="s">
        <v>513</v>
      </c>
      <c r="E183" s="14" t="s">
        <v>1744</v>
      </c>
      <c r="F183" s="546"/>
      <c r="G183" s="15">
        <v>2.2000000000000002</v>
      </c>
      <c r="H183" s="4">
        <f t="shared" si="7"/>
        <v>0</v>
      </c>
    </row>
    <row r="184" spans="1:8" s="1" customFormat="1" ht="24.95" customHeight="1" x14ac:dyDescent="0.2">
      <c r="A184" s="10"/>
      <c r="B184" s="10"/>
      <c r="C184" s="10" t="s">
        <v>1144</v>
      </c>
      <c r="D184" s="14" t="s">
        <v>1021</v>
      </c>
      <c r="E184" s="14" t="s">
        <v>1744</v>
      </c>
      <c r="F184" s="546"/>
      <c r="G184" s="15">
        <v>2.2000000000000002</v>
      </c>
      <c r="H184" s="4">
        <f t="shared" si="7"/>
        <v>0</v>
      </c>
    </row>
    <row r="185" spans="1:8" s="1" customFormat="1" ht="24.95" customHeight="1" x14ac:dyDescent="0.2">
      <c r="A185" s="10"/>
      <c r="B185" s="10"/>
      <c r="C185" s="10" t="s">
        <v>1144</v>
      </c>
      <c r="D185" s="14" t="s">
        <v>622</v>
      </c>
      <c r="E185" s="14" t="s">
        <v>1744</v>
      </c>
      <c r="F185" s="546"/>
      <c r="G185" s="15">
        <v>2.2000000000000002</v>
      </c>
      <c r="H185" s="4">
        <f t="shared" si="7"/>
        <v>0</v>
      </c>
    </row>
    <row r="186" spans="1:8" s="1" customFormat="1" ht="24.95" customHeight="1" x14ac:dyDescent="0.2">
      <c r="A186" s="10"/>
      <c r="B186" s="10"/>
      <c r="C186" s="10" t="s">
        <v>1144</v>
      </c>
      <c r="D186" s="14" t="s">
        <v>197</v>
      </c>
      <c r="E186" s="14" t="s">
        <v>1744</v>
      </c>
      <c r="F186" s="546"/>
      <c r="G186" s="15">
        <v>2.2000000000000002</v>
      </c>
      <c r="H186" s="4">
        <f t="shared" si="7"/>
        <v>0</v>
      </c>
    </row>
    <row r="187" spans="1:8" s="1" customFormat="1" ht="24.95" customHeight="1" x14ac:dyDescent="0.2">
      <c r="A187" s="10"/>
      <c r="B187" s="10"/>
      <c r="C187" s="10" t="s">
        <v>1144</v>
      </c>
      <c r="D187" s="14" t="s">
        <v>208</v>
      </c>
      <c r="E187" s="14" t="s">
        <v>1744</v>
      </c>
      <c r="F187" s="546"/>
      <c r="G187" s="15">
        <v>2.2000000000000002</v>
      </c>
      <c r="H187" s="4">
        <f t="shared" si="7"/>
        <v>0</v>
      </c>
    </row>
    <row r="188" spans="1:8" s="1" customFormat="1" ht="24.95" customHeight="1" x14ac:dyDescent="0.2">
      <c r="A188" s="10"/>
      <c r="B188" s="10"/>
      <c r="C188" s="10" t="s">
        <v>1144</v>
      </c>
      <c r="D188" s="14" t="s">
        <v>202</v>
      </c>
      <c r="E188" s="14" t="s">
        <v>1744</v>
      </c>
      <c r="F188" s="546"/>
      <c r="G188" s="15">
        <v>2.2000000000000002</v>
      </c>
      <c r="H188" s="4">
        <f t="shared" si="7"/>
        <v>0</v>
      </c>
    </row>
    <row r="189" spans="1:8" s="1" customFormat="1" ht="24.95" customHeight="1" x14ac:dyDescent="0.2">
      <c r="A189" s="10"/>
      <c r="B189" s="10"/>
      <c r="C189" s="10" t="s">
        <v>1144</v>
      </c>
      <c r="D189" s="14" t="s">
        <v>99</v>
      </c>
      <c r="E189" s="14" t="s">
        <v>1744</v>
      </c>
      <c r="F189" s="546"/>
      <c r="G189" s="15">
        <v>2.2000000000000002</v>
      </c>
      <c r="H189" s="4">
        <f t="shared" si="7"/>
        <v>0</v>
      </c>
    </row>
    <row r="190" spans="1:8" s="1" customFormat="1" ht="24.95" customHeight="1" x14ac:dyDescent="0.2">
      <c r="A190" s="10"/>
      <c r="B190" s="10"/>
      <c r="C190" s="10" t="s">
        <v>1144</v>
      </c>
      <c r="D190" s="14" t="s">
        <v>742</v>
      </c>
      <c r="E190" s="14" t="s">
        <v>1744</v>
      </c>
      <c r="F190" s="546"/>
      <c r="G190" s="15">
        <v>2.2000000000000002</v>
      </c>
      <c r="H190" s="4">
        <f t="shared" si="7"/>
        <v>0</v>
      </c>
    </row>
    <row r="191" spans="1:8" s="1" customFormat="1" ht="24.95" customHeight="1" x14ac:dyDescent="0.2">
      <c r="A191" s="10"/>
      <c r="B191" s="10"/>
      <c r="C191" s="10" t="s">
        <v>1144</v>
      </c>
      <c r="D191" s="14" t="s">
        <v>505</v>
      </c>
      <c r="E191" s="14" t="s">
        <v>1744</v>
      </c>
      <c r="F191" s="546"/>
      <c r="G191" s="15">
        <v>2.2000000000000002</v>
      </c>
      <c r="H191" s="4">
        <f t="shared" si="7"/>
        <v>0</v>
      </c>
    </row>
    <row r="192" spans="1:8" s="1" customFormat="1" ht="24.95" customHeight="1" x14ac:dyDescent="0.2">
      <c r="A192" s="10"/>
      <c r="B192" s="10"/>
      <c r="C192" s="10" t="s">
        <v>1144</v>
      </c>
      <c r="D192" s="14" t="s">
        <v>201</v>
      </c>
      <c r="E192" s="14" t="s">
        <v>1744</v>
      </c>
      <c r="F192" s="546"/>
      <c r="G192" s="15">
        <v>2.2000000000000002</v>
      </c>
      <c r="H192" s="4">
        <f t="shared" si="7"/>
        <v>0</v>
      </c>
    </row>
    <row r="193" spans="1:8" s="1" customFormat="1" ht="24.95" customHeight="1" x14ac:dyDescent="0.2">
      <c r="A193" s="10"/>
      <c r="B193" s="10"/>
      <c r="C193" s="10" t="s">
        <v>1144</v>
      </c>
      <c r="D193" s="14" t="s">
        <v>492</v>
      </c>
      <c r="E193" s="14" t="s">
        <v>1744</v>
      </c>
      <c r="F193" s="546"/>
      <c r="G193" s="15">
        <v>2.2000000000000002</v>
      </c>
      <c r="H193" s="4">
        <f t="shared" si="7"/>
        <v>0</v>
      </c>
    </row>
    <row r="194" spans="1:8" s="1" customFormat="1" ht="24.95" customHeight="1" x14ac:dyDescent="0.2">
      <c r="A194" s="10"/>
      <c r="B194" s="10"/>
      <c r="C194" s="10" t="s">
        <v>1144</v>
      </c>
      <c r="D194" s="14" t="s">
        <v>512</v>
      </c>
      <c r="E194" s="14" t="s">
        <v>1744</v>
      </c>
      <c r="F194" s="545"/>
      <c r="G194" s="15">
        <v>2.2000000000000002</v>
      </c>
      <c r="H194" s="4">
        <f t="shared" si="7"/>
        <v>0</v>
      </c>
    </row>
    <row r="195" spans="1:8" s="1" customFormat="1" ht="24.95" customHeight="1" x14ac:dyDescent="0.2">
      <c r="A195" s="96" t="s">
        <v>1484</v>
      </c>
      <c r="B195" s="90" t="s">
        <v>1498</v>
      </c>
      <c r="C195" s="90" t="s">
        <v>1483</v>
      </c>
      <c r="D195" s="90" t="s">
        <v>1482</v>
      </c>
      <c r="E195" s="96" t="s">
        <v>433</v>
      </c>
      <c r="F195" s="113" t="s">
        <v>1656</v>
      </c>
      <c r="G195" s="102" t="s">
        <v>1485</v>
      </c>
      <c r="H195" s="8">
        <v>0</v>
      </c>
    </row>
    <row r="196" spans="1:8" s="1" customFormat="1" ht="24.95" customHeight="1" x14ac:dyDescent="0.2">
      <c r="A196" s="10">
        <v>0</v>
      </c>
      <c r="B196" s="10"/>
      <c r="C196" s="10" t="s">
        <v>1144</v>
      </c>
      <c r="D196" s="14" t="s">
        <v>189</v>
      </c>
      <c r="E196" s="14" t="s">
        <v>59</v>
      </c>
      <c r="F196" s="501"/>
      <c r="G196" s="15">
        <v>2.83</v>
      </c>
      <c r="H196" s="4">
        <f t="shared" si="7"/>
        <v>0</v>
      </c>
    </row>
    <row r="197" spans="1:8" s="1" customFormat="1" ht="24.95" customHeight="1" x14ac:dyDescent="0.2">
      <c r="A197" s="10"/>
      <c r="B197" s="10"/>
      <c r="C197" s="10" t="s">
        <v>1144</v>
      </c>
      <c r="D197" s="14" t="s">
        <v>396</v>
      </c>
      <c r="E197" s="14" t="s">
        <v>59</v>
      </c>
      <c r="F197" s="546"/>
      <c r="G197" s="15">
        <v>2.83</v>
      </c>
      <c r="H197" s="4">
        <f t="shared" ref="H197:H226" si="8">A197*G197</f>
        <v>0</v>
      </c>
    </row>
    <row r="198" spans="1:8" s="1" customFormat="1" ht="24.95" customHeight="1" x14ac:dyDescent="0.2">
      <c r="A198" s="10"/>
      <c r="B198" s="10"/>
      <c r="C198" s="10" t="s">
        <v>1144</v>
      </c>
      <c r="D198" s="14" t="s">
        <v>470</v>
      </c>
      <c r="E198" s="14" t="s">
        <v>59</v>
      </c>
      <c r="F198" s="546"/>
      <c r="G198" s="15">
        <v>2.83</v>
      </c>
      <c r="H198" s="4">
        <f t="shared" si="8"/>
        <v>0</v>
      </c>
    </row>
    <row r="199" spans="1:8" s="1" customFormat="1" ht="24.95" customHeight="1" x14ac:dyDescent="0.2">
      <c r="A199" s="10"/>
      <c r="B199" s="10"/>
      <c r="C199" s="10" t="s">
        <v>1144</v>
      </c>
      <c r="D199" s="14" t="s">
        <v>471</v>
      </c>
      <c r="E199" s="14" t="s">
        <v>59</v>
      </c>
      <c r="F199" s="546"/>
      <c r="G199" s="15">
        <v>2.83</v>
      </c>
      <c r="H199" s="4">
        <f t="shared" si="8"/>
        <v>0</v>
      </c>
    </row>
    <row r="200" spans="1:8" s="1" customFormat="1" ht="24.95" customHeight="1" x14ac:dyDescent="0.2">
      <c r="A200" s="10"/>
      <c r="B200" s="10"/>
      <c r="C200" s="10" t="s">
        <v>1144</v>
      </c>
      <c r="D200" s="14" t="s">
        <v>198</v>
      </c>
      <c r="E200" s="14" t="s">
        <v>59</v>
      </c>
      <c r="F200" s="546"/>
      <c r="G200" s="15">
        <v>2.83</v>
      </c>
      <c r="H200" s="4">
        <f t="shared" si="8"/>
        <v>0</v>
      </c>
    </row>
    <row r="201" spans="1:8" s="1" customFormat="1" ht="24.95" customHeight="1" x14ac:dyDescent="0.2">
      <c r="A201" s="10"/>
      <c r="B201" s="10"/>
      <c r="C201" s="10" t="s">
        <v>1144</v>
      </c>
      <c r="D201" s="14" t="s">
        <v>750</v>
      </c>
      <c r="E201" s="14" t="s">
        <v>59</v>
      </c>
      <c r="F201" s="546"/>
      <c r="G201" s="15">
        <v>2.83</v>
      </c>
      <c r="H201" s="4">
        <f t="shared" si="8"/>
        <v>0</v>
      </c>
    </row>
    <row r="202" spans="1:8" s="1" customFormat="1" ht="24.95" customHeight="1" x14ac:dyDescent="0.2">
      <c r="A202" s="10"/>
      <c r="B202" s="10"/>
      <c r="C202" s="10" t="s">
        <v>1144</v>
      </c>
      <c r="D202" s="14" t="s">
        <v>510</v>
      </c>
      <c r="E202" s="14" t="s">
        <v>59</v>
      </c>
      <c r="F202" s="546"/>
      <c r="G202" s="15">
        <v>2.83</v>
      </c>
      <c r="H202" s="4">
        <f t="shared" si="8"/>
        <v>0</v>
      </c>
    </row>
    <row r="203" spans="1:8" s="1" customFormat="1" ht="24.95" customHeight="1" x14ac:dyDescent="0.2">
      <c r="A203" s="10"/>
      <c r="B203" s="10"/>
      <c r="C203" s="10" t="s">
        <v>1144</v>
      </c>
      <c r="D203" s="14" t="s">
        <v>650</v>
      </c>
      <c r="E203" s="14" t="s">
        <v>59</v>
      </c>
      <c r="F203" s="546"/>
      <c r="G203" s="15">
        <v>2.83</v>
      </c>
      <c r="H203" s="4">
        <f t="shared" si="8"/>
        <v>0</v>
      </c>
    </row>
    <row r="204" spans="1:8" s="1" customFormat="1" ht="24.95" customHeight="1" x14ac:dyDescent="0.2">
      <c r="A204" s="10"/>
      <c r="B204" s="10"/>
      <c r="C204" s="10" t="s">
        <v>1144</v>
      </c>
      <c r="D204" s="14" t="s">
        <v>569</v>
      </c>
      <c r="E204" s="14" t="s">
        <v>59</v>
      </c>
      <c r="F204" s="546"/>
      <c r="G204" s="15">
        <v>2.83</v>
      </c>
      <c r="H204" s="4">
        <f t="shared" si="8"/>
        <v>0</v>
      </c>
    </row>
    <row r="205" spans="1:8" s="1" customFormat="1" ht="24.95" customHeight="1" x14ac:dyDescent="0.2">
      <c r="A205" s="10"/>
      <c r="B205" s="10"/>
      <c r="C205" s="10" t="s">
        <v>1144</v>
      </c>
      <c r="D205" s="14" t="s">
        <v>649</v>
      </c>
      <c r="E205" s="14" t="s">
        <v>59</v>
      </c>
      <c r="F205" s="546"/>
      <c r="G205" s="15">
        <v>2.83</v>
      </c>
      <c r="H205" s="4">
        <f t="shared" si="8"/>
        <v>0</v>
      </c>
    </row>
    <row r="206" spans="1:8" s="1" customFormat="1" ht="24.95" customHeight="1" x14ac:dyDescent="0.2">
      <c r="A206" s="10"/>
      <c r="B206" s="10"/>
      <c r="C206" s="10" t="s">
        <v>1144</v>
      </c>
      <c r="D206" s="14" t="s">
        <v>191</v>
      </c>
      <c r="E206" s="14" t="s">
        <v>59</v>
      </c>
      <c r="F206" s="546"/>
      <c r="G206" s="15">
        <v>2.83</v>
      </c>
      <c r="H206" s="4">
        <f t="shared" si="8"/>
        <v>0</v>
      </c>
    </row>
    <row r="207" spans="1:8" s="1" customFormat="1" ht="24.95" customHeight="1" x14ac:dyDescent="0.2">
      <c r="A207" s="10"/>
      <c r="B207" s="10"/>
      <c r="C207" s="10" t="s">
        <v>1144</v>
      </c>
      <c r="D207" s="14" t="s">
        <v>142</v>
      </c>
      <c r="E207" s="14" t="s">
        <v>59</v>
      </c>
      <c r="F207" s="546"/>
      <c r="G207" s="15">
        <v>2.83</v>
      </c>
      <c r="H207" s="4">
        <f t="shared" si="8"/>
        <v>0</v>
      </c>
    </row>
    <row r="208" spans="1:8" s="1" customFormat="1" ht="24.95" customHeight="1" x14ac:dyDescent="0.2">
      <c r="A208" s="10"/>
      <c r="B208" s="10"/>
      <c r="C208" s="10" t="s">
        <v>1144</v>
      </c>
      <c r="D208" s="14" t="s">
        <v>639</v>
      </c>
      <c r="E208" s="14" t="s">
        <v>59</v>
      </c>
      <c r="F208" s="546"/>
      <c r="G208" s="15">
        <v>2.83</v>
      </c>
      <c r="H208" s="4">
        <f t="shared" si="8"/>
        <v>0</v>
      </c>
    </row>
    <row r="209" spans="1:8" s="1" customFormat="1" ht="24.95" customHeight="1" x14ac:dyDescent="0.2">
      <c r="A209" s="10"/>
      <c r="B209" s="10"/>
      <c r="C209" s="10" t="s">
        <v>1144</v>
      </c>
      <c r="D209" s="14" t="s">
        <v>214</v>
      </c>
      <c r="E209" s="14" t="s">
        <v>59</v>
      </c>
      <c r="F209" s="546"/>
      <c r="G209" s="15">
        <v>2.83</v>
      </c>
      <c r="H209" s="4">
        <f t="shared" si="8"/>
        <v>0</v>
      </c>
    </row>
    <row r="210" spans="1:8" s="1" customFormat="1" ht="24.95" customHeight="1" x14ac:dyDescent="0.2">
      <c r="A210" s="10"/>
      <c r="B210" s="10"/>
      <c r="C210" s="10" t="s">
        <v>1144</v>
      </c>
      <c r="D210" s="14" t="s">
        <v>499</v>
      </c>
      <c r="E210" s="14" t="s">
        <v>59</v>
      </c>
      <c r="F210" s="546"/>
      <c r="G210" s="15">
        <v>2.83</v>
      </c>
      <c r="H210" s="4">
        <f t="shared" si="8"/>
        <v>0</v>
      </c>
    </row>
    <row r="211" spans="1:8" s="1" customFormat="1" ht="24.95" customHeight="1" x14ac:dyDescent="0.2">
      <c r="A211" s="10"/>
      <c r="B211" s="10"/>
      <c r="C211" s="10" t="s">
        <v>1144</v>
      </c>
      <c r="D211" s="14" t="s">
        <v>491</v>
      </c>
      <c r="E211" s="14" t="s">
        <v>59</v>
      </c>
      <c r="F211" s="546"/>
      <c r="G211" s="15">
        <v>2.83</v>
      </c>
      <c r="H211" s="4">
        <f t="shared" si="8"/>
        <v>0</v>
      </c>
    </row>
    <row r="212" spans="1:8" s="1" customFormat="1" ht="24.95" customHeight="1" x14ac:dyDescent="0.2">
      <c r="A212" s="10"/>
      <c r="B212" s="10"/>
      <c r="C212" s="10" t="s">
        <v>1144</v>
      </c>
      <c r="D212" s="14" t="s">
        <v>483</v>
      </c>
      <c r="E212" s="14" t="s">
        <v>59</v>
      </c>
      <c r="F212" s="546"/>
      <c r="G212" s="15">
        <v>2.83</v>
      </c>
      <c r="H212" s="4">
        <f t="shared" si="8"/>
        <v>0</v>
      </c>
    </row>
    <row r="213" spans="1:8" s="1" customFormat="1" ht="24.95" customHeight="1" x14ac:dyDescent="0.2">
      <c r="A213" s="10"/>
      <c r="B213" s="10"/>
      <c r="C213" s="10" t="s">
        <v>1144</v>
      </c>
      <c r="D213" s="14" t="s">
        <v>206</v>
      </c>
      <c r="E213" s="14" t="s">
        <v>59</v>
      </c>
      <c r="F213" s="546"/>
      <c r="G213" s="15">
        <v>2.83</v>
      </c>
      <c r="H213" s="4">
        <f t="shared" si="8"/>
        <v>0</v>
      </c>
    </row>
    <row r="214" spans="1:8" s="1" customFormat="1" ht="24.95" customHeight="1" x14ac:dyDescent="0.2">
      <c r="A214" s="10"/>
      <c r="B214" s="10"/>
      <c r="C214" s="10" t="s">
        <v>1144</v>
      </c>
      <c r="D214" s="14" t="s">
        <v>643</v>
      </c>
      <c r="E214" s="14" t="s">
        <v>59</v>
      </c>
      <c r="F214" s="546"/>
      <c r="G214" s="15">
        <v>2.83</v>
      </c>
      <c r="H214" s="4">
        <f t="shared" si="8"/>
        <v>0</v>
      </c>
    </row>
    <row r="215" spans="1:8" s="1" customFormat="1" ht="24.95" customHeight="1" x14ac:dyDescent="0.2">
      <c r="A215" s="10"/>
      <c r="B215" s="10"/>
      <c r="C215" s="10" t="s">
        <v>1144</v>
      </c>
      <c r="D215" s="14" t="s">
        <v>513</v>
      </c>
      <c r="E215" s="14" t="s">
        <v>59</v>
      </c>
      <c r="F215" s="546"/>
      <c r="G215" s="15">
        <v>2.83</v>
      </c>
      <c r="H215" s="4">
        <f t="shared" si="8"/>
        <v>0</v>
      </c>
    </row>
    <row r="216" spans="1:8" s="1" customFormat="1" ht="24.95" customHeight="1" x14ac:dyDescent="0.2">
      <c r="A216" s="10"/>
      <c r="B216" s="10"/>
      <c r="C216" s="10" t="s">
        <v>1144</v>
      </c>
      <c r="D216" s="14" t="s">
        <v>1021</v>
      </c>
      <c r="E216" s="14" t="s">
        <v>59</v>
      </c>
      <c r="F216" s="546"/>
      <c r="G216" s="15">
        <v>2.83</v>
      </c>
      <c r="H216" s="4">
        <f t="shared" si="8"/>
        <v>0</v>
      </c>
    </row>
    <row r="217" spans="1:8" s="1" customFormat="1" ht="24.95" customHeight="1" x14ac:dyDescent="0.2">
      <c r="A217" s="10"/>
      <c r="B217" s="10"/>
      <c r="C217" s="10" t="s">
        <v>1144</v>
      </c>
      <c r="D217" s="14" t="s">
        <v>622</v>
      </c>
      <c r="E217" s="14" t="s">
        <v>59</v>
      </c>
      <c r="F217" s="546"/>
      <c r="G217" s="15">
        <v>2.83</v>
      </c>
      <c r="H217" s="4">
        <f t="shared" si="8"/>
        <v>0</v>
      </c>
    </row>
    <row r="218" spans="1:8" s="1" customFormat="1" ht="24.95" customHeight="1" x14ac:dyDescent="0.2">
      <c r="A218" s="10"/>
      <c r="B218" s="10"/>
      <c r="C218" s="10" t="s">
        <v>1144</v>
      </c>
      <c r="D218" s="14" t="s">
        <v>197</v>
      </c>
      <c r="E218" s="14" t="s">
        <v>59</v>
      </c>
      <c r="F218" s="546"/>
      <c r="G218" s="15">
        <v>2.83</v>
      </c>
      <c r="H218" s="4">
        <f t="shared" si="8"/>
        <v>0</v>
      </c>
    </row>
    <row r="219" spans="1:8" s="1" customFormat="1" ht="24.95" customHeight="1" x14ac:dyDescent="0.2">
      <c r="A219" s="10"/>
      <c r="B219" s="10"/>
      <c r="C219" s="10" t="s">
        <v>1144</v>
      </c>
      <c r="D219" s="14" t="s">
        <v>208</v>
      </c>
      <c r="E219" s="14" t="s">
        <v>59</v>
      </c>
      <c r="F219" s="546"/>
      <c r="G219" s="15">
        <v>2.83</v>
      </c>
      <c r="H219" s="4">
        <f t="shared" si="8"/>
        <v>0</v>
      </c>
    </row>
    <row r="220" spans="1:8" s="1" customFormat="1" ht="24.95" customHeight="1" x14ac:dyDescent="0.2">
      <c r="A220" s="10"/>
      <c r="B220" s="10"/>
      <c r="C220" s="10" t="s">
        <v>1144</v>
      </c>
      <c r="D220" s="14" t="s">
        <v>202</v>
      </c>
      <c r="E220" s="14" t="s">
        <v>59</v>
      </c>
      <c r="F220" s="546"/>
      <c r="G220" s="15">
        <v>2.83</v>
      </c>
      <c r="H220" s="4">
        <f t="shared" si="8"/>
        <v>0</v>
      </c>
    </row>
    <row r="221" spans="1:8" s="1" customFormat="1" ht="24.95" customHeight="1" x14ac:dyDescent="0.2">
      <c r="A221" s="10"/>
      <c r="B221" s="10"/>
      <c r="C221" s="10" t="s">
        <v>1144</v>
      </c>
      <c r="D221" s="14" t="s">
        <v>99</v>
      </c>
      <c r="E221" s="14" t="s">
        <v>59</v>
      </c>
      <c r="F221" s="546"/>
      <c r="G221" s="15">
        <v>2.83</v>
      </c>
      <c r="H221" s="4">
        <f t="shared" si="8"/>
        <v>0</v>
      </c>
    </row>
    <row r="222" spans="1:8" s="1" customFormat="1" ht="24.95" customHeight="1" x14ac:dyDescent="0.2">
      <c r="A222" s="10"/>
      <c r="B222" s="10"/>
      <c r="C222" s="10" t="s">
        <v>1144</v>
      </c>
      <c r="D222" s="14" t="s">
        <v>742</v>
      </c>
      <c r="E222" s="14" t="s">
        <v>59</v>
      </c>
      <c r="F222" s="546"/>
      <c r="G222" s="15">
        <v>2.83</v>
      </c>
      <c r="H222" s="4">
        <f t="shared" si="8"/>
        <v>0</v>
      </c>
    </row>
    <row r="223" spans="1:8" s="1" customFormat="1" ht="24.95" customHeight="1" x14ac:dyDescent="0.2">
      <c r="A223" s="10"/>
      <c r="B223" s="10"/>
      <c r="C223" s="10" t="s">
        <v>1144</v>
      </c>
      <c r="D223" s="14" t="s">
        <v>505</v>
      </c>
      <c r="E223" s="14" t="s">
        <v>59</v>
      </c>
      <c r="F223" s="546"/>
      <c r="G223" s="15">
        <v>2.83</v>
      </c>
      <c r="H223" s="4">
        <f t="shared" si="8"/>
        <v>0</v>
      </c>
    </row>
    <row r="224" spans="1:8" s="1" customFormat="1" ht="24.95" customHeight="1" x14ac:dyDescent="0.2">
      <c r="A224" s="10"/>
      <c r="B224" s="10"/>
      <c r="C224" s="10" t="s">
        <v>1144</v>
      </c>
      <c r="D224" s="14" t="s">
        <v>201</v>
      </c>
      <c r="E224" s="14" t="s">
        <v>59</v>
      </c>
      <c r="F224" s="546"/>
      <c r="G224" s="15">
        <v>2.83</v>
      </c>
      <c r="H224" s="4">
        <f t="shared" si="8"/>
        <v>0</v>
      </c>
    </row>
    <row r="225" spans="1:8" s="1" customFormat="1" ht="24.95" customHeight="1" x14ac:dyDescent="0.2">
      <c r="A225" s="10"/>
      <c r="B225" s="10"/>
      <c r="C225" s="10" t="s">
        <v>1144</v>
      </c>
      <c r="D225" s="14" t="s">
        <v>492</v>
      </c>
      <c r="E225" s="14" t="s">
        <v>59</v>
      </c>
      <c r="F225" s="546"/>
      <c r="G225" s="15">
        <v>2.83</v>
      </c>
      <c r="H225" s="4">
        <f t="shared" si="8"/>
        <v>0</v>
      </c>
    </row>
    <row r="226" spans="1:8" s="1" customFormat="1" ht="24.95" customHeight="1" x14ac:dyDescent="0.2">
      <c r="A226" s="10"/>
      <c r="B226" s="10"/>
      <c r="C226" s="10" t="s">
        <v>1144</v>
      </c>
      <c r="D226" s="14" t="s">
        <v>512</v>
      </c>
      <c r="E226" s="14" t="s">
        <v>59</v>
      </c>
      <c r="F226" s="545"/>
      <c r="G226" s="15">
        <v>2.83</v>
      </c>
      <c r="H226" s="4">
        <f t="shared" si="8"/>
        <v>0</v>
      </c>
    </row>
    <row r="227" spans="1:8" s="1" customFormat="1" ht="24.95" customHeight="1" x14ac:dyDescent="0.2">
      <c r="A227" s="96" t="s">
        <v>1484</v>
      </c>
      <c r="B227" s="90" t="s">
        <v>1498</v>
      </c>
      <c r="C227" s="90" t="s">
        <v>1483</v>
      </c>
      <c r="D227" s="90" t="s">
        <v>1482</v>
      </c>
      <c r="E227" s="96" t="s">
        <v>433</v>
      </c>
      <c r="F227" s="113" t="s">
        <v>1656</v>
      </c>
      <c r="G227" s="102" t="s">
        <v>1485</v>
      </c>
      <c r="H227" s="8">
        <v>0</v>
      </c>
    </row>
    <row r="228" spans="1:8" s="1" customFormat="1" ht="24.95" customHeight="1" x14ac:dyDescent="0.2">
      <c r="A228" s="10"/>
      <c r="B228" s="10"/>
      <c r="C228" s="10" t="s">
        <v>1144</v>
      </c>
      <c r="D228" s="14" t="s">
        <v>189</v>
      </c>
      <c r="E228" s="14" t="s">
        <v>1745</v>
      </c>
      <c r="F228" s="35"/>
      <c r="G228" s="15">
        <v>37.08</v>
      </c>
      <c r="H228" s="4">
        <f>A228*G228</f>
        <v>0</v>
      </c>
    </row>
    <row r="229" spans="1:8" s="1" customFormat="1" ht="24.95" customHeight="1" x14ac:dyDescent="0.2">
      <c r="A229" s="10"/>
      <c r="B229" s="10"/>
      <c r="C229" s="10" t="s">
        <v>1144</v>
      </c>
      <c r="D229" s="14" t="s">
        <v>396</v>
      </c>
      <c r="E229" s="14" t="s">
        <v>1745</v>
      </c>
      <c r="F229" s="35"/>
      <c r="G229" s="15">
        <v>37.08</v>
      </c>
      <c r="H229" s="4">
        <f t="shared" ref="H229:H258" si="9">A229*G229</f>
        <v>0</v>
      </c>
    </row>
    <row r="230" spans="1:8" s="1" customFormat="1" ht="24.95" customHeight="1" x14ac:dyDescent="0.2">
      <c r="A230" s="10"/>
      <c r="B230" s="10"/>
      <c r="C230" s="10" t="s">
        <v>1144</v>
      </c>
      <c r="D230" s="14" t="s">
        <v>470</v>
      </c>
      <c r="E230" s="14" t="s">
        <v>1745</v>
      </c>
      <c r="F230" s="35"/>
      <c r="G230" s="15">
        <v>37.08</v>
      </c>
      <c r="H230" s="4">
        <f t="shared" si="9"/>
        <v>0</v>
      </c>
    </row>
    <row r="231" spans="1:8" s="1" customFormat="1" ht="24.95" customHeight="1" x14ac:dyDescent="0.2">
      <c r="A231" s="10"/>
      <c r="B231" s="10"/>
      <c r="C231" s="10" t="s">
        <v>1144</v>
      </c>
      <c r="D231" s="14" t="s">
        <v>471</v>
      </c>
      <c r="E231" s="14" t="s">
        <v>1745</v>
      </c>
      <c r="F231" s="35"/>
      <c r="G231" s="15">
        <v>37.08</v>
      </c>
      <c r="H231" s="4">
        <f t="shared" si="9"/>
        <v>0</v>
      </c>
    </row>
    <row r="232" spans="1:8" s="1" customFormat="1" ht="24.95" customHeight="1" x14ac:dyDescent="0.2">
      <c r="A232" s="10"/>
      <c r="B232" s="10"/>
      <c r="C232" s="10" t="s">
        <v>1144</v>
      </c>
      <c r="D232" s="14" t="s">
        <v>198</v>
      </c>
      <c r="E232" s="14" t="s">
        <v>1745</v>
      </c>
      <c r="F232" s="35"/>
      <c r="G232" s="15">
        <v>37.08</v>
      </c>
      <c r="H232" s="4">
        <f t="shared" si="9"/>
        <v>0</v>
      </c>
    </row>
    <row r="233" spans="1:8" s="1" customFormat="1" ht="24.95" customHeight="1" x14ac:dyDescent="0.2">
      <c r="A233" s="10"/>
      <c r="B233" s="10"/>
      <c r="C233" s="10" t="s">
        <v>1144</v>
      </c>
      <c r="D233" s="14" t="s">
        <v>750</v>
      </c>
      <c r="E233" s="14" t="s">
        <v>1745</v>
      </c>
      <c r="F233" s="35"/>
      <c r="G233" s="15">
        <v>37.08</v>
      </c>
      <c r="H233" s="4">
        <f t="shared" si="9"/>
        <v>0</v>
      </c>
    </row>
    <row r="234" spans="1:8" s="1" customFormat="1" ht="24.95" customHeight="1" x14ac:dyDescent="0.2">
      <c r="A234" s="10"/>
      <c r="B234" s="10"/>
      <c r="C234" s="10" t="s">
        <v>1144</v>
      </c>
      <c r="D234" s="14" t="s">
        <v>510</v>
      </c>
      <c r="E234" s="14" t="s">
        <v>1745</v>
      </c>
      <c r="F234" s="35"/>
      <c r="G234" s="15">
        <v>37.08</v>
      </c>
      <c r="H234" s="4">
        <f t="shared" si="9"/>
        <v>0</v>
      </c>
    </row>
    <row r="235" spans="1:8" s="1" customFormat="1" ht="24.95" customHeight="1" x14ac:dyDescent="0.2">
      <c r="A235" s="10"/>
      <c r="B235" s="10"/>
      <c r="C235" s="10" t="s">
        <v>1144</v>
      </c>
      <c r="D235" s="14" t="s">
        <v>650</v>
      </c>
      <c r="E235" s="14" t="s">
        <v>1745</v>
      </c>
      <c r="F235" s="35"/>
      <c r="G235" s="15">
        <v>37.08</v>
      </c>
      <c r="H235" s="4">
        <f t="shared" si="9"/>
        <v>0</v>
      </c>
    </row>
    <row r="236" spans="1:8" s="1" customFormat="1" ht="24.95" customHeight="1" x14ac:dyDescent="0.2">
      <c r="A236" s="10"/>
      <c r="B236" s="10"/>
      <c r="C236" s="10" t="s">
        <v>1144</v>
      </c>
      <c r="D236" s="14" t="s">
        <v>569</v>
      </c>
      <c r="E236" s="14" t="s">
        <v>1745</v>
      </c>
      <c r="F236" s="35"/>
      <c r="G236" s="15">
        <v>37.08</v>
      </c>
      <c r="H236" s="4">
        <f t="shared" si="9"/>
        <v>0</v>
      </c>
    </row>
    <row r="237" spans="1:8" s="1" customFormat="1" ht="24.95" customHeight="1" x14ac:dyDescent="0.2">
      <c r="A237" s="10"/>
      <c r="B237" s="10"/>
      <c r="C237" s="10" t="s">
        <v>1144</v>
      </c>
      <c r="D237" s="14" t="s">
        <v>649</v>
      </c>
      <c r="E237" s="14" t="s">
        <v>1745</v>
      </c>
      <c r="F237" s="35"/>
      <c r="G237" s="15">
        <v>37.08</v>
      </c>
      <c r="H237" s="4">
        <f t="shared" si="9"/>
        <v>0</v>
      </c>
    </row>
    <row r="238" spans="1:8" s="1" customFormat="1" ht="24.95" customHeight="1" x14ac:dyDescent="0.2">
      <c r="A238" s="10"/>
      <c r="B238" s="10"/>
      <c r="C238" s="10" t="s">
        <v>1144</v>
      </c>
      <c r="D238" s="14" t="s">
        <v>191</v>
      </c>
      <c r="E238" s="14" t="s">
        <v>1745</v>
      </c>
      <c r="F238" s="35"/>
      <c r="G238" s="15">
        <v>37.08</v>
      </c>
      <c r="H238" s="4">
        <f t="shared" si="9"/>
        <v>0</v>
      </c>
    </row>
    <row r="239" spans="1:8" s="1" customFormat="1" ht="24.95" customHeight="1" x14ac:dyDescent="0.2">
      <c r="A239" s="10"/>
      <c r="B239" s="10"/>
      <c r="C239" s="10" t="s">
        <v>1144</v>
      </c>
      <c r="D239" s="14" t="s">
        <v>142</v>
      </c>
      <c r="E239" s="14" t="s">
        <v>1745</v>
      </c>
      <c r="F239" s="35"/>
      <c r="G239" s="15">
        <v>37.08</v>
      </c>
      <c r="H239" s="4">
        <f t="shared" si="9"/>
        <v>0</v>
      </c>
    </row>
    <row r="240" spans="1:8" s="1" customFormat="1" ht="24.95" customHeight="1" x14ac:dyDescent="0.2">
      <c r="A240" s="10"/>
      <c r="B240" s="10"/>
      <c r="C240" s="10" t="s">
        <v>1144</v>
      </c>
      <c r="D240" s="14" t="s">
        <v>639</v>
      </c>
      <c r="E240" s="14" t="s">
        <v>1745</v>
      </c>
      <c r="F240" s="35"/>
      <c r="G240" s="15">
        <v>37.08</v>
      </c>
      <c r="H240" s="4">
        <f t="shared" si="9"/>
        <v>0</v>
      </c>
    </row>
    <row r="241" spans="1:8" s="1" customFormat="1" ht="24.95" customHeight="1" x14ac:dyDescent="0.2">
      <c r="A241" s="10"/>
      <c r="B241" s="10"/>
      <c r="C241" s="10" t="s">
        <v>1144</v>
      </c>
      <c r="D241" s="14" t="s">
        <v>214</v>
      </c>
      <c r="E241" s="14" t="s">
        <v>1745</v>
      </c>
      <c r="F241" s="35"/>
      <c r="G241" s="15">
        <v>37.08</v>
      </c>
      <c r="H241" s="4">
        <f t="shared" si="9"/>
        <v>0</v>
      </c>
    </row>
    <row r="242" spans="1:8" s="1" customFormat="1" ht="24.95" customHeight="1" x14ac:dyDescent="0.2">
      <c r="A242" s="10"/>
      <c r="B242" s="10"/>
      <c r="C242" s="10" t="s">
        <v>1144</v>
      </c>
      <c r="D242" s="14" t="s">
        <v>499</v>
      </c>
      <c r="E242" s="14" t="s">
        <v>1745</v>
      </c>
      <c r="F242" s="35"/>
      <c r="G242" s="15">
        <v>37.08</v>
      </c>
      <c r="H242" s="4">
        <f t="shared" si="9"/>
        <v>0</v>
      </c>
    </row>
    <row r="243" spans="1:8" s="1" customFormat="1" ht="24.95" customHeight="1" x14ac:dyDescent="0.2">
      <c r="A243" s="10"/>
      <c r="B243" s="10"/>
      <c r="C243" s="10" t="s">
        <v>1144</v>
      </c>
      <c r="D243" s="14" t="s">
        <v>491</v>
      </c>
      <c r="E243" s="14" t="s">
        <v>1745</v>
      </c>
      <c r="F243" s="35"/>
      <c r="G243" s="15">
        <v>37.08</v>
      </c>
      <c r="H243" s="4">
        <f t="shared" si="9"/>
        <v>0</v>
      </c>
    </row>
    <row r="244" spans="1:8" s="1" customFormat="1" ht="24.95" customHeight="1" x14ac:dyDescent="0.2">
      <c r="A244" s="10"/>
      <c r="B244" s="10"/>
      <c r="C244" s="10" t="s">
        <v>1144</v>
      </c>
      <c r="D244" s="14" t="s">
        <v>483</v>
      </c>
      <c r="E244" s="14" t="s">
        <v>1745</v>
      </c>
      <c r="F244" s="35"/>
      <c r="G244" s="15">
        <v>37.08</v>
      </c>
      <c r="H244" s="4">
        <f t="shared" si="9"/>
        <v>0</v>
      </c>
    </row>
    <row r="245" spans="1:8" s="1" customFormat="1" ht="24.95" customHeight="1" x14ac:dyDescent="0.2">
      <c r="A245" s="10"/>
      <c r="B245" s="10"/>
      <c r="C245" s="10" t="s">
        <v>1144</v>
      </c>
      <c r="D245" s="14" t="s">
        <v>206</v>
      </c>
      <c r="E245" s="14" t="s">
        <v>1745</v>
      </c>
      <c r="F245" s="35"/>
      <c r="G245" s="15">
        <v>37.08</v>
      </c>
      <c r="H245" s="4">
        <f t="shared" si="9"/>
        <v>0</v>
      </c>
    </row>
    <row r="246" spans="1:8" s="1" customFormat="1" ht="24.95" customHeight="1" x14ac:dyDescent="0.2">
      <c r="A246" s="10"/>
      <c r="B246" s="10"/>
      <c r="C246" s="10" t="s">
        <v>1144</v>
      </c>
      <c r="D246" s="14" t="s">
        <v>643</v>
      </c>
      <c r="E246" s="14" t="s">
        <v>1745</v>
      </c>
      <c r="F246" s="35"/>
      <c r="G246" s="15">
        <v>37.08</v>
      </c>
      <c r="H246" s="4">
        <f t="shared" si="9"/>
        <v>0</v>
      </c>
    </row>
    <row r="247" spans="1:8" s="1" customFormat="1" ht="24.95" customHeight="1" x14ac:dyDescent="0.2">
      <c r="A247" s="10"/>
      <c r="B247" s="10"/>
      <c r="C247" s="10" t="s">
        <v>1144</v>
      </c>
      <c r="D247" s="14" t="s">
        <v>513</v>
      </c>
      <c r="E247" s="14" t="s">
        <v>1745</v>
      </c>
      <c r="F247" s="35"/>
      <c r="G247" s="15">
        <v>37.08</v>
      </c>
      <c r="H247" s="4">
        <f t="shared" si="9"/>
        <v>0</v>
      </c>
    </row>
    <row r="248" spans="1:8" s="1" customFormat="1" ht="24.95" customHeight="1" x14ac:dyDescent="0.2">
      <c r="A248" s="10"/>
      <c r="B248" s="10"/>
      <c r="C248" s="10" t="s">
        <v>1144</v>
      </c>
      <c r="D248" s="14" t="s">
        <v>1021</v>
      </c>
      <c r="E248" s="14" t="s">
        <v>1745</v>
      </c>
      <c r="F248" s="35"/>
      <c r="G248" s="15">
        <v>37.08</v>
      </c>
      <c r="H248" s="4">
        <f t="shared" si="9"/>
        <v>0</v>
      </c>
    </row>
    <row r="249" spans="1:8" s="1" customFormat="1" ht="24.95" customHeight="1" x14ac:dyDescent="0.2">
      <c r="A249" s="10"/>
      <c r="B249" s="10"/>
      <c r="C249" s="10" t="s">
        <v>1144</v>
      </c>
      <c r="D249" s="14" t="s">
        <v>622</v>
      </c>
      <c r="E249" s="14" t="s">
        <v>1745</v>
      </c>
      <c r="F249" s="35"/>
      <c r="G249" s="15">
        <v>37.08</v>
      </c>
      <c r="H249" s="4">
        <f t="shared" si="9"/>
        <v>0</v>
      </c>
    </row>
    <row r="250" spans="1:8" s="1" customFormat="1" ht="24.95" customHeight="1" x14ac:dyDescent="0.2">
      <c r="A250" s="10"/>
      <c r="B250" s="10"/>
      <c r="C250" s="10" t="s">
        <v>1144</v>
      </c>
      <c r="D250" s="14" t="s">
        <v>197</v>
      </c>
      <c r="E250" s="14" t="s">
        <v>1745</v>
      </c>
      <c r="F250" s="35"/>
      <c r="G250" s="15">
        <v>37.08</v>
      </c>
      <c r="H250" s="4">
        <f t="shared" si="9"/>
        <v>0</v>
      </c>
    </row>
    <row r="251" spans="1:8" s="1" customFormat="1" ht="24.95" customHeight="1" x14ac:dyDescent="0.2">
      <c r="A251" s="10"/>
      <c r="B251" s="10"/>
      <c r="C251" s="10" t="s">
        <v>1144</v>
      </c>
      <c r="D251" s="14" t="s">
        <v>208</v>
      </c>
      <c r="E251" s="14" t="s">
        <v>1745</v>
      </c>
      <c r="F251" s="35"/>
      <c r="G251" s="15">
        <v>37.08</v>
      </c>
      <c r="H251" s="4">
        <f t="shared" si="9"/>
        <v>0</v>
      </c>
    </row>
    <row r="252" spans="1:8" s="1" customFormat="1" ht="24.95" customHeight="1" x14ac:dyDescent="0.2">
      <c r="A252" s="10"/>
      <c r="B252" s="10"/>
      <c r="C252" s="10" t="s">
        <v>1144</v>
      </c>
      <c r="D252" s="14" t="s">
        <v>202</v>
      </c>
      <c r="E252" s="14" t="s">
        <v>1745</v>
      </c>
      <c r="F252" s="35"/>
      <c r="G252" s="15">
        <v>37.08</v>
      </c>
      <c r="H252" s="4">
        <f t="shared" si="9"/>
        <v>0</v>
      </c>
    </row>
    <row r="253" spans="1:8" s="1" customFormat="1" ht="24.95" customHeight="1" x14ac:dyDescent="0.2">
      <c r="A253" s="10"/>
      <c r="B253" s="10"/>
      <c r="C253" s="10" t="s">
        <v>1144</v>
      </c>
      <c r="D253" s="14" t="s">
        <v>99</v>
      </c>
      <c r="E253" s="14" t="s">
        <v>1745</v>
      </c>
      <c r="F253" s="35"/>
      <c r="G253" s="15">
        <v>37.08</v>
      </c>
      <c r="H253" s="4">
        <f t="shared" si="9"/>
        <v>0</v>
      </c>
    </row>
    <row r="254" spans="1:8" s="1" customFormat="1" ht="24.95" customHeight="1" x14ac:dyDescent="0.2">
      <c r="A254" s="10"/>
      <c r="B254" s="10"/>
      <c r="C254" s="10" t="s">
        <v>1144</v>
      </c>
      <c r="D254" s="14" t="s">
        <v>742</v>
      </c>
      <c r="E254" s="14" t="s">
        <v>1745</v>
      </c>
      <c r="F254" s="35"/>
      <c r="G254" s="15">
        <v>37.08</v>
      </c>
      <c r="H254" s="4">
        <f t="shared" si="9"/>
        <v>0</v>
      </c>
    </row>
    <row r="255" spans="1:8" s="1" customFormat="1" ht="24.95" customHeight="1" x14ac:dyDescent="0.2">
      <c r="A255" s="10"/>
      <c r="B255" s="10"/>
      <c r="C255" s="10" t="s">
        <v>1144</v>
      </c>
      <c r="D255" s="14" t="s">
        <v>505</v>
      </c>
      <c r="E255" s="14" t="s">
        <v>1745</v>
      </c>
      <c r="F255" s="35"/>
      <c r="G255" s="15">
        <v>37.08</v>
      </c>
      <c r="H255" s="4">
        <f t="shared" si="9"/>
        <v>0</v>
      </c>
    </row>
    <row r="256" spans="1:8" s="1" customFormat="1" ht="24.95" customHeight="1" x14ac:dyDescent="0.2">
      <c r="A256" s="10"/>
      <c r="B256" s="10"/>
      <c r="C256" s="10" t="s">
        <v>1144</v>
      </c>
      <c r="D256" s="14" t="s">
        <v>201</v>
      </c>
      <c r="E256" s="14" t="s">
        <v>1745</v>
      </c>
      <c r="F256" s="35"/>
      <c r="G256" s="15">
        <v>37.08</v>
      </c>
      <c r="H256" s="4">
        <f t="shared" si="9"/>
        <v>0</v>
      </c>
    </row>
    <row r="257" spans="1:8" s="1" customFormat="1" ht="24.95" customHeight="1" x14ac:dyDescent="0.2">
      <c r="A257" s="10"/>
      <c r="B257" s="10"/>
      <c r="C257" s="10" t="s">
        <v>1144</v>
      </c>
      <c r="D257" s="14" t="s">
        <v>492</v>
      </c>
      <c r="E257" s="14" t="s">
        <v>1745</v>
      </c>
      <c r="F257" s="35"/>
      <c r="G257" s="15">
        <v>37.08</v>
      </c>
      <c r="H257" s="4">
        <f t="shared" si="9"/>
        <v>0</v>
      </c>
    </row>
    <row r="258" spans="1:8" s="1" customFormat="1" ht="24.95" customHeight="1" x14ac:dyDescent="0.2">
      <c r="A258" s="10"/>
      <c r="B258" s="10"/>
      <c r="C258" s="10" t="s">
        <v>1144</v>
      </c>
      <c r="D258" s="14" t="s">
        <v>512</v>
      </c>
      <c r="E258" s="14" t="s">
        <v>1745</v>
      </c>
      <c r="F258" s="35"/>
      <c r="G258" s="15">
        <v>37.08</v>
      </c>
      <c r="H258" s="4">
        <f t="shared" si="9"/>
        <v>0</v>
      </c>
    </row>
    <row r="259" spans="1:8" s="1" customFormat="1" ht="24.95" customHeight="1" x14ac:dyDescent="0.2">
      <c r="A259" s="96" t="s">
        <v>1484</v>
      </c>
      <c r="B259" s="90" t="s">
        <v>1498</v>
      </c>
      <c r="C259" s="90" t="s">
        <v>1483</v>
      </c>
      <c r="D259" s="90" t="s">
        <v>1482</v>
      </c>
      <c r="E259" s="96" t="s">
        <v>433</v>
      </c>
      <c r="F259" s="113" t="s">
        <v>1656</v>
      </c>
      <c r="G259" s="102" t="s">
        <v>1485</v>
      </c>
      <c r="H259" s="8">
        <v>0</v>
      </c>
    </row>
    <row r="260" spans="1:8" s="1" customFormat="1" ht="24.95" customHeight="1" x14ac:dyDescent="0.2">
      <c r="A260" s="10">
        <v>0</v>
      </c>
      <c r="B260" s="10"/>
      <c r="C260" s="10" t="s">
        <v>1145</v>
      </c>
      <c r="D260" s="14" t="s">
        <v>189</v>
      </c>
      <c r="E260" s="14" t="s">
        <v>1746</v>
      </c>
      <c r="F260" s="35"/>
      <c r="G260" s="15">
        <v>4.09</v>
      </c>
      <c r="H260" s="4">
        <f>A260*G260</f>
        <v>0</v>
      </c>
    </row>
    <row r="261" spans="1:8" s="1" customFormat="1" ht="24.95" customHeight="1" x14ac:dyDescent="0.2">
      <c r="A261" s="10"/>
      <c r="B261" s="10"/>
      <c r="C261" s="10" t="s">
        <v>1145</v>
      </c>
      <c r="D261" s="14" t="s">
        <v>396</v>
      </c>
      <c r="E261" s="14" t="s">
        <v>1746</v>
      </c>
      <c r="F261" s="35"/>
      <c r="G261" s="15">
        <v>4.09</v>
      </c>
      <c r="H261" s="4">
        <f t="shared" ref="H261:H290" si="10">A261*G261</f>
        <v>0</v>
      </c>
    </row>
    <row r="262" spans="1:8" s="1" customFormat="1" ht="24.95" customHeight="1" x14ac:dyDescent="0.2">
      <c r="A262" s="10"/>
      <c r="B262" s="10"/>
      <c r="C262" s="10" t="s">
        <v>1145</v>
      </c>
      <c r="D262" s="14" t="s">
        <v>470</v>
      </c>
      <c r="E262" s="14" t="s">
        <v>1746</v>
      </c>
      <c r="F262" s="35"/>
      <c r="G262" s="15">
        <v>4.09</v>
      </c>
      <c r="H262" s="4">
        <f t="shared" si="10"/>
        <v>0</v>
      </c>
    </row>
    <row r="263" spans="1:8" s="1" customFormat="1" ht="24.95" customHeight="1" x14ac:dyDescent="0.2">
      <c r="A263" s="10"/>
      <c r="B263" s="10"/>
      <c r="C263" s="10" t="s">
        <v>1145</v>
      </c>
      <c r="D263" s="14" t="s">
        <v>471</v>
      </c>
      <c r="E263" s="14" t="s">
        <v>1746</v>
      </c>
      <c r="F263" s="35"/>
      <c r="G263" s="15">
        <v>4.09</v>
      </c>
      <c r="H263" s="4">
        <f t="shared" si="10"/>
        <v>0</v>
      </c>
    </row>
    <row r="264" spans="1:8" s="1" customFormat="1" ht="24.95" customHeight="1" x14ac:dyDescent="0.2">
      <c r="A264" s="10"/>
      <c r="B264" s="10"/>
      <c r="C264" s="10" t="s">
        <v>1145</v>
      </c>
      <c r="D264" s="14" t="s">
        <v>198</v>
      </c>
      <c r="E264" s="14" t="s">
        <v>1746</v>
      </c>
      <c r="F264" s="35"/>
      <c r="G264" s="15">
        <v>4.09</v>
      </c>
      <c r="H264" s="4">
        <f t="shared" si="10"/>
        <v>0</v>
      </c>
    </row>
    <row r="265" spans="1:8" s="1" customFormat="1" ht="24.95" customHeight="1" x14ac:dyDescent="0.2">
      <c r="A265" s="10"/>
      <c r="B265" s="10"/>
      <c r="C265" s="10" t="s">
        <v>1145</v>
      </c>
      <c r="D265" s="14" t="s">
        <v>750</v>
      </c>
      <c r="E265" s="14" t="s">
        <v>1746</v>
      </c>
      <c r="F265" s="35"/>
      <c r="G265" s="15">
        <v>4.09</v>
      </c>
      <c r="H265" s="4">
        <f t="shared" si="10"/>
        <v>0</v>
      </c>
    </row>
    <row r="266" spans="1:8" s="1" customFormat="1" ht="24.95" customHeight="1" x14ac:dyDescent="0.2">
      <c r="A266" s="10"/>
      <c r="B266" s="10"/>
      <c r="C266" s="10" t="s">
        <v>1145</v>
      </c>
      <c r="D266" s="14" t="s">
        <v>510</v>
      </c>
      <c r="E266" s="14" t="s">
        <v>1746</v>
      </c>
      <c r="F266" s="35"/>
      <c r="G266" s="15">
        <v>4.09</v>
      </c>
      <c r="H266" s="4">
        <f t="shared" si="10"/>
        <v>0</v>
      </c>
    </row>
    <row r="267" spans="1:8" s="1" customFormat="1" ht="24.95" customHeight="1" x14ac:dyDescent="0.2">
      <c r="A267" s="10"/>
      <c r="B267" s="10"/>
      <c r="C267" s="10" t="s">
        <v>1145</v>
      </c>
      <c r="D267" s="14" t="s">
        <v>650</v>
      </c>
      <c r="E267" s="14" t="s">
        <v>1746</v>
      </c>
      <c r="F267" s="35"/>
      <c r="G267" s="15">
        <v>4.09</v>
      </c>
      <c r="H267" s="4">
        <f t="shared" si="10"/>
        <v>0</v>
      </c>
    </row>
    <row r="268" spans="1:8" s="1" customFormat="1" ht="24.95" customHeight="1" x14ac:dyDescent="0.2">
      <c r="A268" s="10"/>
      <c r="B268" s="10"/>
      <c r="C268" s="10" t="s">
        <v>1145</v>
      </c>
      <c r="D268" s="14" t="s">
        <v>569</v>
      </c>
      <c r="E268" s="14" t="s">
        <v>1746</v>
      </c>
      <c r="F268" s="35"/>
      <c r="G268" s="15">
        <v>4.09</v>
      </c>
      <c r="H268" s="4">
        <f t="shared" si="10"/>
        <v>0</v>
      </c>
    </row>
    <row r="269" spans="1:8" s="1" customFormat="1" ht="24.95" customHeight="1" x14ac:dyDescent="0.2">
      <c r="A269" s="10"/>
      <c r="B269" s="10"/>
      <c r="C269" s="10" t="s">
        <v>1145</v>
      </c>
      <c r="D269" s="14" t="s">
        <v>649</v>
      </c>
      <c r="E269" s="14" t="s">
        <v>1746</v>
      </c>
      <c r="F269" s="35"/>
      <c r="G269" s="15">
        <v>4.09</v>
      </c>
      <c r="H269" s="4">
        <f t="shared" si="10"/>
        <v>0</v>
      </c>
    </row>
    <row r="270" spans="1:8" s="1" customFormat="1" ht="24.95" customHeight="1" x14ac:dyDescent="0.2">
      <c r="A270" s="10"/>
      <c r="B270" s="10"/>
      <c r="C270" s="10" t="s">
        <v>1145</v>
      </c>
      <c r="D270" s="14" t="s">
        <v>191</v>
      </c>
      <c r="E270" s="14" t="s">
        <v>1746</v>
      </c>
      <c r="F270" s="35"/>
      <c r="G270" s="15">
        <v>4.09</v>
      </c>
      <c r="H270" s="4">
        <f t="shared" si="10"/>
        <v>0</v>
      </c>
    </row>
    <row r="271" spans="1:8" s="1" customFormat="1" ht="24.95" customHeight="1" x14ac:dyDescent="0.2">
      <c r="A271" s="10"/>
      <c r="B271" s="10"/>
      <c r="C271" s="10" t="s">
        <v>1145</v>
      </c>
      <c r="D271" s="14" t="s">
        <v>142</v>
      </c>
      <c r="E271" s="14" t="s">
        <v>1746</v>
      </c>
      <c r="F271" s="35"/>
      <c r="G271" s="15">
        <v>4.09</v>
      </c>
      <c r="H271" s="4">
        <f t="shared" si="10"/>
        <v>0</v>
      </c>
    </row>
    <row r="272" spans="1:8" s="1" customFormat="1" ht="24.95" customHeight="1" x14ac:dyDescent="0.2">
      <c r="A272" s="10"/>
      <c r="B272" s="10"/>
      <c r="C272" s="10" t="s">
        <v>1145</v>
      </c>
      <c r="D272" s="14" t="s">
        <v>639</v>
      </c>
      <c r="E272" s="14" t="s">
        <v>1746</v>
      </c>
      <c r="F272" s="35"/>
      <c r="G272" s="15">
        <v>4.09</v>
      </c>
      <c r="H272" s="4">
        <f t="shared" si="10"/>
        <v>0</v>
      </c>
    </row>
    <row r="273" spans="1:8" s="1" customFormat="1" ht="24.95" customHeight="1" x14ac:dyDescent="0.2">
      <c r="A273" s="10"/>
      <c r="B273" s="10"/>
      <c r="C273" s="10" t="s">
        <v>1145</v>
      </c>
      <c r="D273" s="14" t="s">
        <v>214</v>
      </c>
      <c r="E273" s="14" t="s">
        <v>1746</v>
      </c>
      <c r="F273" s="35"/>
      <c r="G273" s="15">
        <v>4.09</v>
      </c>
      <c r="H273" s="4">
        <f t="shared" si="10"/>
        <v>0</v>
      </c>
    </row>
    <row r="274" spans="1:8" s="1" customFormat="1" ht="24.95" customHeight="1" x14ac:dyDescent="0.2">
      <c r="A274" s="10"/>
      <c r="B274" s="10"/>
      <c r="C274" s="10" t="s">
        <v>1145</v>
      </c>
      <c r="D274" s="14" t="s">
        <v>499</v>
      </c>
      <c r="E274" s="14" t="s">
        <v>1746</v>
      </c>
      <c r="F274" s="35"/>
      <c r="G274" s="15">
        <v>4.09</v>
      </c>
      <c r="H274" s="4">
        <f t="shared" si="10"/>
        <v>0</v>
      </c>
    </row>
    <row r="275" spans="1:8" s="1" customFormat="1" ht="24.95" customHeight="1" x14ac:dyDescent="0.2">
      <c r="A275" s="10"/>
      <c r="B275" s="10"/>
      <c r="C275" s="10" t="s">
        <v>1145</v>
      </c>
      <c r="D275" s="14" t="s">
        <v>491</v>
      </c>
      <c r="E275" s="14" t="s">
        <v>1746</v>
      </c>
      <c r="F275" s="35"/>
      <c r="G275" s="15">
        <v>4.09</v>
      </c>
      <c r="H275" s="4">
        <f t="shared" si="10"/>
        <v>0</v>
      </c>
    </row>
    <row r="276" spans="1:8" s="1" customFormat="1" ht="24.95" customHeight="1" x14ac:dyDescent="0.2">
      <c r="A276" s="10"/>
      <c r="B276" s="10"/>
      <c r="C276" s="10" t="s">
        <v>1145</v>
      </c>
      <c r="D276" s="14" t="s">
        <v>483</v>
      </c>
      <c r="E276" s="14" t="s">
        <v>1746</v>
      </c>
      <c r="F276" s="35"/>
      <c r="G276" s="15">
        <v>4.09</v>
      </c>
      <c r="H276" s="4">
        <f t="shared" si="10"/>
        <v>0</v>
      </c>
    </row>
    <row r="277" spans="1:8" s="1" customFormat="1" ht="24.95" customHeight="1" x14ac:dyDescent="0.2">
      <c r="A277" s="10"/>
      <c r="B277" s="10"/>
      <c r="C277" s="10" t="s">
        <v>1145</v>
      </c>
      <c r="D277" s="14" t="s">
        <v>206</v>
      </c>
      <c r="E277" s="14" t="s">
        <v>1746</v>
      </c>
      <c r="F277" s="35"/>
      <c r="G277" s="15">
        <v>4.09</v>
      </c>
      <c r="H277" s="4">
        <f t="shared" si="10"/>
        <v>0</v>
      </c>
    </row>
    <row r="278" spans="1:8" s="1" customFormat="1" ht="24.95" customHeight="1" x14ac:dyDescent="0.2">
      <c r="A278" s="10"/>
      <c r="B278" s="10"/>
      <c r="C278" s="10" t="s">
        <v>1145</v>
      </c>
      <c r="D278" s="14" t="s">
        <v>643</v>
      </c>
      <c r="E278" s="14" t="s">
        <v>1746</v>
      </c>
      <c r="F278" s="35"/>
      <c r="G278" s="15">
        <v>4.09</v>
      </c>
      <c r="H278" s="4">
        <f t="shared" si="10"/>
        <v>0</v>
      </c>
    </row>
    <row r="279" spans="1:8" s="1" customFormat="1" ht="24.95" customHeight="1" x14ac:dyDescent="0.2">
      <c r="A279" s="10"/>
      <c r="B279" s="10"/>
      <c r="C279" s="10" t="s">
        <v>1145</v>
      </c>
      <c r="D279" s="14" t="s">
        <v>513</v>
      </c>
      <c r="E279" s="14" t="s">
        <v>1746</v>
      </c>
      <c r="F279" s="35"/>
      <c r="G279" s="15">
        <v>4.09</v>
      </c>
      <c r="H279" s="4">
        <f t="shared" si="10"/>
        <v>0</v>
      </c>
    </row>
    <row r="280" spans="1:8" s="1" customFormat="1" ht="24.95" customHeight="1" x14ac:dyDescent="0.2">
      <c r="A280" s="10"/>
      <c r="B280" s="10"/>
      <c r="C280" s="10" t="s">
        <v>1145</v>
      </c>
      <c r="D280" s="14" t="s">
        <v>1021</v>
      </c>
      <c r="E280" s="14" t="s">
        <v>1746</v>
      </c>
      <c r="F280" s="35"/>
      <c r="G280" s="15">
        <v>4.09</v>
      </c>
      <c r="H280" s="4">
        <f t="shared" si="10"/>
        <v>0</v>
      </c>
    </row>
    <row r="281" spans="1:8" s="1" customFormat="1" ht="24.95" customHeight="1" x14ac:dyDescent="0.2">
      <c r="A281" s="10"/>
      <c r="B281" s="10"/>
      <c r="C281" s="10" t="s">
        <v>1145</v>
      </c>
      <c r="D281" s="14" t="s">
        <v>622</v>
      </c>
      <c r="E281" s="14" t="s">
        <v>1746</v>
      </c>
      <c r="F281" s="35"/>
      <c r="G281" s="15">
        <v>4.09</v>
      </c>
      <c r="H281" s="4">
        <f t="shared" si="10"/>
        <v>0</v>
      </c>
    </row>
    <row r="282" spans="1:8" s="1" customFormat="1" ht="24.95" customHeight="1" x14ac:dyDescent="0.2">
      <c r="A282" s="10"/>
      <c r="B282" s="10"/>
      <c r="C282" s="10" t="s">
        <v>1145</v>
      </c>
      <c r="D282" s="14" t="s">
        <v>197</v>
      </c>
      <c r="E282" s="14" t="s">
        <v>1746</v>
      </c>
      <c r="F282" s="35"/>
      <c r="G282" s="15">
        <v>4.09</v>
      </c>
      <c r="H282" s="4">
        <f t="shared" si="10"/>
        <v>0</v>
      </c>
    </row>
    <row r="283" spans="1:8" s="1" customFormat="1" ht="24.95" customHeight="1" x14ac:dyDescent="0.2">
      <c r="A283" s="10"/>
      <c r="B283" s="10"/>
      <c r="C283" s="10" t="s">
        <v>1145</v>
      </c>
      <c r="D283" s="14" t="s">
        <v>208</v>
      </c>
      <c r="E283" s="14" t="s">
        <v>1746</v>
      </c>
      <c r="F283" s="35"/>
      <c r="G283" s="15">
        <v>4.09</v>
      </c>
      <c r="H283" s="4">
        <f t="shared" si="10"/>
        <v>0</v>
      </c>
    </row>
    <row r="284" spans="1:8" s="1" customFormat="1" ht="24.95" customHeight="1" x14ac:dyDescent="0.2">
      <c r="A284" s="10"/>
      <c r="B284" s="10"/>
      <c r="C284" s="10" t="s">
        <v>1145</v>
      </c>
      <c r="D284" s="14" t="s">
        <v>202</v>
      </c>
      <c r="E284" s="14" t="s">
        <v>1746</v>
      </c>
      <c r="F284" s="35"/>
      <c r="G284" s="15">
        <v>4.09</v>
      </c>
      <c r="H284" s="4">
        <f t="shared" si="10"/>
        <v>0</v>
      </c>
    </row>
    <row r="285" spans="1:8" s="1" customFormat="1" ht="24.95" customHeight="1" x14ac:dyDescent="0.2">
      <c r="A285" s="10"/>
      <c r="B285" s="10"/>
      <c r="C285" s="10" t="s">
        <v>1145</v>
      </c>
      <c r="D285" s="14" t="s">
        <v>99</v>
      </c>
      <c r="E285" s="14" t="s">
        <v>1746</v>
      </c>
      <c r="F285" s="35"/>
      <c r="G285" s="15">
        <v>4.09</v>
      </c>
      <c r="H285" s="4">
        <f t="shared" si="10"/>
        <v>0</v>
      </c>
    </row>
    <row r="286" spans="1:8" s="1" customFormat="1" ht="24.95" customHeight="1" x14ac:dyDescent="0.2">
      <c r="A286" s="10"/>
      <c r="B286" s="10"/>
      <c r="C286" s="10" t="s">
        <v>1145</v>
      </c>
      <c r="D286" s="14" t="s">
        <v>742</v>
      </c>
      <c r="E286" s="14" t="s">
        <v>1746</v>
      </c>
      <c r="F286" s="35"/>
      <c r="G286" s="15">
        <v>4.09</v>
      </c>
      <c r="H286" s="4">
        <f t="shared" si="10"/>
        <v>0</v>
      </c>
    </row>
    <row r="287" spans="1:8" s="1" customFormat="1" ht="24.95" customHeight="1" x14ac:dyDescent="0.2">
      <c r="A287" s="10"/>
      <c r="B287" s="10"/>
      <c r="C287" s="10" t="s">
        <v>1145</v>
      </c>
      <c r="D287" s="14" t="s">
        <v>505</v>
      </c>
      <c r="E287" s="14" t="s">
        <v>1746</v>
      </c>
      <c r="F287" s="35"/>
      <c r="G287" s="15">
        <v>4.09</v>
      </c>
      <c r="H287" s="4">
        <f t="shared" si="10"/>
        <v>0</v>
      </c>
    </row>
    <row r="288" spans="1:8" s="1" customFormat="1" ht="24.95" customHeight="1" x14ac:dyDescent="0.2">
      <c r="A288" s="10"/>
      <c r="B288" s="10"/>
      <c r="C288" s="10" t="s">
        <v>1145</v>
      </c>
      <c r="D288" s="14" t="s">
        <v>201</v>
      </c>
      <c r="E288" s="14" t="s">
        <v>1746</v>
      </c>
      <c r="F288" s="35"/>
      <c r="G288" s="15">
        <v>4.09</v>
      </c>
      <c r="H288" s="4">
        <f t="shared" si="10"/>
        <v>0</v>
      </c>
    </row>
    <row r="289" spans="1:8" s="1" customFormat="1" ht="24.95" customHeight="1" x14ac:dyDescent="0.2">
      <c r="A289" s="10"/>
      <c r="B289" s="10"/>
      <c r="C289" s="10" t="s">
        <v>1145</v>
      </c>
      <c r="D289" s="14" t="s">
        <v>492</v>
      </c>
      <c r="E289" s="14" t="s">
        <v>1746</v>
      </c>
      <c r="F289" s="35"/>
      <c r="G289" s="15">
        <v>4.09</v>
      </c>
      <c r="H289" s="4">
        <f t="shared" si="10"/>
        <v>0</v>
      </c>
    </row>
    <row r="290" spans="1:8" s="1" customFormat="1" ht="24.95" customHeight="1" x14ac:dyDescent="0.2">
      <c r="A290" s="10"/>
      <c r="B290" s="10"/>
      <c r="C290" s="10" t="s">
        <v>1145</v>
      </c>
      <c r="D290" s="14" t="s">
        <v>512</v>
      </c>
      <c r="E290" s="14" t="s">
        <v>1746</v>
      </c>
      <c r="F290" s="35"/>
      <c r="G290" s="15">
        <v>4.09</v>
      </c>
      <c r="H290" s="4">
        <f t="shared" si="10"/>
        <v>0</v>
      </c>
    </row>
    <row r="291" spans="1:8" s="1" customFormat="1" ht="24.95" customHeight="1" x14ac:dyDescent="0.2">
      <c r="A291" s="96" t="s">
        <v>1484</v>
      </c>
      <c r="B291" s="90" t="s">
        <v>1498</v>
      </c>
      <c r="C291" s="90" t="s">
        <v>1483</v>
      </c>
      <c r="D291" s="90" t="s">
        <v>1482</v>
      </c>
      <c r="E291" s="96" t="s">
        <v>433</v>
      </c>
      <c r="F291" s="113" t="s">
        <v>1656</v>
      </c>
      <c r="G291" s="102" t="s">
        <v>1485</v>
      </c>
      <c r="H291" s="8">
        <v>0</v>
      </c>
    </row>
    <row r="292" spans="1:8" s="1" customFormat="1" ht="24.95" customHeight="1" x14ac:dyDescent="0.2">
      <c r="A292" s="10"/>
      <c r="B292" s="10"/>
      <c r="C292" s="10" t="s">
        <v>1145</v>
      </c>
      <c r="D292" s="14" t="s">
        <v>189</v>
      </c>
      <c r="E292" s="14" t="s">
        <v>1747</v>
      </c>
      <c r="F292" s="35"/>
      <c r="G292" s="15">
        <v>39.58</v>
      </c>
      <c r="H292" s="4">
        <f>A292*G292</f>
        <v>0</v>
      </c>
    </row>
    <row r="293" spans="1:8" s="1" customFormat="1" ht="24.95" customHeight="1" x14ac:dyDescent="0.2">
      <c r="A293" s="10"/>
      <c r="B293" s="10"/>
      <c r="C293" s="10" t="s">
        <v>1145</v>
      </c>
      <c r="D293" s="14" t="s">
        <v>396</v>
      </c>
      <c r="E293" s="14" t="s">
        <v>1747</v>
      </c>
      <c r="F293" s="35"/>
      <c r="G293" s="15">
        <v>39.58</v>
      </c>
      <c r="H293" s="4">
        <f t="shared" ref="H293:H322" si="11">A293*G293</f>
        <v>0</v>
      </c>
    </row>
    <row r="294" spans="1:8" s="1" customFormat="1" ht="24.95" customHeight="1" x14ac:dyDescent="0.2">
      <c r="A294" s="10"/>
      <c r="B294" s="10"/>
      <c r="C294" s="10" t="s">
        <v>1145</v>
      </c>
      <c r="D294" s="14" t="s">
        <v>470</v>
      </c>
      <c r="E294" s="14" t="s">
        <v>1747</v>
      </c>
      <c r="F294" s="35"/>
      <c r="G294" s="15">
        <v>39.58</v>
      </c>
      <c r="H294" s="4">
        <f t="shared" si="11"/>
        <v>0</v>
      </c>
    </row>
    <row r="295" spans="1:8" s="1" customFormat="1" ht="24.95" customHeight="1" x14ac:dyDescent="0.2">
      <c r="A295" s="10"/>
      <c r="B295" s="10"/>
      <c r="C295" s="10" t="s">
        <v>1145</v>
      </c>
      <c r="D295" s="14" t="s">
        <v>471</v>
      </c>
      <c r="E295" s="14" t="s">
        <v>1747</v>
      </c>
      <c r="F295" s="35"/>
      <c r="G295" s="15">
        <v>39.58</v>
      </c>
      <c r="H295" s="4">
        <f t="shared" si="11"/>
        <v>0</v>
      </c>
    </row>
    <row r="296" spans="1:8" s="1" customFormat="1" ht="24.95" customHeight="1" x14ac:dyDescent="0.2">
      <c r="A296" s="10"/>
      <c r="B296" s="10"/>
      <c r="C296" s="10" t="s">
        <v>1145</v>
      </c>
      <c r="D296" s="14" t="s">
        <v>198</v>
      </c>
      <c r="E296" s="14" t="s">
        <v>1747</v>
      </c>
      <c r="F296" s="35"/>
      <c r="G296" s="15">
        <v>39.58</v>
      </c>
      <c r="H296" s="4">
        <f t="shared" si="11"/>
        <v>0</v>
      </c>
    </row>
    <row r="297" spans="1:8" s="1" customFormat="1" ht="24.95" customHeight="1" x14ac:dyDescent="0.2">
      <c r="A297" s="10"/>
      <c r="B297" s="10"/>
      <c r="C297" s="10" t="s">
        <v>1145</v>
      </c>
      <c r="D297" s="14" t="s">
        <v>750</v>
      </c>
      <c r="E297" s="14" t="s">
        <v>1747</v>
      </c>
      <c r="F297" s="35"/>
      <c r="G297" s="15">
        <v>39.58</v>
      </c>
      <c r="H297" s="4">
        <f t="shared" si="11"/>
        <v>0</v>
      </c>
    </row>
    <row r="298" spans="1:8" s="1" customFormat="1" ht="24.95" customHeight="1" x14ac:dyDescent="0.2">
      <c r="A298" s="10"/>
      <c r="B298" s="10"/>
      <c r="C298" s="10" t="s">
        <v>1145</v>
      </c>
      <c r="D298" s="14" t="s">
        <v>510</v>
      </c>
      <c r="E298" s="14" t="s">
        <v>1747</v>
      </c>
      <c r="F298" s="35"/>
      <c r="G298" s="15">
        <v>39.58</v>
      </c>
      <c r="H298" s="4">
        <f t="shared" si="11"/>
        <v>0</v>
      </c>
    </row>
    <row r="299" spans="1:8" s="1" customFormat="1" ht="24.95" customHeight="1" x14ac:dyDescent="0.2">
      <c r="A299" s="10"/>
      <c r="B299" s="10"/>
      <c r="C299" s="10" t="s">
        <v>1145</v>
      </c>
      <c r="D299" s="14" t="s">
        <v>650</v>
      </c>
      <c r="E299" s="14" t="s">
        <v>1747</v>
      </c>
      <c r="F299" s="35"/>
      <c r="G299" s="15">
        <v>39.58</v>
      </c>
      <c r="H299" s="4">
        <f t="shared" si="11"/>
        <v>0</v>
      </c>
    </row>
    <row r="300" spans="1:8" s="1" customFormat="1" ht="24.95" customHeight="1" x14ac:dyDescent="0.2">
      <c r="A300" s="10"/>
      <c r="B300" s="10"/>
      <c r="C300" s="10" t="s">
        <v>1145</v>
      </c>
      <c r="D300" s="14" t="s">
        <v>569</v>
      </c>
      <c r="E300" s="14" t="s">
        <v>1747</v>
      </c>
      <c r="F300" s="35"/>
      <c r="G300" s="15">
        <v>39.58</v>
      </c>
      <c r="H300" s="4">
        <f t="shared" si="11"/>
        <v>0</v>
      </c>
    </row>
    <row r="301" spans="1:8" s="1" customFormat="1" ht="24.95" customHeight="1" x14ac:dyDescent="0.2">
      <c r="A301" s="10"/>
      <c r="B301" s="10"/>
      <c r="C301" s="10" t="s">
        <v>1145</v>
      </c>
      <c r="D301" s="14" t="s">
        <v>649</v>
      </c>
      <c r="E301" s="14" t="s">
        <v>1747</v>
      </c>
      <c r="F301" s="35"/>
      <c r="G301" s="15">
        <v>39.58</v>
      </c>
      <c r="H301" s="4">
        <f t="shared" si="11"/>
        <v>0</v>
      </c>
    </row>
    <row r="302" spans="1:8" s="1" customFormat="1" ht="24.95" customHeight="1" x14ac:dyDescent="0.2">
      <c r="A302" s="10"/>
      <c r="B302" s="10"/>
      <c r="C302" s="10" t="s">
        <v>1145</v>
      </c>
      <c r="D302" s="14" t="s">
        <v>191</v>
      </c>
      <c r="E302" s="14" t="s">
        <v>1747</v>
      </c>
      <c r="F302" s="35"/>
      <c r="G302" s="15">
        <v>39.58</v>
      </c>
      <c r="H302" s="4">
        <f t="shared" si="11"/>
        <v>0</v>
      </c>
    </row>
    <row r="303" spans="1:8" s="1" customFormat="1" ht="24.95" customHeight="1" x14ac:dyDescent="0.2">
      <c r="A303" s="10"/>
      <c r="B303" s="10"/>
      <c r="C303" s="10" t="s">
        <v>1145</v>
      </c>
      <c r="D303" s="14" t="s">
        <v>142</v>
      </c>
      <c r="E303" s="14" t="s">
        <v>1747</v>
      </c>
      <c r="F303" s="35"/>
      <c r="G303" s="15">
        <v>39.58</v>
      </c>
      <c r="H303" s="4">
        <f t="shared" si="11"/>
        <v>0</v>
      </c>
    </row>
    <row r="304" spans="1:8" s="1" customFormat="1" ht="24.95" customHeight="1" x14ac:dyDescent="0.2">
      <c r="A304" s="10"/>
      <c r="B304" s="10"/>
      <c r="C304" s="10" t="s">
        <v>1145</v>
      </c>
      <c r="D304" s="14" t="s">
        <v>639</v>
      </c>
      <c r="E304" s="14" t="s">
        <v>1747</v>
      </c>
      <c r="F304" s="35"/>
      <c r="G304" s="15">
        <v>39.58</v>
      </c>
      <c r="H304" s="4">
        <f t="shared" si="11"/>
        <v>0</v>
      </c>
    </row>
    <row r="305" spans="1:8" s="1" customFormat="1" ht="24.95" customHeight="1" x14ac:dyDescent="0.2">
      <c r="A305" s="10"/>
      <c r="B305" s="10"/>
      <c r="C305" s="10" t="s">
        <v>1145</v>
      </c>
      <c r="D305" s="14" t="s">
        <v>214</v>
      </c>
      <c r="E305" s="14" t="s">
        <v>1747</v>
      </c>
      <c r="F305" s="35"/>
      <c r="G305" s="15">
        <v>39.58</v>
      </c>
      <c r="H305" s="4">
        <f t="shared" si="11"/>
        <v>0</v>
      </c>
    </row>
    <row r="306" spans="1:8" s="1" customFormat="1" ht="24.95" customHeight="1" x14ac:dyDescent="0.2">
      <c r="A306" s="10"/>
      <c r="B306" s="10"/>
      <c r="C306" s="10" t="s">
        <v>1145</v>
      </c>
      <c r="D306" s="14" t="s">
        <v>499</v>
      </c>
      <c r="E306" s="14" t="s">
        <v>1747</v>
      </c>
      <c r="F306" s="35"/>
      <c r="G306" s="15">
        <v>39.58</v>
      </c>
      <c r="H306" s="4">
        <f t="shared" si="11"/>
        <v>0</v>
      </c>
    </row>
    <row r="307" spans="1:8" s="1" customFormat="1" ht="24.95" customHeight="1" x14ac:dyDescent="0.2">
      <c r="A307" s="10"/>
      <c r="B307" s="10"/>
      <c r="C307" s="10" t="s">
        <v>1145</v>
      </c>
      <c r="D307" s="14" t="s">
        <v>491</v>
      </c>
      <c r="E307" s="14" t="s">
        <v>1747</v>
      </c>
      <c r="F307" s="35"/>
      <c r="G307" s="15">
        <v>39.58</v>
      </c>
      <c r="H307" s="4">
        <f t="shared" si="11"/>
        <v>0</v>
      </c>
    </row>
    <row r="308" spans="1:8" s="1" customFormat="1" ht="24.95" customHeight="1" x14ac:dyDescent="0.2">
      <c r="A308" s="10"/>
      <c r="B308" s="10"/>
      <c r="C308" s="10" t="s">
        <v>1145</v>
      </c>
      <c r="D308" s="14" t="s">
        <v>483</v>
      </c>
      <c r="E308" s="14" t="s">
        <v>1747</v>
      </c>
      <c r="F308" s="35"/>
      <c r="G308" s="15">
        <v>39.58</v>
      </c>
      <c r="H308" s="4">
        <f t="shared" si="11"/>
        <v>0</v>
      </c>
    </row>
    <row r="309" spans="1:8" s="1" customFormat="1" ht="24.95" customHeight="1" x14ac:dyDescent="0.2">
      <c r="A309" s="10"/>
      <c r="B309" s="10"/>
      <c r="C309" s="10" t="s">
        <v>1145</v>
      </c>
      <c r="D309" s="14" t="s">
        <v>206</v>
      </c>
      <c r="E309" s="14" t="s">
        <v>1747</v>
      </c>
      <c r="F309" s="35"/>
      <c r="G309" s="15">
        <v>39.58</v>
      </c>
      <c r="H309" s="4">
        <f t="shared" si="11"/>
        <v>0</v>
      </c>
    </row>
    <row r="310" spans="1:8" s="1" customFormat="1" ht="24.95" customHeight="1" x14ac:dyDescent="0.2">
      <c r="A310" s="10"/>
      <c r="B310" s="10"/>
      <c r="C310" s="10" t="s">
        <v>1145</v>
      </c>
      <c r="D310" s="14" t="s">
        <v>643</v>
      </c>
      <c r="E310" s="14" t="s">
        <v>1747</v>
      </c>
      <c r="F310" s="35"/>
      <c r="G310" s="15">
        <v>39.58</v>
      </c>
      <c r="H310" s="4">
        <f t="shared" si="11"/>
        <v>0</v>
      </c>
    </row>
    <row r="311" spans="1:8" s="1" customFormat="1" ht="24.95" customHeight="1" x14ac:dyDescent="0.2">
      <c r="A311" s="10"/>
      <c r="B311" s="10"/>
      <c r="C311" s="10" t="s">
        <v>1145</v>
      </c>
      <c r="D311" s="14" t="s">
        <v>513</v>
      </c>
      <c r="E311" s="14" t="s">
        <v>1747</v>
      </c>
      <c r="F311" s="35"/>
      <c r="G311" s="15">
        <v>39.58</v>
      </c>
      <c r="H311" s="4">
        <f t="shared" si="11"/>
        <v>0</v>
      </c>
    </row>
    <row r="312" spans="1:8" s="1" customFormat="1" ht="24.95" customHeight="1" x14ac:dyDescent="0.2">
      <c r="A312" s="10"/>
      <c r="B312" s="10"/>
      <c r="C312" s="10" t="s">
        <v>1145</v>
      </c>
      <c r="D312" s="14" t="s">
        <v>1021</v>
      </c>
      <c r="E312" s="14" t="s">
        <v>1747</v>
      </c>
      <c r="F312" s="35"/>
      <c r="G312" s="15">
        <v>39.58</v>
      </c>
      <c r="H312" s="4">
        <f t="shared" si="11"/>
        <v>0</v>
      </c>
    </row>
    <row r="313" spans="1:8" s="1" customFormat="1" ht="24.95" customHeight="1" x14ac:dyDescent="0.2">
      <c r="A313" s="10"/>
      <c r="B313" s="10"/>
      <c r="C313" s="10" t="s">
        <v>1145</v>
      </c>
      <c r="D313" s="14" t="s">
        <v>622</v>
      </c>
      <c r="E313" s="14" t="s">
        <v>1747</v>
      </c>
      <c r="F313" s="35"/>
      <c r="G313" s="15">
        <v>39.58</v>
      </c>
      <c r="H313" s="4">
        <f t="shared" si="11"/>
        <v>0</v>
      </c>
    </row>
    <row r="314" spans="1:8" s="1" customFormat="1" ht="24.95" customHeight="1" x14ac:dyDescent="0.2">
      <c r="A314" s="10"/>
      <c r="B314" s="10"/>
      <c r="C314" s="10" t="s">
        <v>1145</v>
      </c>
      <c r="D314" s="14" t="s">
        <v>197</v>
      </c>
      <c r="E314" s="14" t="s">
        <v>1747</v>
      </c>
      <c r="F314" s="35"/>
      <c r="G314" s="15">
        <v>39.58</v>
      </c>
      <c r="H314" s="4">
        <f t="shared" si="11"/>
        <v>0</v>
      </c>
    </row>
    <row r="315" spans="1:8" s="1" customFormat="1" ht="24.95" customHeight="1" x14ac:dyDescent="0.2">
      <c r="A315" s="10"/>
      <c r="B315" s="10"/>
      <c r="C315" s="10" t="s">
        <v>1145</v>
      </c>
      <c r="D315" s="14" t="s">
        <v>208</v>
      </c>
      <c r="E315" s="14" t="s">
        <v>1747</v>
      </c>
      <c r="F315" s="35"/>
      <c r="G315" s="15">
        <v>39.58</v>
      </c>
      <c r="H315" s="4">
        <f t="shared" si="11"/>
        <v>0</v>
      </c>
    </row>
    <row r="316" spans="1:8" s="1" customFormat="1" ht="24.95" customHeight="1" x14ac:dyDescent="0.2">
      <c r="A316" s="10"/>
      <c r="B316" s="10"/>
      <c r="C316" s="10" t="s">
        <v>1145</v>
      </c>
      <c r="D316" s="14" t="s">
        <v>202</v>
      </c>
      <c r="E316" s="14" t="s">
        <v>1747</v>
      </c>
      <c r="F316" s="35"/>
      <c r="G316" s="15">
        <v>39.58</v>
      </c>
      <c r="H316" s="4">
        <f t="shared" si="11"/>
        <v>0</v>
      </c>
    </row>
    <row r="317" spans="1:8" s="1" customFormat="1" ht="24.95" customHeight="1" x14ac:dyDescent="0.2">
      <c r="A317" s="10"/>
      <c r="B317" s="10"/>
      <c r="C317" s="10" t="s">
        <v>1145</v>
      </c>
      <c r="D317" s="14" t="s">
        <v>99</v>
      </c>
      <c r="E317" s="104" t="s">
        <v>1747</v>
      </c>
      <c r="F317" s="237"/>
      <c r="G317" s="293">
        <v>39.58</v>
      </c>
      <c r="H317" s="3">
        <f t="shared" si="11"/>
        <v>0</v>
      </c>
    </row>
    <row r="318" spans="1:8" s="1" customFormat="1" ht="24.95" customHeight="1" x14ac:dyDescent="0.2">
      <c r="A318" s="10"/>
      <c r="B318" s="10"/>
      <c r="C318" s="10" t="s">
        <v>1145</v>
      </c>
      <c r="D318" s="14" t="s">
        <v>742</v>
      </c>
      <c r="E318" s="87" t="s">
        <v>1747</v>
      </c>
      <c r="F318" s="237"/>
      <c r="G318" s="300">
        <v>39.58</v>
      </c>
      <c r="H318" s="91">
        <f t="shared" si="11"/>
        <v>0</v>
      </c>
    </row>
    <row r="319" spans="1:8" s="1" customFormat="1" ht="24.95" customHeight="1" x14ac:dyDescent="0.2">
      <c r="A319" s="10"/>
      <c r="B319" s="10"/>
      <c r="C319" s="10" t="s">
        <v>1145</v>
      </c>
      <c r="D319" s="14" t="s">
        <v>505</v>
      </c>
      <c r="E319" s="14" t="s">
        <v>1747</v>
      </c>
      <c r="F319" s="35"/>
      <c r="G319" s="15">
        <v>39.58</v>
      </c>
      <c r="H319" s="4">
        <f t="shared" si="11"/>
        <v>0</v>
      </c>
    </row>
    <row r="320" spans="1:8" s="1" customFormat="1" ht="24.95" customHeight="1" x14ac:dyDescent="0.2">
      <c r="A320" s="10"/>
      <c r="B320" s="10"/>
      <c r="C320" s="10" t="s">
        <v>1145</v>
      </c>
      <c r="D320" s="14" t="s">
        <v>201</v>
      </c>
      <c r="E320" s="14" t="s">
        <v>1747</v>
      </c>
      <c r="F320" s="35"/>
      <c r="G320" s="15">
        <v>39.58</v>
      </c>
      <c r="H320" s="4">
        <f t="shared" si="11"/>
        <v>0</v>
      </c>
    </row>
    <row r="321" spans="1:8" s="1" customFormat="1" ht="24.95" customHeight="1" x14ac:dyDescent="0.2">
      <c r="A321" s="10"/>
      <c r="B321" s="10"/>
      <c r="C321" s="10" t="s">
        <v>1145</v>
      </c>
      <c r="D321" s="14" t="s">
        <v>492</v>
      </c>
      <c r="E321" s="14" t="s">
        <v>1747</v>
      </c>
      <c r="F321" s="35"/>
      <c r="G321" s="15">
        <v>39.58</v>
      </c>
      <c r="H321" s="4">
        <f t="shared" si="11"/>
        <v>0</v>
      </c>
    </row>
    <row r="322" spans="1:8" s="1" customFormat="1" ht="24.95" customHeight="1" x14ac:dyDescent="0.2">
      <c r="A322" s="10"/>
      <c r="B322" s="10"/>
      <c r="C322" s="10" t="s">
        <v>1145</v>
      </c>
      <c r="D322" s="14" t="s">
        <v>512</v>
      </c>
      <c r="E322" s="14" t="s">
        <v>1747</v>
      </c>
      <c r="F322" s="35"/>
      <c r="G322" s="15">
        <v>39.58</v>
      </c>
      <c r="H322" s="4">
        <f t="shared" si="11"/>
        <v>0</v>
      </c>
    </row>
    <row r="323" spans="1:8" s="1" customFormat="1" ht="24.95" customHeight="1" x14ac:dyDescent="0.2">
      <c r="A323" s="96" t="s">
        <v>1484</v>
      </c>
      <c r="B323" s="90" t="s">
        <v>1498</v>
      </c>
      <c r="C323" s="90" t="s">
        <v>1483</v>
      </c>
      <c r="D323" s="90" t="s">
        <v>1482</v>
      </c>
      <c r="E323" s="96" t="s">
        <v>777</v>
      </c>
      <c r="F323" s="113" t="s">
        <v>1656</v>
      </c>
      <c r="G323" s="102" t="s">
        <v>1485</v>
      </c>
      <c r="H323" s="8">
        <v>0</v>
      </c>
    </row>
    <row r="324" spans="1:8" s="1" customFormat="1" ht="24.95" customHeight="1" x14ac:dyDescent="0.2">
      <c r="A324" s="10">
        <v>0</v>
      </c>
      <c r="B324" s="10"/>
      <c r="C324" s="506"/>
      <c r="D324" s="14"/>
      <c r="E324" s="14" t="s">
        <v>1748</v>
      </c>
      <c r="F324" s="514" t="s">
        <v>1528</v>
      </c>
      <c r="G324" s="15">
        <v>3.5</v>
      </c>
      <c r="H324" s="4">
        <f>A324*G324</f>
        <v>0</v>
      </c>
    </row>
    <row r="325" spans="1:8" s="1" customFormat="1" ht="24.95" customHeight="1" x14ac:dyDescent="0.2">
      <c r="A325" s="10"/>
      <c r="B325" s="10"/>
      <c r="C325" s="507"/>
      <c r="D325" s="14"/>
      <c r="E325" s="14" t="s">
        <v>1749</v>
      </c>
      <c r="F325" s="514"/>
      <c r="G325" s="15">
        <v>1.89</v>
      </c>
      <c r="H325" s="4">
        <f t="shared" ref="H325:H327" si="12">A325*G325</f>
        <v>0</v>
      </c>
    </row>
    <row r="326" spans="1:8" s="1" customFormat="1" ht="24.95" customHeight="1" x14ac:dyDescent="0.2">
      <c r="A326" s="10"/>
      <c r="B326" s="10"/>
      <c r="C326" s="507"/>
      <c r="D326" s="14"/>
      <c r="E326" s="14" t="s">
        <v>1885</v>
      </c>
      <c r="F326" s="514"/>
      <c r="G326" s="15">
        <v>6.99</v>
      </c>
      <c r="H326" s="4">
        <f t="shared" si="12"/>
        <v>0</v>
      </c>
    </row>
    <row r="327" spans="1:8" s="1" customFormat="1" ht="24.95" customHeight="1" x14ac:dyDescent="0.2">
      <c r="A327" s="10"/>
      <c r="B327" s="10"/>
      <c r="C327" s="508"/>
      <c r="D327" s="14"/>
      <c r="E327" s="14" t="s">
        <v>1750</v>
      </c>
      <c r="F327" s="514"/>
      <c r="G327" s="15">
        <v>0.49</v>
      </c>
      <c r="H327" s="4">
        <f t="shared" si="12"/>
        <v>0</v>
      </c>
    </row>
    <row r="328" spans="1:8" s="1" customFormat="1" ht="24.95" customHeight="1" x14ac:dyDescent="0.2">
      <c r="A328" s="96" t="s">
        <v>1484</v>
      </c>
      <c r="B328" s="90" t="s">
        <v>1498</v>
      </c>
      <c r="C328" s="90" t="s">
        <v>1483</v>
      </c>
      <c r="D328" s="90" t="s">
        <v>1482</v>
      </c>
      <c r="E328" s="96" t="s">
        <v>276</v>
      </c>
      <c r="F328" s="113" t="s">
        <v>1656</v>
      </c>
      <c r="G328" s="102" t="s">
        <v>1485</v>
      </c>
      <c r="H328" s="8">
        <v>0</v>
      </c>
    </row>
    <row r="329" spans="1:8" s="1" customFormat="1" ht="24.95" customHeight="1" x14ac:dyDescent="0.2">
      <c r="A329" s="10"/>
      <c r="B329" s="10"/>
      <c r="C329" s="506"/>
      <c r="D329" s="14" t="s">
        <v>189</v>
      </c>
      <c r="E329" s="14" t="s">
        <v>822</v>
      </c>
      <c r="F329" s="14" t="s">
        <v>1528</v>
      </c>
      <c r="G329" s="15">
        <v>0.25</v>
      </c>
      <c r="H329" s="4">
        <f>A329*G329</f>
        <v>0</v>
      </c>
    </row>
    <row r="330" spans="1:8" s="1" customFormat="1" ht="24.95" customHeight="1" x14ac:dyDescent="0.2">
      <c r="A330" s="10"/>
      <c r="B330" s="10"/>
      <c r="C330" s="507"/>
      <c r="D330" s="14" t="s">
        <v>205</v>
      </c>
      <c r="E330" s="14" t="s">
        <v>822</v>
      </c>
      <c r="F330" s="14" t="s">
        <v>1528</v>
      </c>
      <c r="G330" s="15">
        <v>0.25</v>
      </c>
      <c r="H330" s="4">
        <f t="shared" ref="H330:H363" si="13">A330*G330</f>
        <v>0</v>
      </c>
    </row>
    <row r="331" spans="1:8" s="1" customFormat="1" ht="24.95" customHeight="1" x14ac:dyDescent="0.2">
      <c r="A331" s="10"/>
      <c r="B331" s="10"/>
      <c r="C331" s="507"/>
      <c r="D331" s="14" t="s">
        <v>206</v>
      </c>
      <c r="E331" s="14" t="s">
        <v>822</v>
      </c>
      <c r="F331" s="14" t="s">
        <v>1528</v>
      </c>
      <c r="G331" s="15">
        <v>0.25</v>
      </c>
      <c r="H331" s="4">
        <f t="shared" si="13"/>
        <v>0</v>
      </c>
    </row>
    <row r="332" spans="1:8" s="1" customFormat="1" ht="24.95" customHeight="1" x14ac:dyDescent="0.2">
      <c r="A332" s="10"/>
      <c r="B332" s="10"/>
      <c r="C332" s="507"/>
      <c r="D332" s="14" t="s">
        <v>491</v>
      </c>
      <c r="E332" s="14" t="s">
        <v>822</v>
      </c>
      <c r="F332" s="14" t="s">
        <v>1528</v>
      </c>
      <c r="G332" s="15">
        <v>0.25</v>
      </c>
      <c r="H332" s="4">
        <f t="shared" si="13"/>
        <v>0</v>
      </c>
    </row>
    <row r="333" spans="1:8" s="1" customFormat="1" ht="24.95" customHeight="1" x14ac:dyDescent="0.2">
      <c r="A333" s="10"/>
      <c r="B333" s="10"/>
      <c r="C333" s="507"/>
      <c r="D333" s="14" t="s">
        <v>203</v>
      </c>
      <c r="E333" s="14" t="s">
        <v>822</v>
      </c>
      <c r="F333" s="14" t="s">
        <v>1528</v>
      </c>
      <c r="G333" s="15">
        <v>0.25</v>
      </c>
      <c r="H333" s="4">
        <f t="shared" si="13"/>
        <v>0</v>
      </c>
    </row>
    <row r="334" spans="1:8" s="1" customFormat="1" ht="24.95" customHeight="1" x14ac:dyDescent="0.2">
      <c r="A334" s="10"/>
      <c r="B334" s="10"/>
      <c r="C334" s="508"/>
      <c r="D334" s="14" t="s">
        <v>208</v>
      </c>
      <c r="E334" s="14" t="s">
        <v>822</v>
      </c>
      <c r="F334" s="14" t="s">
        <v>1528</v>
      </c>
      <c r="G334" s="15">
        <v>0.25</v>
      </c>
      <c r="H334" s="4">
        <f t="shared" si="13"/>
        <v>0</v>
      </c>
    </row>
    <row r="335" spans="1:8" s="1" customFormat="1" ht="24.95" customHeight="1" x14ac:dyDescent="0.2">
      <c r="A335" s="96" t="s">
        <v>1484</v>
      </c>
      <c r="B335" s="90" t="s">
        <v>1498</v>
      </c>
      <c r="C335" s="90" t="s">
        <v>1483</v>
      </c>
      <c r="D335" s="90" t="s">
        <v>1482</v>
      </c>
      <c r="E335" s="96" t="s">
        <v>823</v>
      </c>
      <c r="F335" s="113" t="s">
        <v>1656</v>
      </c>
      <c r="G335" s="102" t="s">
        <v>1485</v>
      </c>
      <c r="H335" s="8">
        <v>0</v>
      </c>
    </row>
    <row r="336" spans="1:8" s="1" customFormat="1" ht="24.95" customHeight="1" x14ac:dyDescent="0.2">
      <c r="A336" s="10"/>
      <c r="B336" s="10"/>
      <c r="C336" s="506"/>
      <c r="D336" s="14" t="s">
        <v>189</v>
      </c>
      <c r="E336" s="14" t="s">
        <v>1858</v>
      </c>
      <c r="F336" s="14" t="s">
        <v>1528</v>
      </c>
      <c r="G336" s="15">
        <v>4.99</v>
      </c>
      <c r="H336" s="4">
        <f t="shared" si="13"/>
        <v>0</v>
      </c>
    </row>
    <row r="337" spans="1:8" s="1" customFormat="1" ht="24.95" customHeight="1" x14ac:dyDescent="0.2">
      <c r="A337" s="10"/>
      <c r="B337" s="10"/>
      <c r="C337" s="507"/>
      <c r="D337" s="14" t="s">
        <v>396</v>
      </c>
      <c r="E337" s="14" t="s">
        <v>1858</v>
      </c>
      <c r="F337" s="14" t="s">
        <v>1528</v>
      </c>
      <c r="G337" s="15">
        <v>4.99</v>
      </c>
      <c r="H337" s="4">
        <f t="shared" si="13"/>
        <v>0</v>
      </c>
    </row>
    <row r="338" spans="1:8" s="1" customFormat="1" ht="24.95" customHeight="1" x14ac:dyDescent="0.2">
      <c r="A338" s="10"/>
      <c r="B338" s="10"/>
      <c r="C338" s="507"/>
      <c r="D338" s="14" t="s">
        <v>470</v>
      </c>
      <c r="E338" s="14" t="s">
        <v>1858</v>
      </c>
      <c r="F338" s="14" t="s">
        <v>1528</v>
      </c>
      <c r="G338" s="15">
        <v>4.99</v>
      </c>
      <c r="H338" s="4">
        <f t="shared" si="13"/>
        <v>0</v>
      </c>
    </row>
    <row r="339" spans="1:8" s="1" customFormat="1" ht="24.95" customHeight="1" x14ac:dyDescent="0.2">
      <c r="A339" s="10"/>
      <c r="B339" s="10"/>
      <c r="C339" s="507"/>
      <c r="D339" s="14" t="s">
        <v>471</v>
      </c>
      <c r="E339" s="14" t="s">
        <v>1858</v>
      </c>
      <c r="F339" s="14" t="s">
        <v>1528</v>
      </c>
      <c r="G339" s="15">
        <v>4.99</v>
      </c>
      <c r="H339" s="4">
        <f t="shared" si="13"/>
        <v>0</v>
      </c>
    </row>
    <row r="340" spans="1:8" s="1" customFormat="1" ht="24.95" customHeight="1" x14ac:dyDescent="0.2">
      <c r="A340" s="10"/>
      <c r="B340" s="10"/>
      <c r="C340" s="507"/>
      <c r="D340" s="14" t="s">
        <v>198</v>
      </c>
      <c r="E340" s="14" t="s">
        <v>1858</v>
      </c>
      <c r="F340" s="14" t="s">
        <v>1528</v>
      </c>
      <c r="G340" s="15">
        <v>4.99</v>
      </c>
      <c r="H340" s="4">
        <f t="shared" si="13"/>
        <v>0</v>
      </c>
    </row>
    <row r="341" spans="1:8" s="1" customFormat="1" ht="24.95" customHeight="1" x14ac:dyDescent="0.2">
      <c r="A341" s="10"/>
      <c r="B341" s="10"/>
      <c r="C341" s="507"/>
      <c r="D341" s="14" t="s">
        <v>472</v>
      </c>
      <c r="E341" s="14" t="s">
        <v>1858</v>
      </c>
      <c r="F341" s="14" t="s">
        <v>1528</v>
      </c>
      <c r="G341" s="15">
        <v>4.99</v>
      </c>
      <c r="H341" s="4">
        <f t="shared" si="13"/>
        <v>0</v>
      </c>
    </row>
    <row r="342" spans="1:8" s="1" customFormat="1" ht="24.95" customHeight="1" x14ac:dyDescent="0.2">
      <c r="A342" s="10"/>
      <c r="B342" s="10"/>
      <c r="C342" s="507"/>
      <c r="D342" s="14" t="s">
        <v>205</v>
      </c>
      <c r="E342" s="14" t="s">
        <v>1858</v>
      </c>
      <c r="F342" s="14" t="s">
        <v>1528</v>
      </c>
      <c r="G342" s="15">
        <v>4.99</v>
      </c>
      <c r="H342" s="4">
        <f t="shared" si="13"/>
        <v>0</v>
      </c>
    </row>
    <row r="343" spans="1:8" s="1" customFormat="1" ht="24.95" customHeight="1" x14ac:dyDescent="0.2">
      <c r="A343" s="10"/>
      <c r="B343" s="10"/>
      <c r="C343" s="507"/>
      <c r="D343" s="14" t="s">
        <v>646</v>
      </c>
      <c r="E343" s="14" t="s">
        <v>1858</v>
      </c>
      <c r="F343" s="14" t="s">
        <v>1528</v>
      </c>
      <c r="G343" s="15">
        <v>4.99</v>
      </c>
      <c r="H343" s="4">
        <f t="shared" si="13"/>
        <v>0</v>
      </c>
    </row>
    <row r="344" spans="1:8" s="1" customFormat="1" ht="24.95" customHeight="1" x14ac:dyDescent="0.2">
      <c r="A344" s="10"/>
      <c r="B344" s="10"/>
      <c r="C344" s="507"/>
      <c r="D344" s="14" t="s">
        <v>206</v>
      </c>
      <c r="E344" s="14" t="s">
        <v>1858</v>
      </c>
      <c r="F344" s="14" t="s">
        <v>1528</v>
      </c>
      <c r="G344" s="15">
        <v>4.99</v>
      </c>
      <c r="H344" s="4">
        <f t="shared" si="13"/>
        <v>0</v>
      </c>
    </row>
    <row r="345" spans="1:8" s="1" customFormat="1" ht="24.95" customHeight="1" x14ac:dyDescent="0.2">
      <c r="A345" s="10"/>
      <c r="B345" s="10"/>
      <c r="C345" s="507"/>
      <c r="D345" s="14" t="s">
        <v>569</v>
      </c>
      <c r="E345" s="14" t="s">
        <v>1858</v>
      </c>
      <c r="F345" s="14" t="s">
        <v>1528</v>
      </c>
      <c r="G345" s="15">
        <v>4.99</v>
      </c>
      <c r="H345" s="4">
        <f t="shared" si="13"/>
        <v>0</v>
      </c>
    </row>
    <row r="346" spans="1:8" s="1" customFormat="1" ht="24.95" customHeight="1" x14ac:dyDescent="0.2">
      <c r="A346" s="10"/>
      <c r="B346" s="10"/>
      <c r="C346" s="507"/>
      <c r="D346" s="14" t="s">
        <v>214</v>
      </c>
      <c r="E346" s="14" t="s">
        <v>1858</v>
      </c>
      <c r="F346" s="14" t="s">
        <v>1528</v>
      </c>
      <c r="G346" s="15">
        <v>4.99</v>
      </c>
      <c r="H346" s="4">
        <f t="shared" si="13"/>
        <v>0</v>
      </c>
    </row>
    <row r="347" spans="1:8" s="1" customFormat="1" ht="24.95" customHeight="1" x14ac:dyDescent="0.2">
      <c r="A347" s="10"/>
      <c r="B347" s="10"/>
      <c r="C347" s="507"/>
      <c r="D347" s="14" t="s">
        <v>204</v>
      </c>
      <c r="E347" s="14" t="s">
        <v>1858</v>
      </c>
      <c r="F347" s="14" t="s">
        <v>1528</v>
      </c>
      <c r="G347" s="15">
        <v>4.99</v>
      </c>
      <c r="H347" s="4">
        <f t="shared" si="13"/>
        <v>0</v>
      </c>
    </row>
    <row r="348" spans="1:8" s="1" customFormat="1" ht="24.95" customHeight="1" x14ac:dyDescent="0.2">
      <c r="A348" s="10"/>
      <c r="B348" s="10"/>
      <c r="C348" s="507"/>
      <c r="D348" s="14" t="s">
        <v>491</v>
      </c>
      <c r="E348" s="14" t="s">
        <v>1858</v>
      </c>
      <c r="F348" s="14" t="s">
        <v>1528</v>
      </c>
      <c r="G348" s="15">
        <v>4.99</v>
      </c>
      <c r="H348" s="4">
        <f t="shared" si="13"/>
        <v>0</v>
      </c>
    </row>
    <row r="349" spans="1:8" s="1" customFormat="1" ht="24.95" customHeight="1" x14ac:dyDescent="0.2">
      <c r="A349" s="10"/>
      <c r="B349" s="10"/>
      <c r="C349" s="507"/>
      <c r="D349" s="14" t="s">
        <v>197</v>
      </c>
      <c r="E349" s="14" t="s">
        <v>1858</v>
      </c>
      <c r="F349" s="14" t="s">
        <v>1528</v>
      </c>
      <c r="G349" s="15">
        <v>4.99</v>
      </c>
      <c r="H349" s="4">
        <f t="shared" si="13"/>
        <v>0</v>
      </c>
    </row>
    <row r="350" spans="1:8" s="1" customFormat="1" ht="24.95" customHeight="1" x14ac:dyDescent="0.2">
      <c r="A350" s="10"/>
      <c r="B350" s="10"/>
      <c r="C350" s="507"/>
      <c r="D350" s="14" t="s">
        <v>203</v>
      </c>
      <c r="E350" s="14" t="s">
        <v>1858</v>
      </c>
      <c r="F350" s="14" t="s">
        <v>1528</v>
      </c>
      <c r="G350" s="15">
        <v>4.99</v>
      </c>
      <c r="H350" s="4">
        <f t="shared" si="13"/>
        <v>0</v>
      </c>
    </row>
    <row r="351" spans="1:8" s="1" customFormat="1" ht="24.95" customHeight="1" x14ac:dyDescent="0.2">
      <c r="A351" s="10"/>
      <c r="B351" s="10"/>
      <c r="C351" s="507"/>
      <c r="D351" s="14" t="s">
        <v>208</v>
      </c>
      <c r="E351" s="14" t="s">
        <v>1858</v>
      </c>
      <c r="F351" s="14" t="s">
        <v>1528</v>
      </c>
      <c r="G351" s="15">
        <v>4.99</v>
      </c>
      <c r="H351" s="4">
        <f t="shared" si="13"/>
        <v>0</v>
      </c>
    </row>
    <row r="352" spans="1:8" s="1" customFormat="1" ht="24.95" customHeight="1" x14ac:dyDescent="0.2">
      <c r="A352" s="10"/>
      <c r="B352" s="10"/>
      <c r="C352" s="507"/>
      <c r="D352" s="14" t="s">
        <v>202</v>
      </c>
      <c r="E352" s="14" t="s">
        <v>1858</v>
      </c>
      <c r="F352" s="14" t="s">
        <v>1528</v>
      </c>
      <c r="G352" s="15">
        <v>4.99</v>
      </c>
      <c r="H352" s="4">
        <f t="shared" si="13"/>
        <v>0</v>
      </c>
    </row>
    <row r="353" spans="1:8" s="1" customFormat="1" ht="24.95" customHeight="1" x14ac:dyDescent="0.2">
      <c r="A353" s="10"/>
      <c r="B353" s="10"/>
      <c r="C353" s="507"/>
      <c r="D353" s="14" t="s">
        <v>786</v>
      </c>
      <c r="E353" s="14" t="s">
        <v>1858</v>
      </c>
      <c r="F353" s="14" t="s">
        <v>1528</v>
      </c>
      <c r="G353" s="15">
        <v>4.99</v>
      </c>
      <c r="H353" s="4">
        <f t="shared" si="13"/>
        <v>0</v>
      </c>
    </row>
    <row r="354" spans="1:8" s="1" customFormat="1" ht="24.95" customHeight="1" x14ac:dyDescent="0.2">
      <c r="A354" s="10"/>
      <c r="B354" s="10"/>
      <c r="C354" s="507"/>
      <c r="D354" s="14" t="s">
        <v>519</v>
      </c>
      <c r="E354" s="14" t="s">
        <v>1858</v>
      </c>
      <c r="F354" s="14" t="s">
        <v>1528</v>
      </c>
      <c r="G354" s="15">
        <v>4.99</v>
      </c>
      <c r="H354" s="4">
        <f t="shared" si="13"/>
        <v>0</v>
      </c>
    </row>
    <row r="355" spans="1:8" s="1" customFormat="1" ht="24.95" customHeight="1" x14ac:dyDescent="0.2">
      <c r="A355" s="10"/>
      <c r="B355" s="10"/>
      <c r="C355" s="507"/>
      <c r="D355" s="14" t="s">
        <v>142</v>
      </c>
      <c r="E355" s="14" t="s">
        <v>1858</v>
      </c>
      <c r="F355" s="14" t="s">
        <v>1528</v>
      </c>
      <c r="G355" s="15">
        <v>4.99</v>
      </c>
      <c r="H355" s="4">
        <f t="shared" si="13"/>
        <v>0</v>
      </c>
    </row>
    <row r="356" spans="1:8" s="1" customFormat="1" ht="24.95" customHeight="1" x14ac:dyDescent="0.2">
      <c r="A356" s="10"/>
      <c r="B356" s="10"/>
      <c r="C356" s="507"/>
      <c r="D356" s="14" t="s">
        <v>483</v>
      </c>
      <c r="E356" s="14" t="s">
        <v>1858</v>
      </c>
      <c r="F356" s="14" t="s">
        <v>1528</v>
      </c>
      <c r="G356" s="15">
        <v>4.99</v>
      </c>
      <c r="H356" s="4">
        <f t="shared" si="13"/>
        <v>0</v>
      </c>
    </row>
    <row r="357" spans="1:8" s="1" customFormat="1" ht="24.95" customHeight="1" x14ac:dyDescent="0.2">
      <c r="A357" s="10"/>
      <c r="B357" s="10"/>
      <c r="C357" s="507"/>
      <c r="D357" s="14" t="s">
        <v>824</v>
      </c>
      <c r="E357" s="14" t="s">
        <v>1858</v>
      </c>
      <c r="F357" s="14" t="s">
        <v>1528</v>
      </c>
      <c r="G357" s="15">
        <v>4.99</v>
      </c>
      <c r="H357" s="4">
        <f t="shared" si="13"/>
        <v>0</v>
      </c>
    </row>
    <row r="358" spans="1:8" s="1" customFormat="1" ht="24.95" customHeight="1" x14ac:dyDescent="0.2">
      <c r="A358" s="10"/>
      <c r="B358" s="10"/>
      <c r="C358" s="507"/>
      <c r="D358" s="14" t="s">
        <v>921</v>
      </c>
      <c r="E358" s="14" t="s">
        <v>1858</v>
      </c>
      <c r="F358" s="14" t="s">
        <v>1528</v>
      </c>
      <c r="G358" s="15">
        <v>4.99</v>
      </c>
      <c r="H358" s="4">
        <f t="shared" si="13"/>
        <v>0</v>
      </c>
    </row>
    <row r="359" spans="1:8" s="1" customFormat="1" ht="24.95" customHeight="1" x14ac:dyDescent="0.2">
      <c r="A359" s="10"/>
      <c r="B359" s="10"/>
      <c r="C359" s="507"/>
      <c r="D359" s="14" t="s">
        <v>510</v>
      </c>
      <c r="E359" s="14" t="s">
        <v>1858</v>
      </c>
      <c r="F359" s="14" t="s">
        <v>1528</v>
      </c>
      <c r="G359" s="15">
        <v>4.99</v>
      </c>
      <c r="H359" s="4">
        <f t="shared" si="13"/>
        <v>0</v>
      </c>
    </row>
    <row r="360" spans="1:8" s="1" customFormat="1" ht="24.95" customHeight="1" x14ac:dyDescent="0.2">
      <c r="A360" s="10"/>
      <c r="B360" s="10"/>
      <c r="C360" s="507"/>
      <c r="D360" s="14" t="s">
        <v>713</v>
      </c>
      <c r="E360" s="14" t="s">
        <v>1858</v>
      </c>
      <c r="F360" s="14" t="s">
        <v>1528</v>
      </c>
      <c r="G360" s="15">
        <v>4.99</v>
      </c>
      <c r="H360" s="4">
        <f t="shared" si="13"/>
        <v>0</v>
      </c>
    </row>
    <row r="361" spans="1:8" s="1" customFormat="1" ht="24.95" customHeight="1" x14ac:dyDescent="0.2">
      <c r="A361" s="10"/>
      <c r="B361" s="10"/>
      <c r="C361" s="507"/>
      <c r="D361" s="14" t="s">
        <v>846</v>
      </c>
      <c r="E361" s="14" t="s">
        <v>1858</v>
      </c>
      <c r="F361" s="14" t="s">
        <v>1528</v>
      </c>
      <c r="G361" s="15">
        <v>4.99</v>
      </c>
      <c r="H361" s="4">
        <f t="shared" si="13"/>
        <v>0</v>
      </c>
    </row>
    <row r="362" spans="1:8" s="1" customFormat="1" ht="24.95" customHeight="1" x14ac:dyDescent="0.2">
      <c r="A362" s="10"/>
      <c r="B362" s="10"/>
      <c r="C362" s="507"/>
      <c r="D362" s="14" t="s">
        <v>99</v>
      </c>
      <c r="E362" s="14" t="s">
        <v>1858</v>
      </c>
      <c r="F362" s="14" t="s">
        <v>1528</v>
      </c>
      <c r="G362" s="15">
        <v>4.99</v>
      </c>
      <c r="H362" s="4">
        <f t="shared" si="13"/>
        <v>0</v>
      </c>
    </row>
    <row r="363" spans="1:8" s="1" customFormat="1" ht="24.95" customHeight="1" x14ac:dyDescent="0.2">
      <c r="A363" s="10"/>
      <c r="B363" s="10"/>
      <c r="C363" s="508"/>
      <c r="D363" s="14" t="s">
        <v>201</v>
      </c>
      <c r="E363" s="14" t="s">
        <v>1858</v>
      </c>
      <c r="F363" s="14" t="s">
        <v>1528</v>
      </c>
      <c r="G363" s="15">
        <v>4.99</v>
      </c>
      <c r="H363" s="4">
        <f t="shared" si="13"/>
        <v>0</v>
      </c>
    </row>
    <row r="364" spans="1:8" s="1" customFormat="1" ht="24.95" customHeight="1" x14ac:dyDescent="0.2">
      <c r="A364" s="96" t="s">
        <v>1484</v>
      </c>
      <c r="B364" s="90" t="s">
        <v>1498</v>
      </c>
      <c r="C364" s="90" t="s">
        <v>1483</v>
      </c>
      <c r="D364" s="90" t="s">
        <v>1482</v>
      </c>
      <c r="E364" s="96" t="s">
        <v>277</v>
      </c>
      <c r="F364" s="113" t="s">
        <v>1656</v>
      </c>
      <c r="G364" s="102" t="s">
        <v>1485</v>
      </c>
      <c r="H364" s="8">
        <v>0</v>
      </c>
    </row>
    <row r="365" spans="1:8" s="1" customFormat="1" ht="24.95" customHeight="1" x14ac:dyDescent="0.2">
      <c r="A365" s="10"/>
      <c r="B365" s="10"/>
      <c r="C365" s="506"/>
      <c r="D365" s="506"/>
      <c r="E365" s="14" t="s">
        <v>1769</v>
      </c>
      <c r="F365" s="514" t="s">
        <v>1528</v>
      </c>
      <c r="G365" s="15">
        <v>0</v>
      </c>
      <c r="H365" s="4">
        <f>A365*G365</f>
        <v>0</v>
      </c>
    </row>
    <row r="366" spans="1:8" s="1" customFormat="1" ht="24.95" customHeight="1" x14ac:dyDescent="0.2">
      <c r="A366" s="10"/>
      <c r="B366" s="10"/>
      <c r="C366" s="508"/>
      <c r="D366" s="508"/>
      <c r="E366" s="14" t="s">
        <v>1770</v>
      </c>
      <c r="F366" s="514"/>
      <c r="G366" s="15">
        <v>0</v>
      </c>
      <c r="H366" s="4">
        <f>A366*G366</f>
        <v>0</v>
      </c>
    </row>
    <row r="367" spans="1:8" s="1" customFormat="1" ht="24.95" customHeight="1" x14ac:dyDescent="0.2">
      <c r="A367" s="96" t="s">
        <v>1484</v>
      </c>
      <c r="B367" s="90" t="s">
        <v>1498</v>
      </c>
      <c r="C367" s="90" t="s">
        <v>1483</v>
      </c>
      <c r="D367" s="90" t="s">
        <v>1482</v>
      </c>
      <c r="E367" s="96" t="s">
        <v>1782</v>
      </c>
      <c r="F367" s="113" t="s">
        <v>1656</v>
      </c>
      <c r="G367" s="102" t="s">
        <v>1485</v>
      </c>
      <c r="H367" s="8">
        <v>0</v>
      </c>
    </row>
    <row r="368" spans="1:8" s="1" customFormat="1" ht="24.95" customHeight="1" x14ac:dyDescent="0.2">
      <c r="A368" s="52"/>
      <c r="B368" s="52"/>
      <c r="C368" s="52" t="s">
        <v>827</v>
      </c>
      <c r="D368" s="11" t="s">
        <v>189</v>
      </c>
      <c r="E368" s="14" t="s">
        <v>1782</v>
      </c>
      <c r="F368" s="10" t="s">
        <v>1491</v>
      </c>
      <c r="G368" s="15">
        <v>4.5</v>
      </c>
      <c r="H368" s="4">
        <f>A368*G368</f>
        <v>0</v>
      </c>
    </row>
    <row r="369" spans="1:8" s="1" customFormat="1" ht="24.95" customHeight="1" x14ac:dyDescent="0.2">
      <c r="A369" s="10"/>
      <c r="B369" s="10"/>
      <c r="C369" s="52" t="s">
        <v>827</v>
      </c>
      <c r="D369" s="14" t="s">
        <v>569</v>
      </c>
      <c r="E369" s="14" t="s">
        <v>1782</v>
      </c>
      <c r="F369" s="10"/>
      <c r="G369" s="15">
        <v>4.5</v>
      </c>
      <c r="H369" s="4">
        <f t="shared" ref="H369:H386" si="14">A369*G369</f>
        <v>0</v>
      </c>
    </row>
    <row r="370" spans="1:8" s="1" customFormat="1" ht="24.95" customHeight="1" x14ac:dyDescent="0.2">
      <c r="A370" s="10"/>
      <c r="B370" s="10"/>
      <c r="C370" s="52" t="s">
        <v>827</v>
      </c>
      <c r="D370" s="14" t="s">
        <v>99</v>
      </c>
      <c r="E370" s="14" t="s">
        <v>1782</v>
      </c>
      <c r="F370" s="10"/>
      <c r="G370" s="15">
        <v>4.5</v>
      </c>
      <c r="H370" s="4">
        <f t="shared" si="14"/>
        <v>0</v>
      </c>
    </row>
    <row r="371" spans="1:8" s="1" customFormat="1" ht="24.95" customHeight="1" x14ac:dyDescent="0.2">
      <c r="A371" s="10"/>
      <c r="B371" s="10"/>
      <c r="C371" s="52" t="s">
        <v>827</v>
      </c>
      <c r="D371" s="14" t="s">
        <v>1023</v>
      </c>
      <c r="E371" s="14" t="s">
        <v>1782</v>
      </c>
      <c r="F371" s="10"/>
      <c r="G371" s="15">
        <v>4.5</v>
      </c>
      <c r="H371" s="4">
        <f t="shared" si="14"/>
        <v>0</v>
      </c>
    </row>
    <row r="372" spans="1:8" s="1" customFormat="1" ht="24.95" customHeight="1" x14ac:dyDescent="0.2">
      <c r="A372" s="10"/>
      <c r="B372" s="10"/>
      <c r="C372" s="52" t="s">
        <v>827</v>
      </c>
      <c r="D372" s="14" t="s">
        <v>825</v>
      </c>
      <c r="E372" s="14" t="s">
        <v>1782</v>
      </c>
      <c r="F372" s="10"/>
      <c r="G372" s="15">
        <v>4.5</v>
      </c>
      <c r="H372" s="4">
        <f t="shared" si="14"/>
        <v>0</v>
      </c>
    </row>
    <row r="373" spans="1:8" s="1" customFormat="1" ht="24.95" customHeight="1" x14ac:dyDescent="0.2">
      <c r="A373" s="10"/>
      <c r="B373" s="10"/>
      <c r="C373" s="52" t="s">
        <v>827</v>
      </c>
      <c r="D373" s="14" t="s">
        <v>1275</v>
      </c>
      <c r="E373" s="14" t="s">
        <v>1782</v>
      </c>
      <c r="F373" s="10"/>
      <c r="G373" s="15">
        <v>4.5</v>
      </c>
      <c r="H373" s="4">
        <f t="shared" si="14"/>
        <v>0</v>
      </c>
    </row>
    <row r="374" spans="1:8" s="1" customFormat="1" ht="24.95" customHeight="1" x14ac:dyDescent="0.2">
      <c r="A374" s="10"/>
      <c r="B374" s="10"/>
      <c r="C374" s="52" t="s">
        <v>827</v>
      </c>
      <c r="D374" s="14" t="s">
        <v>202</v>
      </c>
      <c r="E374" s="14" t="s">
        <v>1782</v>
      </c>
      <c r="F374" s="10"/>
      <c r="G374" s="15">
        <v>4.5</v>
      </c>
      <c r="H374" s="4">
        <f t="shared" si="14"/>
        <v>0</v>
      </c>
    </row>
    <row r="375" spans="1:8" s="1" customFormat="1" ht="24.95" customHeight="1" x14ac:dyDescent="0.2">
      <c r="A375" s="10"/>
      <c r="B375" s="10"/>
      <c r="C375" s="52" t="s">
        <v>827</v>
      </c>
      <c r="D375" s="14" t="s">
        <v>761</v>
      </c>
      <c r="E375" s="14" t="s">
        <v>1782</v>
      </c>
      <c r="F375" s="10"/>
      <c r="G375" s="15">
        <v>4.5</v>
      </c>
      <c r="H375" s="4">
        <f t="shared" si="14"/>
        <v>0</v>
      </c>
    </row>
    <row r="376" spans="1:8" s="1" customFormat="1" ht="24.95" customHeight="1" x14ac:dyDescent="0.2">
      <c r="A376" s="10"/>
      <c r="B376" s="10"/>
      <c r="C376" s="52" t="s">
        <v>827</v>
      </c>
      <c r="D376" s="14" t="s">
        <v>507</v>
      </c>
      <c r="E376" s="14" t="s">
        <v>1782</v>
      </c>
      <c r="F376" s="10"/>
      <c r="G376" s="15">
        <v>4.5</v>
      </c>
      <c r="H376" s="4">
        <f t="shared" si="14"/>
        <v>0</v>
      </c>
    </row>
    <row r="377" spans="1:8" s="1" customFormat="1" ht="24.95" customHeight="1" x14ac:dyDescent="0.2">
      <c r="A377" s="10"/>
      <c r="B377" s="10"/>
      <c r="C377" s="52" t="s">
        <v>827</v>
      </c>
      <c r="D377" s="14" t="s">
        <v>509</v>
      </c>
      <c r="E377" s="14" t="s">
        <v>1782</v>
      </c>
      <c r="F377" s="10"/>
      <c r="G377" s="15">
        <v>4.5</v>
      </c>
      <c r="H377" s="4">
        <f t="shared" si="14"/>
        <v>0</v>
      </c>
    </row>
    <row r="378" spans="1:8" s="1" customFormat="1" ht="24.95" customHeight="1" x14ac:dyDescent="0.2">
      <c r="A378" s="10"/>
      <c r="B378" s="10"/>
      <c r="C378" s="52" t="s">
        <v>827</v>
      </c>
      <c r="D378" s="14" t="s">
        <v>933</v>
      </c>
      <c r="E378" s="14" t="s">
        <v>1782</v>
      </c>
      <c r="F378" s="10"/>
      <c r="G378" s="15">
        <v>4.5</v>
      </c>
      <c r="H378" s="4">
        <f t="shared" si="14"/>
        <v>0</v>
      </c>
    </row>
    <row r="379" spans="1:8" s="1" customFormat="1" ht="24.95" customHeight="1" x14ac:dyDescent="0.2">
      <c r="A379" s="10"/>
      <c r="B379" s="10"/>
      <c r="C379" s="52" t="s">
        <v>827</v>
      </c>
      <c r="D379" s="14" t="s">
        <v>1070</v>
      </c>
      <c r="E379" s="14" t="s">
        <v>1782</v>
      </c>
      <c r="F379" s="10"/>
      <c r="G379" s="15">
        <v>4.5</v>
      </c>
      <c r="H379" s="4">
        <f t="shared" si="14"/>
        <v>0</v>
      </c>
    </row>
    <row r="380" spans="1:8" s="1" customFormat="1" ht="24.95" customHeight="1" x14ac:dyDescent="0.2">
      <c r="A380" s="10"/>
      <c r="B380" s="10"/>
      <c r="C380" s="52" t="s">
        <v>827</v>
      </c>
      <c r="D380" s="14" t="s">
        <v>510</v>
      </c>
      <c r="E380" s="14" t="s">
        <v>1782</v>
      </c>
      <c r="F380" s="10"/>
      <c r="G380" s="15">
        <v>4.5</v>
      </c>
      <c r="H380" s="4">
        <f t="shared" si="14"/>
        <v>0</v>
      </c>
    </row>
    <row r="381" spans="1:8" s="1" customFormat="1" ht="24.95" customHeight="1" x14ac:dyDescent="0.2">
      <c r="A381" s="10"/>
      <c r="B381" s="10"/>
      <c r="C381" s="52" t="s">
        <v>827</v>
      </c>
      <c r="D381" s="14" t="s">
        <v>924</v>
      </c>
      <c r="E381" s="14" t="s">
        <v>1782</v>
      </c>
      <c r="F381" s="10"/>
      <c r="G381" s="15">
        <v>4.5</v>
      </c>
      <c r="H381" s="4">
        <f t="shared" si="14"/>
        <v>0</v>
      </c>
    </row>
    <row r="382" spans="1:8" s="1" customFormat="1" ht="24.95" customHeight="1" x14ac:dyDescent="0.2">
      <c r="A382" s="10"/>
      <c r="B382" s="10"/>
      <c r="C382" s="52" t="s">
        <v>827</v>
      </c>
      <c r="D382" s="14" t="s">
        <v>206</v>
      </c>
      <c r="E382" s="14" t="s">
        <v>1782</v>
      </c>
      <c r="F382" s="10"/>
      <c r="G382" s="15">
        <v>4.5</v>
      </c>
      <c r="H382" s="4">
        <f t="shared" si="14"/>
        <v>0</v>
      </c>
    </row>
    <row r="383" spans="1:8" s="1" customFormat="1" ht="24.95" customHeight="1" x14ac:dyDescent="0.2">
      <c r="A383" s="10"/>
      <c r="B383" s="10"/>
      <c r="C383" s="52" t="s">
        <v>827</v>
      </c>
      <c r="D383" s="14" t="s">
        <v>470</v>
      </c>
      <c r="E383" s="14" t="s">
        <v>1782</v>
      </c>
      <c r="F383" s="10"/>
      <c r="G383" s="15">
        <v>4.5</v>
      </c>
      <c r="H383" s="4">
        <f t="shared" si="14"/>
        <v>0</v>
      </c>
    </row>
    <row r="384" spans="1:8" s="1" customFormat="1" ht="24.95" customHeight="1" x14ac:dyDescent="0.2">
      <c r="A384" s="10"/>
      <c r="B384" s="10"/>
      <c r="C384" s="52" t="s">
        <v>827</v>
      </c>
      <c r="D384" s="14" t="s">
        <v>752</v>
      </c>
      <c r="E384" s="14" t="s">
        <v>1782</v>
      </c>
      <c r="F384" s="10"/>
      <c r="G384" s="15">
        <v>4.5</v>
      </c>
      <c r="H384" s="4">
        <f t="shared" si="14"/>
        <v>0</v>
      </c>
    </row>
    <row r="385" spans="1:8" s="1" customFormat="1" ht="24.95" customHeight="1" x14ac:dyDescent="0.2">
      <c r="A385" s="10"/>
      <c r="B385" s="10"/>
      <c r="C385" s="52" t="s">
        <v>827</v>
      </c>
      <c r="D385" s="14" t="s">
        <v>519</v>
      </c>
      <c r="E385" s="14" t="s">
        <v>1782</v>
      </c>
      <c r="F385" s="10"/>
      <c r="G385" s="15">
        <v>4.5</v>
      </c>
      <c r="H385" s="4">
        <f t="shared" si="14"/>
        <v>0</v>
      </c>
    </row>
    <row r="386" spans="1:8" s="1" customFormat="1" ht="24.95" customHeight="1" x14ac:dyDescent="0.2">
      <c r="A386" s="10">
        <v>0</v>
      </c>
      <c r="B386" s="10"/>
      <c r="C386" s="52" t="s">
        <v>827</v>
      </c>
      <c r="D386" s="14" t="s">
        <v>471</v>
      </c>
      <c r="E386" s="14" t="s">
        <v>1782</v>
      </c>
      <c r="F386" s="10"/>
      <c r="G386" s="15">
        <v>4.5</v>
      </c>
      <c r="H386" s="4">
        <f t="shared" si="14"/>
        <v>0</v>
      </c>
    </row>
    <row r="387" spans="1:8" s="1" customFormat="1" ht="24.95" customHeight="1" x14ac:dyDescent="0.2">
      <c r="A387" s="96" t="s">
        <v>1484</v>
      </c>
      <c r="B387" s="90" t="s">
        <v>1498</v>
      </c>
      <c r="C387" s="90" t="s">
        <v>1483</v>
      </c>
      <c r="D387" s="90" t="s">
        <v>1482</v>
      </c>
      <c r="E387" s="96" t="s">
        <v>826</v>
      </c>
      <c r="F387" s="113" t="s">
        <v>1656</v>
      </c>
      <c r="G387" s="102" t="s">
        <v>1485</v>
      </c>
      <c r="H387" s="8">
        <v>0</v>
      </c>
    </row>
    <row r="388" spans="1:8" s="1" customFormat="1" ht="24.95" customHeight="1" x14ac:dyDescent="0.2">
      <c r="A388" s="10"/>
      <c r="B388" s="10"/>
      <c r="C388" s="10" t="s">
        <v>827</v>
      </c>
      <c r="D388" s="14" t="s">
        <v>189</v>
      </c>
      <c r="E388" s="14" t="s">
        <v>826</v>
      </c>
      <c r="F388" s="10"/>
      <c r="G388" s="15">
        <v>4.5</v>
      </c>
      <c r="H388" s="4">
        <f>A388*G388</f>
        <v>0</v>
      </c>
    </row>
    <row r="389" spans="1:8" s="1" customFormat="1" ht="24.95" customHeight="1" x14ac:dyDescent="0.2">
      <c r="A389" s="10"/>
      <c r="B389" s="10"/>
      <c r="C389" s="10" t="s">
        <v>827</v>
      </c>
      <c r="D389" s="14" t="s">
        <v>569</v>
      </c>
      <c r="E389" s="14" t="s">
        <v>826</v>
      </c>
      <c r="F389" s="10"/>
      <c r="G389" s="15">
        <v>4.5</v>
      </c>
      <c r="H389" s="4">
        <f t="shared" ref="H389:H406" si="15">A389*G389</f>
        <v>0</v>
      </c>
    </row>
    <row r="390" spans="1:8" s="1" customFormat="1" ht="24.95" customHeight="1" x14ac:dyDescent="0.2">
      <c r="A390" s="10"/>
      <c r="B390" s="10"/>
      <c r="C390" s="10" t="s">
        <v>827</v>
      </c>
      <c r="D390" s="14" t="s">
        <v>99</v>
      </c>
      <c r="E390" s="14" t="s">
        <v>826</v>
      </c>
      <c r="F390" s="10"/>
      <c r="G390" s="15">
        <v>4.5</v>
      </c>
      <c r="H390" s="4">
        <f t="shared" si="15"/>
        <v>0</v>
      </c>
    </row>
    <row r="391" spans="1:8" s="1" customFormat="1" ht="24.95" customHeight="1" x14ac:dyDescent="0.2">
      <c r="A391" s="10"/>
      <c r="B391" s="10"/>
      <c r="C391" s="10" t="s">
        <v>827</v>
      </c>
      <c r="D391" s="14" t="s">
        <v>1023</v>
      </c>
      <c r="E391" s="14" t="s">
        <v>826</v>
      </c>
      <c r="F391" s="10"/>
      <c r="G391" s="15">
        <v>4.5</v>
      </c>
      <c r="H391" s="4">
        <f t="shared" si="15"/>
        <v>0</v>
      </c>
    </row>
    <row r="392" spans="1:8" s="1" customFormat="1" ht="24.95" customHeight="1" x14ac:dyDescent="0.2">
      <c r="A392" s="10"/>
      <c r="B392" s="10"/>
      <c r="C392" s="10" t="s">
        <v>827</v>
      </c>
      <c r="D392" s="14" t="s">
        <v>825</v>
      </c>
      <c r="E392" s="14" t="s">
        <v>826</v>
      </c>
      <c r="F392" s="10"/>
      <c r="G392" s="15">
        <v>4.5</v>
      </c>
      <c r="H392" s="4">
        <f t="shared" si="15"/>
        <v>0</v>
      </c>
    </row>
    <row r="393" spans="1:8" s="1" customFormat="1" ht="24.95" customHeight="1" x14ac:dyDescent="0.2">
      <c r="A393" s="10"/>
      <c r="B393" s="10"/>
      <c r="C393" s="10" t="s">
        <v>827</v>
      </c>
      <c r="D393" s="14" t="s">
        <v>1275</v>
      </c>
      <c r="E393" s="14" t="s">
        <v>826</v>
      </c>
      <c r="F393" s="10"/>
      <c r="G393" s="15">
        <v>4.5</v>
      </c>
      <c r="H393" s="4">
        <f t="shared" si="15"/>
        <v>0</v>
      </c>
    </row>
    <row r="394" spans="1:8" s="1" customFormat="1" ht="24.95" customHeight="1" x14ac:dyDescent="0.2">
      <c r="A394" s="10"/>
      <c r="B394" s="10"/>
      <c r="C394" s="10" t="s">
        <v>827</v>
      </c>
      <c r="D394" s="14" t="s">
        <v>202</v>
      </c>
      <c r="E394" s="14" t="s">
        <v>826</v>
      </c>
      <c r="F394" s="10"/>
      <c r="G394" s="15">
        <v>4.5</v>
      </c>
      <c r="H394" s="4">
        <f t="shared" si="15"/>
        <v>0</v>
      </c>
    </row>
    <row r="395" spans="1:8" s="1" customFormat="1" ht="24.95" customHeight="1" x14ac:dyDescent="0.2">
      <c r="A395" s="10"/>
      <c r="B395" s="10"/>
      <c r="C395" s="10" t="s">
        <v>827</v>
      </c>
      <c r="D395" s="14" t="s">
        <v>761</v>
      </c>
      <c r="E395" s="14" t="s">
        <v>826</v>
      </c>
      <c r="F395" s="10"/>
      <c r="G395" s="15">
        <v>4.5</v>
      </c>
      <c r="H395" s="4">
        <f t="shared" si="15"/>
        <v>0</v>
      </c>
    </row>
    <row r="396" spans="1:8" s="1" customFormat="1" ht="24.95" customHeight="1" x14ac:dyDescent="0.2">
      <c r="A396" s="10"/>
      <c r="B396" s="10"/>
      <c r="C396" s="10" t="s">
        <v>827</v>
      </c>
      <c r="D396" s="14" t="s">
        <v>507</v>
      </c>
      <c r="E396" s="14" t="s">
        <v>826</v>
      </c>
      <c r="F396" s="10"/>
      <c r="G396" s="15">
        <v>4.5</v>
      </c>
      <c r="H396" s="4">
        <f t="shared" si="15"/>
        <v>0</v>
      </c>
    </row>
    <row r="397" spans="1:8" s="1" customFormat="1" ht="24.95" customHeight="1" x14ac:dyDescent="0.2">
      <c r="A397" s="10"/>
      <c r="B397" s="10"/>
      <c r="C397" s="10" t="s">
        <v>827</v>
      </c>
      <c r="D397" s="14" t="s">
        <v>509</v>
      </c>
      <c r="E397" s="14" t="s">
        <v>826</v>
      </c>
      <c r="F397" s="10"/>
      <c r="G397" s="15">
        <v>4.5</v>
      </c>
      <c r="H397" s="4">
        <f t="shared" si="15"/>
        <v>0</v>
      </c>
    </row>
    <row r="398" spans="1:8" s="1" customFormat="1" ht="24.95" customHeight="1" x14ac:dyDescent="0.2">
      <c r="A398" s="10"/>
      <c r="B398" s="10"/>
      <c r="C398" s="10" t="s">
        <v>827</v>
      </c>
      <c r="D398" s="14" t="s">
        <v>933</v>
      </c>
      <c r="E398" s="14" t="s">
        <v>826</v>
      </c>
      <c r="F398" s="10"/>
      <c r="G398" s="15">
        <v>4.5</v>
      </c>
      <c r="H398" s="4">
        <f t="shared" si="15"/>
        <v>0</v>
      </c>
    </row>
    <row r="399" spans="1:8" s="1" customFormat="1" ht="24.95" customHeight="1" x14ac:dyDescent="0.2">
      <c r="A399" s="10"/>
      <c r="B399" s="10"/>
      <c r="C399" s="10" t="s">
        <v>827</v>
      </c>
      <c r="D399" s="14" t="s">
        <v>1070</v>
      </c>
      <c r="E399" s="14" t="s">
        <v>826</v>
      </c>
      <c r="F399" s="10"/>
      <c r="G399" s="15">
        <v>4.5</v>
      </c>
      <c r="H399" s="4">
        <f t="shared" si="15"/>
        <v>0</v>
      </c>
    </row>
    <row r="400" spans="1:8" s="1" customFormat="1" ht="24.95" customHeight="1" x14ac:dyDescent="0.2">
      <c r="A400" s="10"/>
      <c r="B400" s="10"/>
      <c r="C400" s="10" t="s">
        <v>827</v>
      </c>
      <c r="D400" s="14" t="s">
        <v>510</v>
      </c>
      <c r="E400" s="14" t="s">
        <v>826</v>
      </c>
      <c r="F400" s="10"/>
      <c r="G400" s="15">
        <v>4.5</v>
      </c>
      <c r="H400" s="4">
        <f t="shared" si="15"/>
        <v>0</v>
      </c>
    </row>
    <row r="401" spans="1:8" s="1" customFormat="1" ht="24.95" customHeight="1" x14ac:dyDescent="0.2">
      <c r="A401" s="10"/>
      <c r="B401" s="10"/>
      <c r="C401" s="10" t="s">
        <v>827</v>
      </c>
      <c r="D401" s="14" t="s">
        <v>924</v>
      </c>
      <c r="E401" s="14" t="s">
        <v>826</v>
      </c>
      <c r="F401" s="10"/>
      <c r="G401" s="15">
        <v>4.5</v>
      </c>
      <c r="H401" s="4">
        <f t="shared" si="15"/>
        <v>0</v>
      </c>
    </row>
    <row r="402" spans="1:8" s="1" customFormat="1" ht="24.95" customHeight="1" x14ac:dyDescent="0.2">
      <c r="A402" s="10"/>
      <c r="B402" s="10"/>
      <c r="C402" s="10" t="s">
        <v>827</v>
      </c>
      <c r="D402" s="14" t="s">
        <v>206</v>
      </c>
      <c r="E402" s="14" t="s">
        <v>826</v>
      </c>
      <c r="F402" s="10"/>
      <c r="G402" s="15">
        <v>4.5</v>
      </c>
      <c r="H402" s="4">
        <f t="shared" si="15"/>
        <v>0</v>
      </c>
    </row>
    <row r="403" spans="1:8" s="1" customFormat="1" ht="24.95" customHeight="1" x14ac:dyDescent="0.2">
      <c r="A403" s="10"/>
      <c r="B403" s="10"/>
      <c r="C403" s="10" t="s">
        <v>827</v>
      </c>
      <c r="D403" s="14" t="s">
        <v>470</v>
      </c>
      <c r="E403" s="14" t="s">
        <v>826</v>
      </c>
      <c r="F403" s="10"/>
      <c r="G403" s="15">
        <v>4.5</v>
      </c>
      <c r="H403" s="4">
        <f t="shared" si="15"/>
        <v>0</v>
      </c>
    </row>
    <row r="404" spans="1:8" s="1" customFormat="1" ht="24.95" customHeight="1" x14ac:dyDescent="0.2">
      <c r="A404" s="10"/>
      <c r="B404" s="10"/>
      <c r="C404" s="10" t="s">
        <v>827</v>
      </c>
      <c r="D404" s="14" t="s">
        <v>752</v>
      </c>
      <c r="E404" s="14" t="s">
        <v>826</v>
      </c>
      <c r="F404" s="10"/>
      <c r="G404" s="15">
        <v>4.5</v>
      </c>
      <c r="H404" s="4">
        <f t="shared" si="15"/>
        <v>0</v>
      </c>
    </row>
    <row r="405" spans="1:8" s="1" customFormat="1" ht="24.95" customHeight="1" x14ac:dyDescent="0.2">
      <c r="A405" s="10"/>
      <c r="B405" s="10"/>
      <c r="C405" s="10" t="s">
        <v>827</v>
      </c>
      <c r="D405" s="14" t="s">
        <v>519</v>
      </c>
      <c r="E405" s="14" t="s">
        <v>826</v>
      </c>
      <c r="F405" s="10"/>
      <c r="G405" s="15">
        <v>4.5</v>
      </c>
      <c r="H405" s="4">
        <f t="shared" si="15"/>
        <v>0</v>
      </c>
    </row>
    <row r="406" spans="1:8" s="1" customFormat="1" ht="24.95" customHeight="1" x14ac:dyDescent="0.2">
      <c r="A406" s="10"/>
      <c r="B406" s="10"/>
      <c r="C406" s="10" t="s">
        <v>827</v>
      </c>
      <c r="D406" s="14" t="s">
        <v>471</v>
      </c>
      <c r="E406" s="14" t="s">
        <v>826</v>
      </c>
      <c r="F406" s="10"/>
      <c r="G406" s="15">
        <v>4.5</v>
      </c>
      <c r="H406" s="4">
        <f t="shared" si="15"/>
        <v>0</v>
      </c>
    </row>
    <row r="407" spans="1:8" s="1" customFormat="1" ht="24.95" customHeight="1" x14ac:dyDescent="0.2">
      <c r="A407" s="96" t="s">
        <v>1484</v>
      </c>
      <c r="B407" s="90" t="s">
        <v>1498</v>
      </c>
      <c r="C407" s="90" t="s">
        <v>1483</v>
      </c>
      <c r="D407" s="90" t="s">
        <v>1482</v>
      </c>
      <c r="E407" s="96" t="s">
        <v>1783</v>
      </c>
      <c r="F407" s="113" t="s">
        <v>1656</v>
      </c>
      <c r="G407" s="102" t="s">
        <v>1485</v>
      </c>
      <c r="H407" s="8">
        <v>0</v>
      </c>
    </row>
    <row r="408" spans="1:8" s="1" customFormat="1" ht="24.95" customHeight="1" x14ac:dyDescent="0.2">
      <c r="A408" s="10"/>
      <c r="B408" s="10"/>
      <c r="C408" s="10" t="s">
        <v>828</v>
      </c>
      <c r="D408" s="14" t="s">
        <v>189</v>
      </c>
      <c r="E408" s="14" t="s">
        <v>1783</v>
      </c>
      <c r="F408" s="10"/>
      <c r="G408" s="15">
        <v>4.5</v>
      </c>
      <c r="H408" s="4">
        <f>A408*G408</f>
        <v>0</v>
      </c>
    </row>
    <row r="409" spans="1:8" s="1" customFormat="1" ht="24.95" customHeight="1" x14ac:dyDescent="0.2">
      <c r="A409" s="10"/>
      <c r="B409" s="10"/>
      <c r="C409" s="10" t="s">
        <v>828</v>
      </c>
      <c r="D409" s="14" t="s">
        <v>569</v>
      </c>
      <c r="E409" s="14" t="s">
        <v>1783</v>
      </c>
      <c r="F409" s="10"/>
      <c r="G409" s="15">
        <v>4.5</v>
      </c>
      <c r="H409" s="4">
        <f t="shared" ref="H409:H426" si="16">A409*G409</f>
        <v>0</v>
      </c>
    </row>
    <row r="410" spans="1:8" s="1" customFormat="1" ht="24.95" customHeight="1" x14ac:dyDescent="0.2">
      <c r="A410" s="10"/>
      <c r="B410" s="10"/>
      <c r="C410" s="10" t="s">
        <v>828</v>
      </c>
      <c r="D410" s="14" t="s">
        <v>99</v>
      </c>
      <c r="E410" s="14" t="s">
        <v>1783</v>
      </c>
      <c r="F410" s="10"/>
      <c r="G410" s="15">
        <v>4.5</v>
      </c>
      <c r="H410" s="4">
        <f t="shared" si="16"/>
        <v>0</v>
      </c>
    </row>
    <row r="411" spans="1:8" s="1" customFormat="1" ht="24.95" customHeight="1" x14ac:dyDescent="0.2">
      <c r="A411" s="10"/>
      <c r="B411" s="10"/>
      <c r="C411" s="10" t="s">
        <v>828</v>
      </c>
      <c r="D411" s="14" t="s">
        <v>1023</v>
      </c>
      <c r="E411" s="14" t="s">
        <v>1783</v>
      </c>
      <c r="F411" s="10"/>
      <c r="G411" s="15">
        <v>4.5</v>
      </c>
      <c r="H411" s="4">
        <f t="shared" si="16"/>
        <v>0</v>
      </c>
    </row>
    <row r="412" spans="1:8" s="1" customFormat="1" ht="24.95" customHeight="1" x14ac:dyDescent="0.2">
      <c r="A412" s="10"/>
      <c r="B412" s="10"/>
      <c r="C412" s="10" t="s">
        <v>828</v>
      </c>
      <c r="D412" s="14" t="s">
        <v>825</v>
      </c>
      <c r="E412" s="14" t="s">
        <v>1783</v>
      </c>
      <c r="F412" s="10"/>
      <c r="G412" s="15">
        <v>4.5</v>
      </c>
      <c r="H412" s="4">
        <f t="shared" si="16"/>
        <v>0</v>
      </c>
    </row>
    <row r="413" spans="1:8" s="1" customFormat="1" ht="24.95" customHeight="1" x14ac:dyDescent="0.2">
      <c r="A413" s="10"/>
      <c r="B413" s="10"/>
      <c r="C413" s="10" t="s">
        <v>828</v>
      </c>
      <c r="D413" s="14" t="s">
        <v>1275</v>
      </c>
      <c r="E413" s="14" t="s">
        <v>1783</v>
      </c>
      <c r="F413" s="10"/>
      <c r="G413" s="15">
        <v>4.5</v>
      </c>
      <c r="H413" s="4">
        <f t="shared" si="16"/>
        <v>0</v>
      </c>
    </row>
    <row r="414" spans="1:8" s="1" customFormat="1" ht="24.95" customHeight="1" x14ac:dyDescent="0.2">
      <c r="A414" s="10"/>
      <c r="B414" s="10"/>
      <c r="C414" s="10" t="s">
        <v>828</v>
      </c>
      <c r="D414" s="14" t="s">
        <v>202</v>
      </c>
      <c r="E414" s="14" t="s">
        <v>1783</v>
      </c>
      <c r="F414" s="10"/>
      <c r="G414" s="15">
        <v>4.5</v>
      </c>
      <c r="H414" s="4">
        <f t="shared" si="16"/>
        <v>0</v>
      </c>
    </row>
    <row r="415" spans="1:8" s="1" customFormat="1" ht="24.95" customHeight="1" x14ac:dyDescent="0.2">
      <c r="A415" s="10"/>
      <c r="B415" s="10"/>
      <c r="C415" s="10" t="s">
        <v>828</v>
      </c>
      <c r="D415" s="14" t="s">
        <v>761</v>
      </c>
      <c r="E415" s="14" t="s">
        <v>1783</v>
      </c>
      <c r="F415" s="10"/>
      <c r="G415" s="15">
        <v>4.5</v>
      </c>
      <c r="H415" s="4">
        <f t="shared" si="16"/>
        <v>0</v>
      </c>
    </row>
    <row r="416" spans="1:8" s="1" customFormat="1" ht="24.95" customHeight="1" x14ac:dyDescent="0.2">
      <c r="A416" s="10"/>
      <c r="B416" s="10"/>
      <c r="C416" s="10" t="s">
        <v>828</v>
      </c>
      <c r="D416" s="14" t="s">
        <v>507</v>
      </c>
      <c r="E416" s="14" t="s">
        <v>1783</v>
      </c>
      <c r="F416" s="10"/>
      <c r="G416" s="15">
        <v>4.5</v>
      </c>
      <c r="H416" s="4">
        <f t="shared" si="16"/>
        <v>0</v>
      </c>
    </row>
    <row r="417" spans="1:8" s="1" customFormat="1" ht="24.95" customHeight="1" x14ac:dyDescent="0.2">
      <c r="A417" s="10"/>
      <c r="B417" s="10"/>
      <c r="C417" s="10" t="s">
        <v>828</v>
      </c>
      <c r="D417" s="14" t="s">
        <v>509</v>
      </c>
      <c r="E417" s="14" t="s">
        <v>1783</v>
      </c>
      <c r="F417" s="10"/>
      <c r="G417" s="15">
        <v>4.5</v>
      </c>
      <c r="H417" s="4">
        <f t="shared" si="16"/>
        <v>0</v>
      </c>
    </row>
    <row r="418" spans="1:8" s="1" customFormat="1" ht="24.95" customHeight="1" x14ac:dyDescent="0.2">
      <c r="A418" s="10"/>
      <c r="B418" s="10"/>
      <c r="C418" s="10" t="s">
        <v>828</v>
      </c>
      <c r="D418" s="14" t="s">
        <v>933</v>
      </c>
      <c r="E418" s="14" t="s">
        <v>1783</v>
      </c>
      <c r="F418" s="10"/>
      <c r="G418" s="15">
        <v>4.5</v>
      </c>
      <c r="H418" s="4">
        <f t="shared" si="16"/>
        <v>0</v>
      </c>
    </row>
    <row r="419" spans="1:8" s="1" customFormat="1" ht="24.95" customHeight="1" x14ac:dyDescent="0.2">
      <c r="A419" s="10"/>
      <c r="B419" s="10"/>
      <c r="C419" s="10" t="s">
        <v>828</v>
      </c>
      <c r="D419" s="14" t="s">
        <v>1070</v>
      </c>
      <c r="E419" s="14" t="s">
        <v>1783</v>
      </c>
      <c r="F419" s="10"/>
      <c r="G419" s="15">
        <v>4.5</v>
      </c>
      <c r="H419" s="4">
        <f t="shared" si="16"/>
        <v>0</v>
      </c>
    </row>
    <row r="420" spans="1:8" s="1" customFormat="1" ht="24.95" customHeight="1" x14ac:dyDescent="0.2">
      <c r="A420" s="10"/>
      <c r="B420" s="10"/>
      <c r="C420" s="10" t="s">
        <v>828</v>
      </c>
      <c r="D420" s="14" t="s">
        <v>510</v>
      </c>
      <c r="E420" s="14" t="s">
        <v>1783</v>
      </c>
      <c r="F420" s="10"/>
      <c r="G420" s="15">
        <v>4.5</v>
      </c>
      <c r="H420" s="4">
        <f t="shared" si="16"/>
        <v>0</v>
      </c>
    </row>
    <row r="421" spans="1:8" s="1" customFormat="1" ht="24.95" customHeight="1" x14ac:dyDescent="0.2">
      <c r="A421" s="10"/>
      <c r="B421" s="10"/>
      <c r="C421" s="10" t="s">
        <v>828</v>
      </c>
      <c r="D421" s="14" t="s">
        <v>924</v>
      </c>
      <c r="E421" s="14" t="s">
        <v>1783</v>
      </c>
      <c r="F421" s="10"/>
      <c r="G421" s="15">
        <v>4.5</v>
      </c>
      <c r="H421" s="4">
        <f t="shared" si="16"/>
        <v>0</v>
      </c>
    </row>
    <row r="422" spans="1:8" s="1" customFormat="1" ht="24.95" customHeight="1" x14ac:dyDescent="0.2">
      <c r="A422" s="10"/>
      <c r="B422" s="10"/>
      <c r="C422" s="10" t="s">
        <v>828</v>
      </c>
      <c r="D422" s="14" t="s">
        <v>206</v>
      </c>
      <c r="E422" s="14" t="s">
        <v>1783</v>
      </c>
      <c r="F422" s="10"/>
      <c r="G422" s="15">
        <v>4.5</v>
      </c>
      <c r="H422" s="4">
        <f t="shared" si="16"/>
        <v>0</v>
      </c>
    </row>
    <row r="423" spans="1:8" s="1" customFormat="1" ht="24.95" customHeight="1" x14ac:dyDescent="0.2">
      <c r="A423" s="10"/>
      <c r="B423" s="10"/>
      <c r="C423" s="10" t="s">
        <v>828</v>
      </c>
      <c r="D423" s="14" t="s">
        <v>470</v>
      </c>
      <c r="E423" s="14" t="s">
        <v>1783</v>
      </c>
      <c r="F423" s="10"/>
      <c r="G423" s="15">
        <v>4.5</v>
      </c>
      <c r="H423" s="4">
        <f t="shared" si="16"/>
        <v>0</v>
      </c>
    </row>
    <row r="424" spans="1:8" s="1" customFormat="1" ht="24.95" customHeight="1" x14ac:dyDescent="0.2">
      <c r="A424" s="10"/>
      <c r="B424" s="10"/>
      <c r="C424" s="10" t="s">
        <v>828</v>
      </c>
      <c r="D424" s="14" t="s">
        <v>752</v>
      </c>
      <c r="E424" s="14" t="s">
        <v>1783</v>
      </c>
      <c r="F424" s="10"/>
      <c r="G424" s="15">
        <v>4.5</v>
      </c>
      <c r="H424" s="4">
        <f t="shared" si="16"/>
        <v>0</v>
      </c>
    </row>
    <row r="425" spans="1:8" s="1" customFormat="1" ht="24.95" customHeight="1" x14ac:dyDescent="0.2">
      <c r="A425" s="10"/>
      <c r="B425" s="10"/>
      <c r="C425" s="10" t="s">
        <v>828</v>
      </c>
      <c r="D425" s="14" t="s">
        <v>519</v>
      </c>
      <c r="E425" s="14" t="s">
        <v>1783</v>
      </c>
      <c r="F425" s="10"/>
      <c r="G425" s="15">
        <v>4.5</v>
      </c>
      <c r="H425" s="4">
        <f t="shared" si="16"/>
        <v>0</v>
      </c>
    </row>
    <row r="426" spans="1:8" s="1" customFormat="1" ht="24.95" customHeight="1" x14ac:dyDescent="0.2">
      <c r="A426" s="10"/>
      <c r="B426" s="10"/>
      <c r="C426" s="10" t="s">
        <v>828</v>
      </c>
      <c r="D426" s="14" t="s">
        <v>471</v>
      </c>
      <c r="E426" s="14" t="s">
        <v>1783</v>
      </c>
      <c r="F426" s="10"/>
      <c r="G426" s="15">
        <v>4.5</v>
      </c>
      <c r="H426" s="4">
        <f t="shared" si="16"/>
        <v>0</v>
      </c>
    </row>
    <row r="427" spans="1:8" s="1" customFormat="1" ht="24.95" customHeight="1" x14ac:dyDescent="0.2">
      <c r="A427" s="96" t="s">
        <v>1484</v>
      </c>
      <c r="B427" s="90" t="s">
        <v>1498</v>
      </c>
      <c r="C427" s="90" t="s">
        <v>1483</v>
      </c>
      <c r="D427" s="90" t="s">
        <v>1482</v>
      </c>
      <c r="E427" s="96" t="s">
        <v>829</v>
      </c>
      <c r="F427" s="113" t="s">
        <v>1656</v>
      </c>
      <c r="G427" s="102" t="s">
        <v>1485</v>
      </c>
      <c r="H427" s="8">
        <v>0</v>
      </c>
    </row>
    <row r="428" spans="1:8" s="1" customFormat="1" ht="24.95" customHeight="1" x14ac:dyDescent="0.2">
      <c r="A428" s="10"/>
      <c r="B428" s="10"/>
      <c r="C428" s="10" t="s">
        <v>828</v>
      </c>
      <c r="D428" s="14" t="s">
        <v>189</v>
      </c>
      <c r="E428" s="14" t="s">
        <v>829</v>
      </c>
      <c r="F428" s="10"/>
      <c r="G428" s="15">
        <v>4.5</v>
      </c>
      <c r="H428" s="4">
        <f t="shared" ref="H428:H446" si="17">A428*G428</f>
        <v>0</v>
      </c>
    </row>
    <row r="429" spans="1:8" s="1" customFormat="1" ht="24.95" customHeight="1" x14ac:dyDescent="0.2">
      <c r="A429" s="10"/>
      <c r="B429" s="10"/>
      <c r="C429" s="10" t="s">
        <v>828</v>
      </c>
      <c r="D429" s="14" t="s">
        <v>569</v>
      </c>
      <c r="E429" s="14" t="s">
        <v>829</v>
      </c>
      <c r="F429" s="10"/>
      <c r="G429" s="15">
        <v>4.5</v>
      </c>
      <c r="H429" s="4">
        <f t="shared" si="17"/>
        <v>0</v>
      </c>
    </row>
    <row r="430" spans="1:8" s="1" customFormat="1" ht="24.95" customHeight="1" x14ac:dyDescent="0.2">
      <c r="A430" s="10"/>
      <c r="B430" s="10"/>
      <c r="C430" s="10" t="s">
        <v>828</v>
      </c>
      <c r="D430" s="14" t="s">
        <v>99</v>
      </c>
      <c r="E430" s="14" t="s">
        <v>829</v>
      </c>
      <c r="F430" s="10"/>
      <c r="G430" s="15">
        <v>4.5</v>
      </c>
      <c r="H430" s="4">
        <f t="shared" si="17"/>
        <v>0</v>
      </c>
    </row>
    <row r="431" spans="1:8" s="1" customFormat="1" ht="24.95" customHeight="1" x14ac:dyDescent="0.2">
      <c r="A431" s="10"/>
      <c r="B431" s="10"/>
      <c r="C431" s="10" t="s">
        <v>828</v>
      </c>
      <c r="D431" s="14" t="s">
        <v>1023</v>
      </c>
      <c r="E431" s="14" t="s">
        <v>829</v>
      </c>
      <c r="F431" s="10"/>
      <c r="G431" s="15">
        <v>4.5</v>
      </c>
      <c r="H431" s="4">
        <f t="shared" si="17"/>
        <v>0</v>
      </c>
    </row>
    <row r="432" spans="1:8" s="1" customFormat="1" ht="24.95" customHeight="1" x14ac:dyDescent="0.2">
      <c r="A432" s="10"/>
      <c r="B432" s="10"/>
      <c r="C432" s="10" t="s">
        <v>828</v>
      </c>
      <c r="D432" s="14" t="s">
        <v>825</v>
      </c>
      <c r="E432" s="14" t="s">
        <v>829</v>
      </c>
      <c r="F432" s="10"/>
      <c r="G432" s="15">
        <v>4.5</v>
      </c>
      <c r="H432" s="4">
        <f t="shared" si="17"/>
        <v>0</v>
      </c>
    </row>
    <row r="433" spans="1:8" s="1" customFormat="1" ht="24.95" customHeight="1" x14ac:dyDescent="0.2">
      <c r="A433" s="10"/>
      <c r="B433" s="10"/>
      <c r="C433" s="10" t="s">
        <v>828</v>
      </c>
      <c r="D433" s="14" t="s">
        <v>1275</v>
      </c>
      <c r="E433" s="14" t="s">
        <v>829</v>
      </c>
      <c r="F433" s="10"/>
      <c r="G433" s="15">
        <v>4.5</v>
      </c>
      <c r="H433" s="4">
        <f t="shared" si="17"/>
        <v>0</v>
      </c>
    </row>
    <row r="434" spans="1:8" s="1" customFormat="1" ht="24.95" customHeight="1" x14ac:dyDescent="0.2">
      <c r="A434" s="10"/>
      <c r="B434" s="10"/>
      <c r="C434" s="10" t="s">
        <v>828</v>
      </c>
      <c r="D434" s="14" t="s">
        <v>202</v>
      </c>
      <c r="E434" s="14" t="s">
        <v>829</v>
      </c>
      <c r="F434" s="10"/>
      <c r="G434" s="15">
        <v>4.5</v>
      </c>
      <c r="H434" s="4">
        <f t="shared" si="17"/>
        <v>0</v>
      </c>
    </row>
    <row r="435" spans="1:8" s="1" customFormat="1" ht="24.95" customHeight="1" x14ac:dyDescent="0.2">
      <c r="A435" s="10"/>
      <c r="B435" s="10"/>
      <c r="C435" s="10" t="s">
        <v>828</v>
      </c>
      <c r="D435" s="14" t="s">
        <v>761</v>
      </c>
      <c r="E435" s="14" t="s">
        <v>829</v>
      </c>
      <c r="F435" s="10"/>
      <c r="G435" s="15">
        <v>4.5</v>
      </c>
      <c r="H435" s="4">
        <f t="shared" si="17"/>
        <v>0</v>
      </c>
    </row>
    <row r="436" spans="1:8" s="1" customFormat="1" ht="24.95" customHeight="1" x14ac:dyDescent="0.2">
      <c r="A436" s="10"/>
      <c r="B436" s="10"/>
      <c r="C436" s="10" t="s">
        <v>828</v>
      </c>
      <c r="D436" s="14" t="s">
        <v>507</v>
      </c>
      <c r="E436" s="14" t="s">
        <v>829</v>
      </c>
      <c r="F436" s="10"/>
      <c r="G436" s="15">
        <v>4.5</v>
      </c>
      <c r="H436" s="4">
        <f t="shared" si="17"/>
        <v>0</v>
      </c>
    </row>
    <row r="437" spans="1:8" s="1" customFormat="1" ht="24.95" customHeight="1" x14ac:dyDescent="0.2">
      <c r="A437" s="10"/>
      <c r="B437" s="10"/>
      <c r="C437" s="10" t="s">
        <v>828</v>
      </c>
      <c r="D437" s="14" t="s">
        <v>509</v>
      </c>
      <c r="E437" s="14" t="s">
        <v>829</v>
      </c>
      <c r="F437" s="10"/>
      <c r="G437" s="15">
        <v>4.5</v>
      </c>
      <c r="H437" s="4">
        <f t="shared" si="17"/>
        <v>0</v>
      </c>
    </row>
    <row r="438" spans="1:8" s="1" customFormat="1" ht="24.95" customHeight="1" x14ac:dyDescent="0.2">
      <c r="A438" s="10"/>
      <c r="B438" s="10"/>
      <c r="C438" s="10" t="s">
        <v>828</v>
      </c>
      <c r="D438" s="14" t="s">
        <v>933</v>
      </c>
      <c r="E438" s="14" t="s">
        <v>829</v>
      </c>
      <c r="F438" s="10"/>
      <c r="G438" s="15">
        <v>4.5</v>
      </c>
      <c r="H438" s="4">
        <f t="shared" si="17"/>
        <v>0</v>
      </c>
    </row>
    <row r="439" spans="1:8" s="1" customFormat="1" ht="24.95" customHeight="1" x14ac:dyDescent="0.2">
      <c r="A439" s="10"/>
      <c r="B439" s="10"/>
      <c r="C439" s="10" t="s">
        <v>828</v>
      </c>
      <c r="D439" s="14" t="s">
        <v>1070</v>
      </c>
      <c r="E439" s="14" t="s">
        <v>829</v>
      </c>
      <c r="F439" s="10"/>
      <c r="G439" s="15">
        <v>4.5</v>
      </c>
      <c r="H439" s="4">
        <f t="shared" si="17"/>
        <v>0</v>
      </c>
    </row>
    <row r="440" spans="1:8" s="1" customFormat="1" ht="24.95" customHeight="1" x14ac:dyDescent="0.2">
      <c r="A440" s="10"/>
      <c r="B440" s="10"/>
      <c r="C440" s="10" t="s">
        <v>828</v>
      </c>
      <c r="D440" s="14" t="s">
        <v>510</v>
      </c>
      <c r="E440" s="14" t="s">
        <v>829</v>
      </c>
      <c r="F440" s="10"/>
      <c r="G440" s="15">
        <v>4.5</v>
      </c>
      <c r="H440" s="4">
        <f t="shared" si="17"/>
        <v>0</v>
      </c>
    </row>
    <row r="441" spans="1:8" s="1" customFormat="1" ht="24.95" customHeight="1" x14ac:dyDescent="0.2">
      <c r="A441" s="10"/>
      <c r="B441" s="10"/>
      <c r="C441" s="10" t="s">
        <v>828</v>
      </c>
      <c r="D441" s="14" t="s">
        <v>924</v>
      </c>
      <c r="E441" s="14" t="s">
        <v>829</v>
      </c>
      <c r="F441" s="10"/>
      <c r="G441" s="15">
        <v>4.5</v>
      </c>
      <c r="H441" s="4">
        <f t="shared" si="17"/>
        <v>0</v>
      </c>
    </row>
    <row r="442" spans="1:8" s="1" customFormat="1" ht="24.95" customHeight="1" x14ac:dyDescent="0.2">
      <c r="A442" s="10"/>
      <c r="B442" s="10"/>
      <c r="C442" s="10" t="s">
        <v>828</v>
      </c>
      <c r="D442" s="14" t="s">
        <v>206</v>
      </c>
      <c r="E442" s="14" t="s">
        <v>829</v>
      </c>
      <c r="F442" s="10"/>
      <c r="G442" s="15">
        <v>4.5</v>
      </c>
      <c r="H442" s="4">
        <f t="shared" si="17"/>
        <v>0</v>
      </c>
    </row>
    <row r="443" spans="1:8" s="1" customFormat="1" ht="24.95" customHeight="1" x14ac:dyDescent="0.2">
      <c r="A443" s="10"/>
      <c r="B443" s="10"/>
      <c r="C443" s="10" t="s">
        <v>828</v>
      </c>
      <c r="D443" s="14" t="s">
        <v>470</v>
      </c>
      <c r="E443" s="14" t="s">
        <v>829</v>
      </c>
      <c r="F443" s="10"/>
      <c r="G443" s="15">
        <v>4.5</v>
      </c>
      <c r="H443" s="4">
        <f t="shared" si="17"/>
        <v>0</v>
      </c>
    </row>
    <row r="444" spans="1:8" s="1" customFormat="1" ht="24.95" customHeight="1" x14ac:dyDescent="0.2">
      <c r="A444" s="10"/>
      <c r="B444" s="10"/>
      <c r="C444" s="10" t="s">
        <v>828</v>
      </c>
      <c r="D444" s="14" t="s">
        <v>752</v>
      </c>
      <c r="E444" s="14" t="s">
        <v>829</v>
      </c>
      <c r="F444" s="10"/>
      <c r="G444" s="15">
        <v>4.5</v>
      </c>
      <c r="H444" s="4">
        <f t="shared" si="17"/>
        <v>0</v>
      </c>
    </row>
    <row r="445" spans="1:8" s="1" customFormat="1" ht="24.95" customHeight="1" x14ac:dyDescent="0.2">
      <c r="A445" s="10"/>
      <c r="B445" s="10"/>
      <c r="C445" s="10" t="s">
        <v>828</v>
      </c>
      <c r="D445" s="14" t="s">
        <v>519</v>
      </c>
      <c r="E445" s="14" t="s">
        <v>829</v>
      </c>
      <c r="F445" s="10"/>
      <c r="G445" s="15">
        <v>4.5</v>
      </c>
      <c r="H445" s="4">
        <f t="shared" si="17"/>
        <v>0</v>
      </c>
    </row>
    <row r="446" spans="1:8" s="1" customFormat="1" ht="24.95" customHeight="1" x14ac:dyDescent="0.2">
      <c r="A446" s="10"/>
      <c r="B446" s="10"/>
      <c r="C446" s="10" t="s">
        <v>828</v>
      </c>
      <c r="D446" s="14" t="s">
        <v>471</v>
      </c>
      <c r="E446" s="14" t="s">
        <v>829</v>
      </c>
      <c r="F446" s="10"/>
      <c r="G446" s="15">
        <v>4.5</v>
      </c>
      <c r="H446" s="4">
        <f t="shared" si="17"/>
        <v>0</v>
      </c>
    </row>
    <row r="447" spans="1:8" s="1" customFormat="1" ht="24.95" customHeight="1" x14ac:dyDescent="0.2">
      <c r="A447" s="96" t="s">
        <v>1484</v>
      </c>
      <c r="B447" s="90" t="s">
        <v>1498</v>
      </c>
      <c r="C447" s="90" t="s">
        <v>1483</v>
      </c>
      <c r="D447" s="90" t="s">
        <v>1482</v>
      </c>
      <c r="E447" s="96" t="s">
        <v>778</v>
      </c>
      <c r="F447" s="113" t="s">
        <v>1656</v>
      </c>
      <c r="G447" s="102" t="s">
        <v>1485</v>
      </c>
      <c r="H447" s="8">
        <v>0</v>
      </c>
    </row>
    <row r="448" spans="1:8" s="1" customFormat="1" ht="24.95" customHeight="1" x14ac:dyDescent="0.2">
      <c r="A448" s="10"/>
      <c r="B448" s="10"/>
      <c r="C448" s="10"/>
      <c r="D448" s="14"/>
      <c r="E448" s="14" t="s">
        <v>1786</v>
      </c>
      <c r="F448" s="14" t="s">
        <v>1528</v>
      </c>
      <c r="G448" s="15">
        <v>1.69</v>
      </c>
      <c r="H448" s="4">
        <f>A448*G448</f>
        <v>0</v>
      </c>
    </row>
    <row r="449" spans="1:8" s="1" customFormat="1" ht="24.95" customHeight="1" x14ac:dyDescent="0.2">
      <c r="A449" s="96" t="s">
        <v>1484</v>
      </c>
      <c r="B449" s="90" t="s">
        <v>1498</v>
      </c>
      <c r="C449" s="90" t="s">
        <v>1483</v>
      </c>
      <c r="D449" s="90" t="s">
        <v>1482</v>
      </c>
      <c r="E449" s="96" t="s">
        <v>1787</v>
      </c>
      <c r="F449" s="113" t="s">
        <v>1656</v>
      </c>
      <c r="G449" s="102" t="s">
        <v>1485</v>
      </c>
      <c r="H449" s="8">
        <v>0</v>
      </c>
    </row>
    <row r="450" spans="1:8" s="1" customFormat="1" ht="24.95" customHeight="1" x14ac:dyDescent="0.2">
      <c r="A450" s="10"/>
      <c r="B450" s="10"/>
      <c r="C450" s="10" t="s">
        <v>1326</v>
      </c>
      <c r="D450" s="14" t="s">
        <v>1327</v>
      </c>
      <c r="E450" s="14" t="s">
        <v>1787</v>
      </c>
      <c r="F450" s="35" t="s">
        <v>1799</v>
      </c>
      <c r="G450" s="15">
        <v>1.69</v>
      </c>
      <c r="H450" s="4">
        <f>A450*G450</f>
        <v>0</v>
      </c>
    </row>
    <row r="451" spans="1:8" s="1" customFormat="1" ht="24.95" customHeight="1" x14ac:dyDescent="0.2">
      <c r="A451" s="10"/>
      <c r="B451" s="10"/>
      <c r="C451" s="10" t="s">
        <v>1326</v>
      </c>
      <c r="D451" s="14" t="s">
        <v>396</v>
      </c>
      <c r="E451" s="14" t="s">
        <v>1787</v>
      </c>
      <c r="F451" s="35"/>
      <c r="G451" s="15">
        <v>1.69</v>
      </c>
      <c r="H451" s="4">
        <f t="shared" ref="H451:H472" si="18">A451*G451</f>
        <v>0</v>
      </c>
    </row>
    <row r="452" spans="1:8" s="1" customFormat="1" ht="24.95" customHeight="1" x14ac:dyDescent="0.2">
      <c r="A452" s="10"/>
      <c r="B452" s="10"/>
      <c r="C452" s="10" t="s">
        <v>1326</v>
      </c>
      <c r="D452" s="14" t="s">
        <v>436</v>
      </c>
      <c r="E452" s="14" t="s">
        <v>1787</v>
      </c>
      <c r="F452" s="35"/>
      <c r="G452" s="15">
        <v>1.69</v>
      </c>
      <c r="H452" s="4">
        <f t="shared" si="18"/>
        <v>0</v>
      </c>
    </row>
    <row r="453" spans="1:8" s="1" customFormat="1" ht="24.95" customHeight="1" x14ac:dyDescent="0.2">
      <c r="A453" s="10"/>
      <c r="B453" s="10"/>
      <c r="C453" s="10" t="s">
        <v>1326</v>
      </c>
      <c r="D453" s="14" t="s">
        <v>189</v>
      </c>
      <c r="E453" s="14" t="s">
        <v>1787</v>
      </c>
      <c r="F453" s="35"/>
      <c r="G453" s="15">
        <v>1.69</v>
      </c>
      <c r="H453" s="4">
        <f t="shared" si="18"/>
        <v>0</v>
      </c>
    </row>
    <row r="454" spans="1:8" s="1" customFormat="1" ht="24.95" customHeight="1" x14ac:dyDescent="0.2">
      <c r="A454" s="10"/>
      <c r="B454" s="10"/>
      <c r="C454" s="10" t="s">
        <v>1326</v>
      </c>
      <c r="D454" s="14" t="s">
        <v>470</v>
      </c>
      <c r="E454" s="14" t="s">
        <v>1787</v>
      </c>
      <c r="F454" s="35"/>
      <c r="G454" s="15">
        <v>1.69</v>
      </c>
      <c r="H454" s="4">
        <f t="shared" si="18"/>
        <v>0</v>
      </c>
    </row>
    <row r="455" spans="1:8" s="1" customFormat="1" ht="24.95" customHeight="1" x14ac:dyDescent="0.2">
      <c r="A455" s="10"/>
      <c r="B455" s="10"/>
      <c r="C455" s="10" t="s">
        <v>1326</v>
      </c>
      <c r="D455" s="14" t="s">
        <v>471</v>
      </c>
      <c r="E455" s="14" t="s">
        <v>1787</v>
      </c>
      <c r="F455" s="35"/>
      <c r="G455" s="15">
        <v>1.69</v>
      </c>
      <c r="H455" s="4">
        <f t="shared" si="18"/>
        <v>0</v>
      </c>
    </row>
    <row r="456" spans="1:8" s="1" customFormat="1" ht="24.95" customHeight="1" x14ac:dyDescent="0.2">
      <c r="A456" s="10"/>
      <c r="B456" s="10"/>
      <c r="C456" s="10" t="s">
        <v>1326</v>
      </c>
      <c r="D456" s="14" t="s">
        <v>190</v>
      </c>
      <c r="E456" s="14" t="s">
        <v>1787</v>
      </c>
      <c r="F456" s="35"/>
      <c r="G456" s="15">
        <v>1.69</v>
      </c>
      <c r="H456" s="4">
        <f t="shared" si="18"/>
        <v>0</v>
      </c>
    </row>
    <row r="457" spans="1:8" s="1" customFormat="1" ht="24.95" customHeight="1" x14ac:dyDescent="0.2">
      <c r="A457" s="10"/>
      <c r="B457" s="10"/>
      <c r="C457" s="10" t="s">
        <v>1326</v>
      </c>
      <c r="D457" s="14" t="s">
        <v>205</v>
      </c>
      <c r="E457" s="14" t="s">
        <v>1787</v>
      </c>
      <c r="F457" s="35"/>
      <c r="G457" s="15">
        <v>1.69</v>
      </c>
      <c r="H457" s="4">
        <f t="shared" si="18"/>
        <v>0</v>
      </c>
    </row>
    <row r="458" spans="1:8" s="1" customFormat="1" ht="24.95" customHeight="1" x14ac:dyDescent="0.2">
      <c r="A458" s="10"/>
      <c r="B458" s="10"/>
      <c r="C458" s="10" t="s">
        <v>1326</v>
      </c>
      <c r="D458" s="14" t="s">
        <v>198</v>
      </c>
      <c r="E458" s="14" t="s">
        <v>1787</v>
      </c>
      <c r="F458" s="35"/>
      <c r="G458" s="15">
        <v>1.69</v>
      </c>
      <c r="H458" s="4">
        <f t="shared" si="18"/>
        <v>0</v>
      </c>
    </row>
    <row r="459" spans="1:8" s="1" customFormat="1" ht="24.95" customHeight="1" x14ac:dyDescent="0.2">
      <c r="A459" s="10"/>
      <c r="B459" s="10"/>
      <c r="C459" s="10" t="s">
        <v>1326</v>
      </c>
      <c r="D459" s="14" t="s">
        <v>142</v>
      </c>
      <c r="E459" s="14" t="s">
        <v>1787</v>
      </c>
      <c r="F459" s="35"/>
      <c r="G459" s="15">
        <v>1.69</v>
      </c>
      <c r="H459" s="4">
        <f t="shared" si="18"/>
        <v>0</v>
      </c>
    </row>
    <row r="460" spans="1:8" s="1" customFormat="1" ht="24.95" customHeight="1" x14ac:dyDescent="0.2">
      <c r="A460" s="10"/>
      <c r="B460" s="10"/>
      <c r="C460" s="10" t="s">
        <v>1326</v>
      </c>
      <c r="D460" s="14" t="s">
        <v>522</v>
      </c>
      <c r="E460" s="14" t="s">
        <v>1787</v>
      </c>
      <c r="F460" s="35"/>
      <c r="G460" s="15">
        <v>1.69</v>
      </c>
      <c r="H460" s="4">
        <f t="shared" si="18"/>
        <v>0</v>
      </c>
    </row>
    <row r="461" spans="1:8" s="1" customFormat="1" ht="24.95" customHeight="1" x14ac:dyDescent="0.2">
      <c r="A461" s="10"/>
      <c r="B461" s="10"/>
      <c r="C461" s="10" t="s">
        <v>1326</v>
      </c>
      <c r="D461" s="14" t="s">
        <v>199</v>
      </c>
      <c r="E461" s="14" t="s">
        <v>1787</v>
      </c>
      <c r="F461" s="35"/>
      <c r="G461" s="15">
        <v>1.69</v>
      </c>
      <c r="H461" s="4">
        <f t="shared" si="18"/>
        <v>0</v>
      </c>
    </row>
    <row r="462" spans="1:8" s="1" customFormat="1" ht="24.95" customHeight="1" x14ac:dyDescent="0.2">
      <c r="A462" s="10"/>
      <c r="B462" s="10"/>
      <c r="C462" s="10" t="s">
        <v>1326</v>
      </c>
      <c r="D462" s="14" t="s">
        <v>977</v>
      </c>
      <c r="E462" s="14" t="s">
        <v>1787</v>
      </c>
      <c r="F462" s="35"/>
      <c r="G462" s="15">
        <v>1.69</v>
      </c>
      <c r="H462" s="4">
        <f t="shared" si="18"/>
        <v>0</v>
      </c>
    </row>
    <row r="463" spans="1:8" s="1" customFormat="1" ht="24.95" customHeight="1" x14ac:dyDescent="0.2">
      <c r="A463" s="10"/>
      <c r="B463" s="10"/>
      <c r="C463" s="10" t="s">
        <v>1326</v>
      </c>
      <c r="D463" s="14" t="s">
        <v>214</v>
      </c>
      <c r="E463" s="14" t="s">
        <v>1787</v>
      </c>
      <c r="F463" s="35"/>
      <c r="G463" s="15">
        <v>1.69</v>
      </c>
      <c r="H463" s="4">
        <f t="shared" si="18"/>
        <v>0</v>
      </c>
    </row>
    <row r="464" spans="1:8" s="1" customFormat="1" ht="24.95" customHeight="1" x14ac:dyDescent="0.2">
      <c r="A464" s="10"/>
      <c r="B464" s="10"/>
      <c r="C464" s="10" t="s">
        <v>1326</v>
      </c>
      <c r="D464" s="14" t="s">
        <v>185</v>
      </c>
      <c r="E464" s="14" t="s">
        <v>1787</v>
      </c>
      <c r="F464" s="35"/>
      <c r="G464" s="15">
        <v>1.69</v>
      </c>
      <c r="H464" s="4">
        <f t="shared" si="18"/>
        <v>0</v>
      </c>
    </row>
    <row r="465" spans="1:8" s="1" customFormat="1" ht="24.95" customHeight="1" x14ac:dyDescent="0.2">
      <c r="A465" s="10"/>
      <c r="B465" s="10"/>
      <c r="C465" s="10" t="s">
        <v>1326</v>
      </c>
      <c r="D465" s="14" t="s">
        <v>197</v>
      </c>
      <c r="E465" s="14" t="s">
        <v>1787</v>
      </c>
      <c r="F465" s="35"/>
      <c r="G465" s="15">
        <v>1.69</v>
      </c>
      <c r="H465" s="4">
        <f t="shared" si="18"/>
        <v>0</v>
      </c>
    </row>
    <row r="466" spans="1:8" s="1" customFormat="1" ht="24.95" customHeight="1" x14ac:dyDescent="0.2">
      <c r="A466" s="10"/>
      <c r="B466" s="10"/>
      <c r="C466" s="10" t="s">
        <v>1326</v>
      </c>
      <c r="D466" s="14" t="s">
        <v>208</v>
      </c>
      <c r="E466" s="14" t="s">
        <v>1787</v>
      </c>
      <c r="F466" s="35"/>
      <c r="G466" s="15">
        <v>1.69</v>
      </c>
      <c r="H466" s="4">
        <f t="shared" si="18"/>
        <v>0</v>
      </c>
    </row>
    <row r="467" spans="1:8" s="1" customFormat="1" ht="24.95" customHeight="1" x14ac:dyDescent="0.2">
      <c r="A467" s="10"/>
      <c r="B467" s="10"/>
      <c r="C467" s="10" t="s">
        <v>1326</v>
      </c>
      <c r="D467" s="14" t="s">
        <v>201</v>
      </c>
      <c r="E467" s="14" t="s">
        <v>1787</v>
      </c>
      <c r="F467" s="35"/>
      <c r="G467" s="15">
        <v>1.69</v>
      </c>
      <c r="H467" s="4">
        <f t="shared" si="18"/>
        <v>0</v>
      </c>
    </row>
    <row r="468" spans="1:8" s="1" customFormat="1" ht="24.95" customHeight="1" x14ac:dyDescent="0.2">
      <c r="A468" s="10"/>
      <c r="B468" s="10"/>
      <c r="C468" s="10" t="s">
        <v>1326</v>
      </c>
      <c r="D468" s="14" t="s">
        <v>203</v>
      </c>
      <c r="E468" s="14" t="s">
        <v>1787</v>
      </c>
      <c r="F468" s="35"/>
      <c r="G468" s="15">
        <v>1.69</v>
      </c>
      <c r="H468" s="4">
        <f t="shared" si="18"/>
        <v>0</v>
      </c>
    </row>
    <row r="469" spans="1:8" s="1" customFormat="1" ht="24.95" customHeight="1" x14ac:dyDescent="0.2">
      <c r="A469" s="10"/>
      <c r="B469" s="10"/>
      <c r="C469" s="10" t="s">
        <v>1326</v>
      </c>
      <c r="D469" s="14" t="s">
        <v>1328</v>
      </c>
      <c r="E469" s="14" t="s">
        <v>1787</v>
      </c>
      <c r="F469" s="35"/>
      <c r="G469" s="15">
        <v>1.69</v>
      </c>
      <c r="H469" s="4">
        <f t="shared" si="18"/>
        <v>0</v>
      </c>
    </row>
    <row r="470" spans="1:8" s="1" customFormat="1" ht="24.95" customHeight="1" x14ac:dyDescent="0.2">
      <c r="A470" s="10"/>
      <c r="B470" s="10"/>
      <c r="C470" s="10" t="s">
        <v>1326</v>
      </c>
      <c r="D470" s="14" t="s">
        <v>202</v>
      </c>
      <c r="E470" s="14" t="s">
        <v>1787</v>
      </c>
      <c r="F470" s="35"/>
      <c r="G470" s="15">
        <v>1.69</v>
      </c>
      <c r="H470" s="4">
        <f t="shared" si="18"/>
        <v>0</v>
      </c>
    </row>
    <row r="471" spans="1:8" s="1" customFormat="1" ht="24.95" customHeight="1" x14ac:dyDescent="0.2">
      <c r="A471" s="10"/>
      <c r="B471" s="10"/>
      <c r="C471" s="10" t="s">
        <v>1326</v>
      </c>
      <c r="D471" s="14" t="s">
        <v>206</v>
      </c>
      <c r="E471" s="14" t="s">
        <v>1787</v>
      </c>
      <c r="F471" s="35"/>
      <c r="G471" s="15">
        <v>1.69</v>
      </c>
      <c r="H471" s="4">
        <f t="shared" si="18"/>
        <v>0</v>
      </c>
    </row>
    <row r="472" spans="1:8" s="1" customFormat="1" ht="24.95" customHeight="1" x14ac:dyDescent="0.2">
      <c r="A472" s="10"/>
      <c r="B472" s="10"/>
      <c r="C472" s="10" t="s">
        <v>1326</v>
      </c>
      <c r="D472" s="14" t="s">
        <v>213</v>
      </c>
      <c r="E472" s="14" t="s">
        <v>1787</v>
      </c>
      <c r="F472" s="35"/>
      <c r="G472" s="15">
        <v>1.69</v>
      </c>
      <c r="H472" s="4">
        <f t="shared" si="18"/>
        <v>0</v>
      </c>
    </row>
    <row r="473" spans="1:8" s="1" customFormat="1" ht="24.95" customHeight="1" x14ac:dyDescent="0.2">
      <c r="A473" s="96" t="s">
        <v>1484</v>
      </c>
      <c r="B473" s="90" t="s">
        <v>1498</v>
      </c>
      <c r="C473" s="90" t="s">
        <v>1483</v>
      </c>
      <c r="D473" s="90" t="s">
        <v>1482</v>
      </c>
      <c r="E473" s="96" t="s">
        <v>1329</v>
      </c>
      <c r="F473" s="113" t="s">
        <v>1656</v>
      </c>
      <c r="G473" s="102" t="s">
        <v>1485</v>
      </c>
      <c r="H473" s="8">
        <v>0</v>
      </c>
    </row>
    <row r="474" spans="1:8" s="1" customFormat="1" ht="24.95" customHeight="1" x14ac:dyDescent="0.2">
      <c r="A474" s="10"/>
      <c r="B474" s="10"/>
      <c r="C474" s="10" t="s">
        <v>1330</v>
      </c>
      <c r="D474" s="14" t="s">
        <v>1327</v>
      </c>
      <c r="E474" s="14" t="s">
        <v>1788</v>
      </c>
      <c r="F474" s="35"/>
      <c r="G474" s="15">
        <v>15</v>
      </c>
      <c r="H474" s="4">
        <f>A474*G474</f>
        <v>0</v>
      </c>
    </row>
    <row r="475" spans="1:8" s="1" customFormat="1" ht="24.95" customHeight="1" x14ac:dyDescent="0.2">
      <c r="A475" s="10"/>
      <c r="B475" s="10"/>
      <c r="C475" s="10" t="s">
        <v>1330</v>
      </c>
      <c r="D475" s="14" t="s">
        <v>396</v>
      </c>
      <c r="E475" s="14" t="s">
        <v>1788</v>
      </c>
      <c r="F475" s="35"/>
      <c r="G475" s="15">
        <v>15</v>
      </c>
      <c r="H475" s="4">
        <f t="shared" ref="H475:H496" si="19">A475*G475</f>
        <v>0</v>
      </c>
    </row>
    <row r="476" spans="1:8" s="1" customFormat="1" ht="24.95" customHeight="1" x14ac:dyDescent="0.2">
      <c r="A476" s="10"/>
      <c r="B476" s="10"/>
      <c r="C476" s="10" t="s">
        <v>1330</v>
      </c>
      <c r="D476" s="14" t="s">
        <v>436</v>
      </c>
      <c r="E476" s="14" t="s">
        <v>1788</v>
      </c>
      <c r="F476" s="35"/>
      <c r="G476" s="15">
        <v>15</v>
      </c>
      <c r="H476" s="4">
        <f t="shared" si="19"/>
        <v>0</v>
      </c>
    </row>
    <row r="477" spans="1:8" s="1" customFormat="1" ht="24.95" customHeight="1" x14ac:dyDescent="0.2">
      <c r="A477" s="10"/>
      <c r="B477" s="10"/>
      <c r="C477" s="10" t="s">
        <v>1330</v>
      </c>
      <c r="D477" s="14" t="s">
        <v>189</v>
      </c>
      <c r="E477" s="14" t="s">
        <v>1788</v>
      </c>
      <c r="F477" s="35"/>
      <c r="G477" s="15">
        <v>15</v>
      </c>
      <c r="H477" s="4">
        <f t="shared" si="19"/>
        <v>0</v>
      </c>
    </row>
    <row r="478" spans="1:8" s="1" customFormat="1" ht="24.95" customHeight="1" x14ac:dyDescent="0.2">
      <c r="A478" s="10"/>
      <c r="B478" s="10"/>
      <c r="C478" s="10" t="s">
        <v>1330</v>
      </c>
      <c r="D478" s="14" t="s">
        <v>470</v>
      </c>
      <c r="E478" s="14" t="s">
        <v>1788</v>
      </c>
      <c r="F478" s="35"/>
      <c r="G478" s="15">
        <v>15</v>
      </c>
      <c r="H478" s="4">
        <f t="shared" si="19"/>
        <v>0</v>
      </c>
    </row>
    <row r="479" spans="1:8" s="1" customFormat="1" ht="24.95" customHeight="1" x14ac:dyDescent="0.2">
      <c r="A479" s="10"/>
      <c r="B479" s="10"/>
      <c r="C479" s="10" t="s">
        <v>1330</v>
      </c>
      <c r="D479" s="14" t="s">
        <v>471</v>
      </c>
      <c r="E479" s="14" t="s">
        <v>1788</v>
      </c>
      <c r="F479" s="35"/>
      <c r="G479" s="15">
        <v>15</v>
      </c>
      <c r="H479" s="4">
        <f t="shared" si="19"/>
        <v>0</v>
      </c>
    </row>
    <row r="480" spans="1:8" s="1" customFormat="1" ht="24.95" customHeight="1" x14ac:dyDescent="0.2">
      <c r="A480" s="10"/>
      <c r="B480" s="10"/>
      <c r="C480" s="10" t="s">
        <v>1330</v>
      </c>
      <c r="D480" s="14" t="s">
        <v>190</v>
      </c>
      <c r="E480" s="14" t="s">
        <v>1788</v>
      </c>
      <c r="F480" s="35"/>
      <c r="G480" s="15">
        <v>15</v>
      </c>
      <c r="H480" s="4">
        <f t="shared" si="19"/>
        <v>0</v>
      </c>
    </row>
    <row r="481" spans="1:8" s="1" customFormat="1" ht="24.95" customHeight="1" x14ac:dyDescent="0.2">
      <c r="A481" s="10"/>
      <c r="B481" s="10"/>
      <c r="C481" s="10" t="s">
        <v>1330</v>
      </c>
      <c r="D481" s="14" t="s">
        <v>205</v>
      </c>
      <c r="E481" s="14" t="s">
        <v>1788</v>
      </c>
      <c r="F481" s="35"/>
      <c r="G481" s="15">
        <v>15</v>
      </c>
      <c r="H481" s="4">
        <f t="shared" si="19"/>
        <v>0</v>
      </c>
    </row>
    <row r="482" spans="1:8" s="1" customFormat="1" ht="24.95" customHeight="1" x14ac:dyDescent="0.2">
      <c r="A482" s="10"/>
      <c r="B482" s="10"/>
      <c r="C482" s="10" t="s">
        <v>1330</v>
      </c>
      <c r="D482" s="14" t="s">
        <v>198</v>
      </c>
      <c r="E482" s="14" t="s">
        <v>1788</v>
      </c>
      <c r="F482" s="35"/>
      <c r="G482" s="15">
        <v>15</v>
      </c>
      <c r="H482" s="4">
        <f t="shared" si="19"/>
        <v>0</v>
      </c>
    </row>
    <row r="483" spans="1:8" s="1" customFormat="1" ht="24.95" customHeight="1" x14ac:dyDescent="0.2">
      <c r="A483" s="10"/>
      <c r="B483" s="10"/>
      <c r="C483" s="10" t="s">
        <v>1330</v>
      </c>
      <c r="D483" s="14" t="s">
        <v>142</v>
      </c>
      <c r="E483" s="14" t="s">
        <v>1788</v>
      </c>
      <c r="F483" s="35"/>
      <c r="G483" s="15">
        <v>15</v>
      </c>
      <c r="H483" s="4">
        <f t="shared" si="19"/>
        <v>0</v>
      </c>
    </row>
    <row r="484" spans="1:8" s="1" customFormat="1" ht="24.95" customHeight="1" x14ac:dyDescent="0.2">
      <c r="A484" s="10"/>
      <c r="B484" s="10"/>
      <c r="C484" s="10" t="s">
        <v>1330</v>
      </c>
      <c r="D484" s="14" t="s">
        <v>522</v>
      </c>
      <c r="E484" s="14" t="s">
        <v>1788</v>
      </c>
      <c r="F484" s="35"/>
      <c r="G484" s="15">
        <v>15</v>
      </c>
      <c r="H484" s="4">
        <f t="shared" si="19"/>
        <v>0</v>
      </c>
    </row>
    <row r="485" spans="1:8" s="1" customFormat="1" ht="24.95" customHeight="1" x14ac:dyDescent="0.2">
      <c r="A485" s="10"/>
      <c r="B485" s="10"/>
      <c r="C485" s="10" t="s">
        <v>1330</v>
      </c>
      <c r="D485" s="14" t="s">
        <v>199</v>
      </c>
      <c r="E485" s="14" t="s">
        <v>1788</v>
      </c>
      <c r="F485" s="35"/>
      <c r="G485" s="15">
        <v>15</v>
      </c>
      <c r="H485" s="4">
        <f t="shared" si="19"/>
        <v>0</v>
      </c>
    </row>
    <row r="486" spans="1:8" s="1" customFormat="1" ht="24.95" customHeight="1" x14ac:dyDescent="0.2">
      <c r="A486" s="10"/>
      <c r="B486" s="10"/>
      <c r="C486" s="10" t="s">
        <v>1330</v>
      </c>
      <c r="D486" s="14" t="s">
        <v>977</v>
      </c>
      <c r="E486" s="14" t="s">
        <v>1788</v>
      </c>
      <c r="F486" s="35"/>
      <c r="G486" s="15">
        <v>15</v>
      </c>
      <c r="H486" s="4">
        <f t="shared" si="19"/>
        <v>0</v>
      </c>
    </row>
    <row r="487" spans="1:8" s="1" customFormat="1" ht="24.95" customHeight="1" x14ac:dyDescent="0.2">
      <c r="A487" s="10"/>
      <c r="B487" s="10"/>
      <c r="C487" s="10" t="s">
        <v>1330</v>
      </c>
      <c r="D487" s="14" t="s">
        <v>214</v>
      </c>
      <c r="E487" s="14" t="s">
        <v>1788</v>
      </c>
      <c r="F487" s="35"/>
      <c r="G487" s="15">
        <v>15</v>
      </c>
      <c r="H487" s="4">
        <f t="shared" si="19"/>
        <v>0</v>
      </c>
    </row>
    <row r="488" spans="1:8" s="1" customFormat="1" ht="24.95" customHeight="1" x14ac:dyDescent="0.2">
      <c r="A488" s="10"/>
      <c r="B488" s="10"/>
      <c r="C488" s="10" t="s">
        <v>1330</v>
      </c>
      <c r="D488" s="14" t="s">
        <v>185</v>
      </c>
      <c r="E488" s="14" t="s">
        <v>1788</v>
      </c>
      <c r="F488" s="35"/>
      <c r="G488" s="15">
        <v>15</v>
      </c>
      <c r="H488" s="4">
        <f t="shared" si="19"/>
        <v>0</v>
      </c>
    </row>
    <row r="489" spans="1:8" s="1" customFormat="1" ht="24.95" customHeight="1" x14ac:dyDescent="0.2">
      <c r="A489" s="10"/>
      <c r="B489" s="10"/>
      <c r="C489" s="10" t="s">
        <v>1330</v>
      </c>
      <c r="D489" s="14" t="s">
        <v>197</v>
      </c>
      <c r="E489" s="14" t="s">
        <v>1788</v>
      </c>
      <c r="F489" s="35"/>
      <c r="G489" s="15">
        <v>15</v>
      </c>
      <c r="H489" s="4">
        <f t="shared" si="19"/>
        <v>0</v>
      </c>
    </row>
    <row r="490" spans="1:8" s="1" customFormat="1" ht="24.95" customHeight="1" x14ac:dyDescent="0.2">
      <c r="A490" s="10"/>
      <c r="B490" s="10"/>
      <c r="C490" s="10" t="s">
        <v>1330</v>
      </c>
      <c r="D490" s="14" t="s">
        <v>208</v>
      </c>
      <c r="E490" s="14" t="s">
        <v>1788</v>
      </c>
      <c r="F490" s="35"/>
      <c r="G490" s="15">
        <v>15</v>
      </c>
      <c r="H490" s="4">
        <f t="shared" si="19"/>
        <v>0</v>
      </c>
    </row>
    <row r="491" spans="1:8" s="1" customFormat="1" ht="24.95" customHeight="1" x14ac:dyDescent="0.2">
      <c r="A491" s="10"/>
      <c r="B491" s="10"/>
      <c r="C491" s="10" t="s">
        <v>1330</v>
      </c>
      <c r="D491" s="14" t="s">
        <v>201</v>
      </c>
      <c r="E491" s="14" t="s">
        <v>1788</v>
      </c>
      <c r="F491" s="35"/>
      <c r="G491" s="15">
        <v>15</v>
      </c>
      <c r="H491" s="4">
        <f t="shared" si="19"/>
        <v>0</v>
      </c>
    </row>
    <row r="492" spans="1:8" s="1" customFormat="1" ht="24.95" customHeight="1" x14ac:dyDescent="0.2">
      <c r="A492" s="10"/>
      <c r="B492" s="10"/>
      <c r="C492" s="10" t="s">
        <v>1330</v>
      </c>
      <c r="D492" s="14" t="s">
        <v>203</v>
      </c>
      <c r="E492" s="14" t="s">
        <v>1788</v>
      </c>
      <c r="F492" s="35"/>
      <c r="G492" s="15">
        <v>15</v>
      </c>
      <c r="H492" s="4">
        <f t="shared" si="19"/>
        <v>0</v>
      </c>
    </row>
    <row r="493" spans="1:8" s="1" customFormat="1" ht="24.95" customHeight="1" x14ac:dyDescent="0.2">
      <c r="A493" s="10"/>
      <c r="B493" s="10"/>
      <c r="C493" s="10" t="s">
        <v>1330</v>
      </c>
      <c r="D493" s="14" t="s">
        <v>1328</v>
      </c>
      <c r="E493" s="14" t="s">
        <v>1788</v>
      </c>
      <c r="F493" s="35"/>
      <c r="G493" s="15">
        <v>15</v>
      </c>
      <c r="H493" s="4">
        <f t="shared" si="19"/>
        <v>0</v>
      </c>
    </row>
    <row r="494" spans="1:8" s="1" customFormat="1" ht="24.95" customHeight="1" x14ac:dyDescent="0.2">
      <c r="A494" s="10"/>
      <c r="B494" s="10"/>
      <c r="C494" s="10" t="s">
        <v>1330</v>
      </c>
      <c r="D494" s="14" t="s">
        <v>202</v>
      </c>
      <c r="E494" s="14" t="s">
        <v>1788</v>
      </c>
      <c r="F494" s="35"/>
      <c r="G494" s="15">
        <v>15</v>
      </c>
      <c r="H494" s="4">
        <f t="shared" si="19"/>
        <v>0</v>
      </c>
    </row>
    <row r="495" spans="1:8" s="1" customFormat="1" ht="24.95" customHeight="1" x14ac:dyDescent="0.2">
      <c r="A495" s="10"/>
      <c r="B495" s="10"/>
      <c r="C495" s="10" t="s">
        <v>1330</v>
      </c>
      <c r="D495" s="14" t="s">
        <v>206</v>
      </c>
      <c r="E495" s="14" t="s">
        <v>1788</v>
      </c>
      <c r="F495" s="35"/>
      <c r="G495" s="15">
        <v>15</v>
      </c>
      <c r="H495" s="4">
        <f t="shared" si="19"/>
        <v>0</v>
      </c>
    </row>
    <row r="496" spans="1:8" s="1" customFormat="1" ht="24.95" customHeight="1" x14ac:dyDescent="0.2">
      <c r="A496" s="10"/>
      <c r="B496" s="10"/>
      <c r="C496" s="10" t="s">
        <v>1330</v>
      </c>
      <c r="D496" s="14" t="s">
        <v>213</v>
      </c>
      <c r="E496" s="14" t="s">
        <v>1788</v>
      </c>
      <c r="F496" s="35"/>
      <c r="G496" s="15">
        <v>15</v>
      </c>
      <c r="H496" s="4">
        <f t="shared" si="19"/>
        <v>0</v>
      </c>
    </row>
    <row r="497" spans="1:8" s="1" customFormat="1" ht="24.95" customHeight="1" x14ac:dyDescent="0.2">
      <c r="A497" s="96" t="s">
        <v>1484</v>
      </c>
      <c r="B497" s="90" t="s">
        <v>1498</v>
      </c>
      <c r="C497" s="90" t="s">
        <v>1483</v>
      </c>
      <c r="D497" s="90" t="s">
        <v>1482</v>
      </c>
      <c r="E497" s="96" t="s">
        <v>1789</v>
      </c>
      <c r="F497" s="113" t="s">
        <v>1656</v>
      </c>
      <c r="G497" s="102" t="s">
        <v>1485</v>
      </c>
      <c r="H497" s="8"/>
    </row>
    <row r="498" spans="1:8" s="1" customFormat="1" ht="24.95" customHeight="1" x14ac:dyDescent="0.2">
      <c r="A498" s="10"/>
      <c r="B498" s="10"/>
      <c r="C498" s="10" t="s">
        <v>1331</v>
      </c>
      <c r="D498" s="14" t="s">
        <v>1327</v>
      </c>
      <c r="E498" s="14" t="s">
        <v>1789</v>
      </c>
      <c r="F498" s="10" t="s">
        <v>1528</v>
      </c>
      <c r="G498" s="15">
        <v>3.09</v>
      </c>
      <c r="H498" s="4">
        <f>A498*G498</f>
        <v>0</v>
      </c>
    </row>
    <row r="499" spans="1:8" s="1" customFormat="1" ht="24.95" customHeight="1" x14ac:dyDescent="0.2">
      <c r="A499" s="10"/>
      <c r="B499" s="10"/>
      <c r="C499" s="10" t="s">
        <v>1331</v>
      </c>
      <c r="D499" s="14" t="s">
        <v>1084</v>
      </c>
      <c r="E499" s="14" t="s">
        <v>1789</v>
      </c>
      <c r="F499" s="10"/>
      <c r="G499" s="15">
        <v>3.09</v>
      </c>
      <c r="H499" s="4">
        <f t="shared" ref="H499:H524" si="20">A499*G499</f>
        <v>0</v>
      </c>
    </row>
    <row r="500" spans="1:8" s="1" customFormat="1" ht="24.95" customHeight="1" x14ac:dyDescent="0.2">
      <c r="A500" s="10"/>
      <c r="B500" s="10"/>
      <c r="C500" s="10" t="s">
        <v>1331</v>
      </c>
      <c r="D500" s="14" t="s">
        <v>436</v>
      </c>
      <c r="E500" s="14" t="s">
        <v>1789</v>
      </c>
      <c r="F500" s="10"/>
      <c r="G500" s="15">
        <v>7.99</v>
      </c>
      <c r="H500" s="4">
        <f t="shared" si="20"/>
        <v>0</v>
      </c>
    </row>
    <row r="501" spans="1:8" s="1" customFormat="1" ht="24.95" customHeight="1" x14ac:dyDescent="0.2">
      <c r="A501" s="10"/>
      <c r="B501" s="10"/>
      <c r="C501" s="10" t="s">
        <v>1331</v>
      </c>
      <c r="D501" s="14" t="s">
        <v>396</v>
      </c>
      <c r="E501" s="14" t="s">
        <v>1789</v>
      </c>
      <c r="F501" s="10"/>
      <c r="G501" s="15">
        <v>3.09</v>
      </c>
      <c r="H501" s="4">
        <f t="shared" si="20"/>
        <v>0</v>
      </c>
    </row>
    <row r="502" spans="1:8" s="1" customFormat="1" ht="24.95" customHeight="1" x14ac:dyDescent="0.2">
      <c r="A502" s="10"/>
      <c r="B502" s="10"/>
      <c r="C502" s="10" t="s">
        <v>1331</v>
      </c>
      <c r="D502" s="14" t="s">
        <v>189</v>
      </c>
      <c r="E502" s="14" t="s">
        <v>1789</v>
      </c>
      <c r="F502" s="10"/>
      <c r="G502" s="15">
        <v>3.09</v>
      </c>
      <c r="H502" s="4">
        <f t="shared" si="20"/>
        <v>0</v>
      </c>
    </row>
    <row r="503" spans="1:8" s="1" customFormat="1" ht="24.95" customHeight="1" x14ac:dyDescent="0.2">
      <c r="A503" s="10"/>
      <c r="B503" s="10"/>
      <c r="C503" s="10" t="s">
        <v>1331</v>
      </c>
      <c r="D503" s="14" t="s">
        <v>470</v>
      </c>
      <c r="E503" s="14" t="s">
        <v>1789</v>
      </c>
      <c r="F503" s="10"/>
      <c r="G503" s="15">
        <v>3.09</v>
      </c>
      <c r="H503" s="4">
        <f t="shared" si="20"/>
        <v>0</v>
      </c>
    </row>
    <row r="504" spans="1:8" s="1" customFormat="1" ht="24.95" customHeight="1" x14ac:dyDescent="0.2">
      <c r="A504" s="10"/>
      <c r="B504" s="10"/>
      <c r="C504" s="10" t="s">
        <v>1331</v>
      </c>
      <c r="D504" s="14" t="s">
        <v>491</v>
      </c>
      <c r="E504" s="14" t="s">
        <v>1789</v>
      </c>
      <c r="F504" s="10"/>
      <c r="G504" s="15">
        <v>3.09</v>
      </c>
      <c r="H504" s="4">
        <f t="shared" si="20"/>
        <v>0</v>
      </c>
    </row>
    <row r="505" spans="1:8" s="1" customFormat="1" ht="24.95" customHeight="1" x14ac:dyDescent="0.2">
      <c r="A505" s="10"/>
      <c r="B505" s="10"/>
      <c r="C505" s="10" t="s">
        <v>1331</v>
      </c>
      <c r="D505" s="14" t="s">
        <v>198</v>
      </c>
      <c r="E505" s="14" t="s">
        <v>1789</v>
      </c>
      <c r="F505" s="10"/>
      <c r="G505" s="15">
        <v>3.09</v>
      </c>
      <c r="H505" s="4">
        <f t="shared" si="20"/>
        <v>0</v>
      </c>
    </row>
    <row r="506" spans="1:8" s="1" customFormat="1" ht="24.95" customHeight="1" x14ac:dyDescent="0.2">
      <c r="A506" s="10"/>
      <c r="B506" s="10"/>
      <c r="C506" s="10" t="s">
        <v>1331</v>
      </c>
      <c r="D506" s="14" t="s">
        <v>471</v>
      </c>
      <c r="E506" s="14" t="s">
        <v>1789</v>
      </c>
      <c r="F506" s="10"/>
      <c r="G506" s="15">
        <v>3.09</v>
      </c>
      <c r="H506" s="4">
        <f t="shared" si="20"/>
        <v>0</v>
      </c>
    </row>
    <row r="507" spans="1:8" s="1" customFormat="1" ht="24.95" customHeight="1" x14ac:dyDescent="0.2">
      <c r="A507" s="10"/>
      <c r="B507" s="10"/>
      <c r="C507" s="10" t="s">
        <v>1331</v>
      </c>
      <c r="D507" s="14" t="s">
        <v>507</v>
      </c>
      <c r="E507" s="14" t="s">
        <v>1789</v>
      </c>
      <c r="F507" s="10"/>
      <c r="G507" s="15">
        <v>3.09</v>
      </c>
      <c r="H507" s="4">
        <f t="shared" si="20"/>
        <v>0</v>
      </c>
    </row>
    <row r="508" spans="1:8" s="1" customFormat="1" ht="24.95" customHeight="1" x14ac:dyDescent="0.2">
      <c r="A508" s="10"/>
      <c r="B508" s="10"/>
      <c r="C508" s="10" t="s">
        <v>1331</v>
      </c>
      <c r="D508" s="14" t="s">
        <v>199</v>
      </c>
      <c r="E508" s="14" t="s">
        <v>1789</v>
      </c>
      <c r="F508" s="10"/>
      <c r="G508" s="15">
        <v>3.09</v>
      </c>
      <c r="H508" s="4">
        <f t="shared" si="20"/>
        <v>0</v>
      </c>
    </row>
    <row r="509" spans="1:8" s="1" customFormat="1" ht="24.95" customHeight="1" x14ac:dyDescent="0.2">
      <c r="A509" s="10"/>
      <c r="B509" s="10"/>
      <c r="C509" s="10" t="s">
        <v>1331</v>
      </c>
      <c r="D509" s="14" t="s">
        <v>504</v>
      </c>
      <c r="E509" s="14" t="s">
        <v>1789</v>
      </c>
      <c r="F509" s="10"/>
      <c r="G509" s="15">
        <v>3.09</v>
      </c>
      <c r="H509" s="4">
        <f t="shared" si="20"/>
        <v>0</v>
      </c>
    </row>
    <row r="510" spans="1:8" s="1" customFormat="1" ht="24.95" customHeight="1" x14ac:dyDescent="0.2">
      <c r="A510" s="10"/>
      <c r="B510" s="10"/>
      <c r="C510" s="10" t="s">
        <v>1331</v>
      </c>
      <c r="D510" s="14" t="s">
        <v>1085</v>
      </c>
      <c r="E510" s="14" t="s">
        <v>1789</v>
      </c>
      <c r="F510" s="10"/>
      <c r="G510" s="15">
        <v>3.09</v>
      </c>
      <c r="H510" s="4">
        <f t="shared" si="20"/>
        <v>0</v>
      </c>
    </row>
    <row r="511" spans="1:8" s="1" customFormat="1" ht="24.95" customHeight="1" x14ac:dyDescent="0.2">
      <c r="A511" s="10"/>
      <c r="B511" s="10"/>
      <c r="C511" s="10" t="s">
        <v>1331</v>
      </c>
      <c r="D511" s="14" t="s">
        <v>214</v>
      </c>
      <c r="E511" s="14" t="s">
        <v>1789</v>
      </c>
      <c r="F511" s="10"/>
      <c r="G511" s="15">
        <v>3.09</v>
      </c>
      <c r="H511" s="4">
        <f t="shared" si="20"/>
        <v>0</v>
      </c>
    </row>
    <row r="512" spans="1:8" s="1" customFormat="1" ht="24.95" customHeight="1" x14ac:dyDescent="0.2">
      <c r="A512" s="10"/>
      <c r="B512" s="10"/>
      <c r="C512" s="10" t="s">
        <v>1331</v>
      </c>
      <c r="D512" s="14" t="s">
        <v>522</v>
      </c>
      <c r="E512" s="14" t="s">
        <v>1789</v>
      </c>
      <c r="F512" s="10"/>
      <c r="G512" s="15">
        <v>3.09</v>
      </c>
      <c r="H512" s="4">
        <f t="shared" si="20"/>
        <v>0</v>
      </c>
    </row>
    <row r="513" spans="1:8" s="1" customFormat="1" ht="24.95" customHeight="1" x14ac:dyDescent="0.2">
      <c r="A513" s="10"/>
      <c r="B513" s="10"/>
      <c r="C513" s="10" t="s">
        <v>1331</v>
      </c>
      <c r="D513" s="14" t="s">
        <v>190</v>
      </c>
      <c r="E513" s="14" t="s">
        <v>1789</v>
      </c>
      <c r="F513" s="10"/>
      <c r="G513" s="15">
        <v>3.09</v>
      </c>
      <c r="H513" s="4">
        <f t="shared" si="20"/>
        <v>0</v>
      </c>
    </row>
    <row r="514" spans="1:8" s="1" customFormat="1" ht="24.95" customHeight="1" x14ac:dyDescent="0.2">
      <c r="A514" s="10"/>
      <c r="B514" s="10"/>
      <c r="C514" s="10" t="s">
        <v>1331</v>
      </c>
      <c r="D514" s="14" t="s">
        <v>510</v>
      </c>
      <c r="E514" s="14" t="s">
        <v>1789</v>
      </c>
      <c r="F514" s="10"/>
      <c r="G514" s="15">
        <v>3.09</v>
      </c>
      <c r="H514" s="4">
        <f t="shared" si="20"/>
        <v>0</v>
      </c>
    </row>
    <row r="515" spans="1:8" s="1" customFormat="1" ht="24.95" customHeight="1" x14ac:dyDescent="0.2">
      <c r="A515" s="10"/>
      <c r="B515" s="10"/>
      <c r="C515" s="10" t="s">
        <v>1331</v>
      </c>
      <c r="D515" s="14" t="s">
        <v>206</v>
      </c>
      <c r="E515" s="14" t="s">
        <v>1789</v>
      </c>
      <c r="F515" s="10"/>
      <c r="G515" s="15">
        <v>3.09</v>
      </c>
      <c r="H515" s="4">
        <f t="shared" si="20"/>
        <v>0</v>
      </c>
    </row>
    <row r="516" spans="1:8" s="1" customFormat="1" ht="24.95" customHeight="1" x14ac:dyDescent="0.2">
      <c r="A516" s="10"/>
      <c r="B516" s="10"/>
      <c r="C516" s="10" t="s">
        <v>1331</v>
      </c>
      <c r="D516" s="14" t="s">
        <v>203</v>
      </c>
      <c r="E516" s="14" t="s">
        <v>1789</v>
      </c>
      <c r="F516" s="10"/>
      <c r="G516" s="15">
        <v>3.09</v>
      </c>
      <c r="H516" s="4">
        <f t="shared" si="20"/>
        <v>0</v>
      </c>
    </row>
    <row r="517" spans="1:8" s="1" customFormat="1" ht="24.95" customHeight="1" x14ac:dyDescent="0.2">
      <c r="A517" s="10"/>
      <c r="B517" s="10"/>
      <c r="C517" s="10" t="s">
        <v>1331</v>
      </c>
      <c r="D517" s="14" t="s">
        <v>213</v>
      </c>
      <c r="E517" s="14" t="s">
        <v>1789</v>
      </c>
      <c r="F517" s="10"/>
      <c r="G517" s="15">
        <v>3.09</v>
      </c>
      <c r="H517" s="4">
        <f t="shared" si="20"/>
        <v>0</v>
      </c>
    </row>
    <row r="518" spans="1:8" s="1" customFormat="1" ht="24.95" customHeight="1" x14ac:dyDescent="0.2">
      <c r="A518" s="10"/>
      <c r="B518" s="10"/>
      <c r="C518" s="10" t="s">
        <v>1331</v>
      </c>
      <c r="D518" s="14" t="s">
        <v>500</v>
      </c>
      <c r="E518" s="14" t="s">
        <v>1789</v>
      </c>
      <c r="F518" s="10"/>
      <c r="G518" s="15">
        <v>3.09</v>
      </c>
      <c r="H518" s="4">
        <f t="shared" si="20"/>
        <v>0</v>
      </c>
    </row>
    <row r="519" spans="1:8" s="1" customFormat="1" ht="24.95" customHeight="1" x14ac:dyDescent="0.2">
      <c r="A519" s="10"/>
      <c r="B519" s="10"/>
      <c r="C519" s="10" t="s">
        <v>1331</v>
      </c>
      <c r="D519" s="14" t="s">
        <v>208</v>
      </c>
      <c r="E519" s="14" t="s">
        <v>1789</v>
      </c>
      <c r="F519" s="10"/>
      <c r="G519" s="15">
        <v>3.09</v>
      </c>
      <c r="H519" s="4">
        <f t="shared" si="20"/>
        <v>0</v>
      </c>
    </row>
    <row r="520" spans="1:8" s="1" customFormat="1" ht="24.95" customHeight="1" x14ac:dyDescent="0.2">
      <c r="A520" s="10"/>
      <c r="B520" s="10"/>
      <c r="C520" s="10" t="s">
        <v>1331</v>
      </c>
      <c r="D520" s="14" t="s">
        <v>508</v>
      </c>
      <c r="E520" s="14" t="s">
        <v>1789</v>
      </c>
      <c r="F520" s="10"/>
      <c r="G520" s="15">
        <v>3.09</v>
      </c>
      <c r="H520" s="4">
        <f t="shared" si="20"/>
        <v>0</v>
      </c>
    </row>
    <row r="521" spans="1:8" s="1" customFormat="1" ht="24.95" customHeight="1" x14ac:dyDescent="0.2">
      <c r="A521" s="10"/>
      <c r="B521" s="10"/>
      <c r="C521" s="10" t="s">
        <v>1331</v>
      </c>
      <c r="D521" s="14" t="s">
        <v>1332</v>
      </c>
      <c r="E521" s="14" t="s">
        <v>1789</v>
      </c>
      <c r="F521" s="10"/>
      <c r="G521" s="15">
        <v>3.09</v>
      </c>
      <c r="H521" s="4">
        <f t="shared" si="20"/>
        <v>0</v>
      </c>
    </row>
    <row r="522" spans="1:8" s="1" customFormat="1" ht="24.95" customHeight="1" x14ac:dyDescent="0.2">
      <c r="A522" s="10"/>
      <c r="B522" s="10"/>
      <c r="C522" s="10" t="s">
        <v>1331</v>
      </c>
      <c r="D522" s="14" t="s">
        <v>622</v>
      </c>
      <c r="E522" s="14" t="s">
        <v>1789</v>
      </c>
      <c r="F522" s="10"/>
      <c r="G522" s="15">
        <v>3.09</v>
      </c>
      <c r="H522" s="4">
        <f t="shared" si="20"/>
        <v>0</v>
      </c>
    </row>
    <row r="523" spans="1:8" s="1" customFormat="1" ht="24.95" customHeight="1" x14ac:dyDescent="0.2">
      <c r="A523" s="10"/>
      <c r="B523" s="10"/>
      <c r="C523" s="10" t="s">
        <v>1331</v>
      </c>
      <c r="D523" s="14" t="s">
        <v>201</v>
      </c>
      <c r="E523" s="14" t="s">
        <v>1789</v>
      </c>
      <c r="F523" s="10"/>
      <c r="G523" s="15">
        <v>3.09</v>
      </c>
      <c r="H523" s="4">
        <f t="shared" si="20"/>
        <v>0</v>
      </c>
    </row>
    <row r="524" spans="1:8" s="1" customFormat="1" ht="24.95" customHeight="1" x14ac:dyDescent="0.2">
      <c r="A524" s="10"/>
      <c r="B524" s="10"/>
      <c r="C524" s="10" t="s">
        <v>1331</v>
      </c>
      <c r="D524" s="14" t="s">
        <v>708</v>
      </c>
      <c r="E524" s="14" t="s">
        <v>1789</v>
      </c>
      <c r="F524" s="10"/>
      <c r="G524" s="15">
        <v>3.09</v>
      </c>
      <c r="H524" s="4">
        <f t="shared" si="20"/>
        <v>0</v>
      </c>
    </row>
    <row r="525" spans="1:8" s="1" customFormat="1" ht="24.95" customHeight="1" x14ac:dyDescent="0.2">
      <c r="A525" s="96" t="s">
        <v>1484</v>
      </c>
      <c r="B525" s="90" t="s">
        <v>1498</v>
      </c>
      <c r="C525" s="90" t="s">
        <v>1483</v>
      </c>
      <c r="D525" s="90" t="s">
        <v>1482</v>
      </c>
      <c r="E525" s="96" t="s">
        <v>1790</v>
      </c>
      <c r="F525" s="113" t="s">
        <v>1656</v>
      </c>
      <c r="G525" s="102" t="s">
        <v>1485</v>
      </c>
      <c r="H525" s="8"/>
    </row>
    <row r="526" spans="1:8" s="1" customFormat="1" ht="24.95" customHeight="1" x14ac:dyDescent="0.2">
      <c r="A526" s="10"/>
      <c r="B526" s="10"/>
      <c r="C526" s="10" t="s">
        <v>1333</v>
      </c>
      <c r="D526" s="14" t="s">
        <v>1327</v>
      </c>
      <c r="E526" s="14" t="s">
        <v>1790</v>
      </c>
      <c r="F526" s="10"/>
      <c r="G526" s="15">
        <v>21</v>
      </c>
      <c r="H526" s="4">
        <f>A526*G526</f>
        <v>0</v>
      </c>
    </row>
    <row r="527" spans="1:8" s="1" customFormat="1" ht="24.95" customHeight="1" x14ac:dyDescent="0.2">
      <c r="A527" s="10"/>
      <c r="B527" s="10"/>
      <c r="C527" s="10" t="s">
        <v>1333</v>
      </c>
      <c r="D527" s="14" t="s">
        <v>1084</v>
      </c>
      <c r="E527" s="14" t="s">
        <v>1790</v>
      </c>
      <c r="F527" s="10"/>
      <c r="G527" s="15">
        <v>21</v>
      </c>
      <c r="H527" s="4">
        <f t="shared" ref="H527:H554" si="21">A527*G527</f>
        <v>0</v>
      </c>
    </row>
    <row r="528" spans="1:8" s="1" customFormat="1" ht="24.95" customHeight="1" x14ac:dyDescent="0.2">
      <c r="A528" s="10"/>
      <c r="B528" s="10"/>
      <c r="C528" s="10" t="s">
        <v>1333</v>
      </c>
      <c r="D528" s="14" t="s">
        <v>436</v>
      </c>
      <c r="E528" s="14" t="s">
        <v>1790</v>
      </c>
      <c r="F528" s="10"/>
      <c r="G528" s="15">
        <v>21</v>
      </c>
      <c r="H528" s="4">
        <f t="shared" si="21"/>
        <v>0</v>
      </c>
    </row>
    <row r="529" spans="1:8" s="1" customFormat="1" ht="24.95" customHeight="1" x14ac:dyDescent="0.2">
      <c r="A529" s="10"/>
      <c r="B529" s="10"/>
      <c r="C529" s="10" t="s">
        <v>1333</v>
      </c>
      <c r="D529" s="14" t="s">
        <v>396</v>
      </c>
      <c r="E529" s="14" t="s">
        <v>1790</v>
      </c>
      <c r="F529" s="10"/>
      <c r="G529" s="15">
        <v>21</v>
      </c>
      <c r="H529" s="4">
        <f t="shared" si="21"/>
        <v>0</v>
      </c>
    </row>
    <row r="530" spans="1:8" s="1" customFormat="1" ht="24.95" customHeight="1" x14ac:dyDescent="0.2">
      <c r="A530" s="10"/>
      <c r="B530" s="10"/>
      <c r="C530" s="10" t="s">
        <v>1333</v>
      </c>
      <c r="D530" s="14" t="s">
        <v>189</v>
      </c>
      <c r="E530" s="14" t="s">
        <v>1790</v>
      </c>
      <c r="F530" s="10"/>
      <c r="G530" s="15">
        <v>21</v>
      </c>
      <c r="H530" s="4">
        <f t="shared" si="21"/>
        <v>0</v>
      </c>
    </row>
    <row r="531" spans="1:8" s="1" customFormat="1" ht="24.95" customHeight="1" x14ac:dyDescent="0.2">
      <c r="A531" s="10"/>
      <c r="B531" s="10"/>
      <c r="C531" s="10" t="s">
        <v>1333</v>
      </c>
      <c r="D531" s="14" t="s">
        <v>470</v>
      </c>
      <c r="E531" s="14" t="s">
        <v>1790</v>
      </c>
      <c r="F531" s="10"/>
      <c r="G531" s="15">
        <v>21</v>
      </c>
      <c r="H531" s="4">
        <f t="shared" si="21"/>
        <v>0</v>
      </c>
    </row>
    <row r="532" spans="1:8" s="1" customFormat="1" ht="24.95" customHeight="1" x14ac:dyDescent="0.2">
      <c r="A532" s="10"/>
      <c r="B532" s="10"/>
      <c r="C532" s="10" t="s">
        <v>1333</v>
      </c>
      <c r="D532" s="14" t="s">
        <v>491</v>
      </c>
      <c r="E532" s="14" t="s">
        <v>1790</v>
      </c>
      <c r="F532" s="10"/>
      <c r="G532" s="15">
        <v>21</v>
      </c>
      <c r="H532" s="4">
        <f t="shared" si="21"/>
        <v>0</v>
      </c>
    </row>
    <row r="533" spans="1:8" s="1" customFormat="1" ht="24.95" customHeight="1" x14ac:dyDescent="0.2">
      <c r="A533" s="10"/>
      <c r="B533" s="10"/>
      <c r="C533" s="10" t="s">
        <v>1333</v>
      </c>
      <c r="D533" s="14" t="s">
        <v>198</v>
      </c>
      <c r="E533" s="14" t="s">
        <v>1790</v>
      </c>
      <c r="F533" s="10"/>
      <c r="G533" s="15">
        <v>21</v>
      </c>
      <c r="H533" s="4">
        <f t="shared" si="21"/>
        <v>0</v>
      </c>
    </row>
    <row r="534" spans="1:8" s="1" customFormat="1" ht="24.95" customHeight="1" x14ac:dyDescent="0.2">
      <c r="A534" s="10"/>
      <c r="B534" s="10"/>
      <c r="C534" s="10" t="s">
        <v>1333</v>
      </c>
      <c r="D534" s="14" t="s">
        <v>471</v>
      </c>
      <c r="E534" s="14" t="s">
        <v>1790</v>
      </c>
      <c r="F534" s="10"/>
      <c r="G534" s="15">
        <v>21</v>
      </c>
      <c r="H534" s="4">
        <f t="shared" si="21"/>
        <v>0</v>
      </c>
    </row>
    <row r="535" spans="1:8" s="1" customFormat="1" ht="24.95" customHeight="1" x14ac:dyDescent="0.2">
      <c r="A535" s="10"/>
      <c r="B535" s="10"/>
      <c r="C535" s="10" t="s">
        <v>1333</v>
      </c>
      <c r="D535" s="14" t="s">
        <v>507</v>
      </c>
      <c r="E535" s="14" t="s">
        <v>1790</v>
      </c>
      <c r="F535" s="10"/>
      <c r="G535" s="15">
        <v>21</v>
      </c>
      <c r="H535" s="4">
        <f t="shared" si="21"/>
        <v>0</v>
      </c>
    </row>
    <row r="536" spans="1:8" s="1" customFormat="1" ht="24.95" customHeight="1" x14ac:dyDescent="0.2">
      <c r="A536" s="10"/>
      <c r="B536" s="10"/>
      <c r="C536" s="10" t="s">
        <v>1333</v>
      </c>
      <c r="D536" s="14" t="s">
        <v>199</v>
      </c>
      <c r="E536" s="14" t="s">
        <v>1790</v>
      </c>
      <c r="F536" s="10"/>
      <c r="G536" s="15">
        <v>21</v>
      </c>
      <c r="H536" s="4">
        <f t="shared" si="21"/>
        <v>0</v>
      </c>
    </row>
    <row r="537" spans="1:8" s="1" customFormat="1" ht="24.95" customHeight="1" x14ac:dyDescent="0.2">
      <c r="A537" s="10"/>
      <c r="B537" s="10"/>
      <c r="C537" s="10" t="s">
        <v>1333</v>
      </c>
      <c r="D537" s="14" t="s">
        <v>504</v>
      </c>
      <c r="E537" s="14" t="s">
        <v>1790</v>
      </c>
      <c r="F537" s="10"/>
      <c r="G537" s="15">
        <v>21</v>
      </c>
      <c r="H537" s="4">
        <f t="shared" si="21"/>
        <v>0</v>
      </c>
    </row>
    <row r="538" spans="1:8" s="1" customFormat="1" ht="24.95" customHeight="1" x14ac:dyDescent="0.2">
      <c r="A538" s="10"/>
      <c r="B538" s="10"/>
      <c r="C538" s="10" t="s">
        <v>1333</v>
      </c>
      <c r="D538" s="14" t="s">
        <v>1085</v>
      </c>
      <c r="E538" s="14" t="s">
        <v>1790</v>
      </c>
      <c r="F538" s="10"/>
      <c r="G538" s="15">
        <v>21</v>
      </c>
      <c r="H538" s="4">
        <f t="shared" si="21"/>
        <v>0</v>
      </c>
    </row>
    <row r="539" spans="1:8" s="1" customFormat="1" ht="24.95" customHeight="1" x14ac:dyDescent="0.2">
      <c r="A539" s="10"/>
      <c r="B539" s="10"/>
      <c r="C539" s="10" t="s">
        <v>1333</v>
      </c>
      <c r="D539" s="14" t="s">
        <v>214</v>
      </c>
      <c r="E539" s="14" t="s">
        <v>1790</v>
      </c>
      <c r="F539" s="10"/>
      <c r="G539" s="15">
        <v>21</v>
      </c>
      <c r="H539" s="4">
        <f t="shared" si="21"/>
        <v>0</v>
      </c>
    </row>
    <row r="540" spans="1:8" s="1" customFormat="1" ht="24.95" customHeight="1" x14ac:dyDescent="0.2">
      <c r="A540" s="10"/>
      <c r="B540" s="10"/>
      <c r="C540" s="10" t="s">
        <v>1333</v>
      </c>
      <c r="D540" s="14" t="s">
        <v>522</v>
      </c>
      <c r="E540" s="14" t="s">
        <v>1790</v>
      </c>
      <c r="F540" s="10"/>
      <c r="G540" s="15">
        <v>21</v>
      </c>
      <c r="H540" s="4">
        <f t="shared" si="21"/>
        <v>0</v>
      </c>
    </row>
    <row r="541" spans="1:8" s="1" customFormat="1" ht="24.95" customHeight="1" x14ac:dyDescent="0.2">
      <c r="A541" s="10"/>
      <c r="B541" s="10"/>
      <c r="C541" s="10" t="s">
        <v>1333</v>
      </c>
      <c r="D541" s="14" t="s">
        <v>190</v>
      </c>
      <c r="E541" s="14" t="s">
        <v>1790</v>
      </c>
      <c r="F541" s="10"/>
      <c r="G541" s="15">
        <v>21</v>
      </c>
      <c r="H541" s="4">
        <f t="shared" si="21"/>
        <v>0</v>
      </c>
    </row>
    <row r="542" spans="1:8" s="1" customFormat="1" ht="24.95" customHeight="1" x14ac:dyDescent="0.2">
      <c r="A542" s="10"/>
      <c r="B542" s="10"/>
      <c r="C542" s="10" t="s">
        <v>1333</v>
      </c>
      <c r="D542" s="14" t="s">
        <v>510</v>
      </c>
      <c r="E542" s="14" t="s">
        <v>1790</v>
      </c>
      <c r="F542" s="10"/>
      <c r="G542" s="15">
        <v>21</v>
      </c>
      <c r="H542" s="4">
        <f t="shared" si="21"/>
        <v>0</v>
      </c>
    </row>
    <row r="543" spans="1:8" s="1" customFormat="1" ht="24.95" customHeight="1" x14ac:dyDescent="0.2">
      <c r="A543" s="10"/>
      <c r="B543" s="10"/>
      <c r="C543" s="10" t="s">
        <v>1333</v>
      </c>
      <c r="D543" s="14" t="s">
        <v>206</v>
      </c>
      <c r="E543" s="14" t="s">
        <v>1790</v>
      </c>
      <c r="F543" s="10"/>
      <c r="G543" s="15">
        <v>21</v>
      </c>
      <c r="H543" s="4">
        <f t="shared" si="21"/>
        <v>0</v>
      </c>
    </row>
    <row r="544" spans="1:8" s="1" customFormat="1" ht="24.95" customHeight="1" x14ac:dyDescent="0.2">
      <c r="A544" s="10"/>
      <c r="B544" s="10"/>
      <c r="C544" s="10" t="s">
        <v>1333</v>
      </c>
      <c r="D544" s="14" t="s">
        <v>203</v>
      </c>
      <c r="E544" s="14" t="s">
        <v>1790</v>
      </c>
      <c r="F544" s="10"/>
      <c r="G544" s="15">
        <v>21</v>
      </c>
      <c r="H544" s="4">
        <f t="shared" si="21"/>
        <v>0</v>
      </c>
    </row>
    <row r="545" spans="1:8" s="1" customFormat="1" ht="24.95" customHeight="1" x14ac:dyDescent="0.2">
      <c r="A545" s="10"/>
      <c r="B545" s="10"/>
      <c r="C545" s="10" t="s">
        <v>1333</v>
      </c>
      <c r="D545" s="14" t="s">
        <v>213</v>
      </c>
      <c r="E545" s="14" t="s">
        <v>1790</v>
      </c>
      <c r="F545" s="10"/>
      <c r="G545" s="15">
        <v>21</v>
      </c>
      <c r="H545" s="4">
        <f t="shared" si="21"/>
        <v>0</v>
      </c>
    </row>
    <row r="546" spans="1:8" s="1" customFormat="1" ht="24.95" customHeight="1" x14ac:dyDescent="0.2">
      <c r="A546" s="10"/>
      <c r="B546" s="10"/>
      <c r="C546" s="10" t="s">
        <v>1333</v>
      </c>
      <c r="D546" s="14" t="s">
        <v>500</v>
      </c>
      <c r="E546" s="14" t="s">
        <v>1790</v>
      </c>
      <c r="F546" s="10"/>
      <c r="G546" s="15">
        <v>21</v>
      </c>
      <c r="H546" s="4">
        <f t="shared" si="21"/>
        <v>0</v>
      </c>
    </row>
    <row r="547" spans="1:8" s="1" customFormat="1" ht="24.95" customHeight="1" x14ac:dyDescent="0.2">
      <c r="A547" s="10"/>
      <c r="B547" s="10"/>
      <c r="C547" s="10" t="s">
        <v>1333</v>
      </c>
      <c r="D547" s="14" t="s">
        <v>208</v>
      </c>
      <c r="E547" s="14" t="s">
        <v>1790</v>
      </c>
      <c r="F547" s="10"/>
      <c r="G547" s="15">
        <v>21</v>
      </c>
      <c r="H547" s="4">
        <f t="shared" si="21"/>
        <v>0</v>
      </c>
    </row>
    <row r="548" spans="1:8" s="1" customFormat="1" ht="24.95" customHeight="1" x14ac:dyDescent="0.2">
      <c r="A548" s="10"/>
      <c r="B548" s="10"/>
      <c r="C548" s="10" t="s">
        <v>1333</v>
      </c>
      <c r="D548" s="14" t="s">
        <v>508</v>
      </c>
      <c r="E548" s="14" t="s">
        <v>1790</v>
      </c>
      <c r="F548" s="10"/>
      <c r="G548" s="15">
        <v>21</v>
      </c>
      <c r="H548" s="4">
        <f t="shared" si="21"/>
        <v>0</v>
      </c>
    </row>
    <row r="549" spans="1:8" s="1" customFormat="1" ht="24.95" customHeight="1" x14ac:dyDescent="0.2">
      <c r="A549" s="10"/>
      <c r="B549" s="10"/>
      <c r="C549" s="10" t="s">
        <v>1333</v>
      </c>
      <c r="D549" s="14" t="s">
        <v>1332</v>
      </c>
      <c r="E549" s="14" t="s">
        <v>1790</v>
      </c>
      <c r="F549" s="10"/>
      <c r="G549" s="15">
        <v>21</v>
      </c>
      <c r="H549" s="4">
        <f t="shared" si="21"/>
        <v>0</v>
      </c>
    </row>
    <row r="550" spans="1:8" s="1" customFormat="1" ht="24.95" customHeight="1" x14ac:dyDescent="0.2">
      <c r="A550" s="10"/>
      <c r="B550" s="10"/>
      <c r="C550" s="10" t="s">
        <v>1333</v>
      </c>
      <c r="D550" s="14" t="s">
        <v>622</v>
      </c>
      <c r="E550" s="14" t="s">
        <v>1790</v>
      </c>
      <c r="F550" s="10"/>
      <c r="G550" s="15">
        <v>21</v>
      </c>
      <c r="H550" s="4">
        <f t="shared" si="21"/>
        <v>0</v>
      </c>
    </row>
    <row r="551" spans="1:8" s="1" customFormat="1" ht="24.95" customHeight="1" x14ac:dyDescent="0.2">
      <c r="A551" s="10"/>
      <c r="B551" s="10"/>
      <c r="C551" s="10" t="s">
        <v>1333</v>
      </c>
      <c r="D551" s="14" t="s">
        <v>201</v>
      </c>
      <c r="E551" s="14" t="s">
        <v>1790</v>
      </c>
      <c r="F551" s="10"/>
      <c r="G551" s="15">
        <v>21</v>
      </c>
      <c r="H551" s="4">
        <f t="shared" si="21"/>
        <v>0</v>
      </c>
    </row>
    <row r="552" spans="1:8" s="1" customFormat="1" ht="24.95" customHeight="1" x14ac:dyDescent="0.2">
      <c r="A552" s="10"/>
      <c r="B552" s="10"/>
      <c r="C552" s="10" t="s">
        <v>1333</v>
      </c>
      <c r="D552" s="14" t="s">
        <v>708</v>
      </c>
      <c r="E552" s="14" t="s">
        <v>1790</v>
      </c>
      <c r="F552" s="10"/>
      <c r="G552" s="15">
        <v>21</v>
      </c>
      <c r="H552" s="4">
        <f t="shared" si="21"/>
        <v>0</v>
      </c>
    </row>
    <row r="553" spans="1:8" s="1" customFormat="1" ht="24.95" customHeight="1" x14ac:dyDescent="0.2">
      <c r="A553" s="96" t="s">
        <v>1484</v>
      </c>
      <c r="B553" s="90" t="s">
        <v>1498</v>
      </c>
      <c r="C553" s="90" t="s">
        <v>1483</v>
      </c>
      <c r="D553" s="90" t="s">
        <v>1482</v>
      </c>
      <c r="E553" s="96" t="s">
        <v>81</v>
      </c>
      <c r="F553" s="113" t="s">
        <v>1656</v>
      </c>
      <c r="G553" s="102" t="s">
        <v>1485</v>
      </c>
      <c r="H553" s="8">
        <v>0</v>
      </c>
    </row>
    <row r="554" spans="1:8" s="1" customFormat="1" ht="24.95" customHeight="1" x14ac:dyDescent="0.2">
      <c r="A554" s="115"/>
      <c r="B554" s="124"/>
      <c r="C554" s="124" t="s">
        <v>1334</v>
      </c>
      <c r="D554" s="115" t="s">
        <v>189</v>
      </c>
      <c r="E554" s="14" t="s">
        <v>81</v>
      </c>
      <c r="F554" s="514" t="s">
        <v>1528</v>
      </c>
      <c r="G554" s="15">
        <v>2.99</v>
      </c>
      <c r="H554" s="4">
        <f t="shared" si="21"/>
        <v>0</v>
      </c>
    </row>
    <row r="555" spans="1:8" s="1" customFormat="1" ht="24.95" customHeight="1" x14ac:dyDescent="0.2">
      <c r="A555" s="115"/>
      <c r="B555" s="124"/>
      <c r="C555" s="124" t="s">
        <v>1334</v>
      </c>
      <c r="D555" s="115" t="s">
        <v>569</v>
      </c>
      <c r="E555" s="14" t="s">
        <v>81</v>
      </c>
      <c r="F555" s="514"/>
      <c r="G555" s="15">
        <v>2.99</v>
      </c>
      <c r="H555" s="4">
        <f t="shared" ref="H555:H569" si="22">A555*G555</f>
        <v>0</v>
      </c>
    </row>
    <row r="556" spans="1:8" s="1" customFormat="1" ht="24.95" customHeight="1" x14ac:dyDescent="0.2">
      <c r="A556" s="115"/>
      <c r="B556" s="124"/>
      <c r="C556" s="124" t="s">
        <v>1334</v>
      </c>
      <c r="D556" s="115" t="s">
        <v>99</v>
      </c>
      <c r="E556" s="14" t="s">
        <v>81</v>
      </c>
      <c r="F556" s="514"/>
      <c r="G556" s="15">
        <v>2.99</v>
      </c>
      <c r="H556" s="4">
        <f t="shared" si="22"/>
        <v>0</v>
      </c>
    </row>
    <row r="557" spans="1:8" s="1" customFormat="1" ht="24.95" customHeight="1" x14ac:dyDescent="0.2">
      <c r="A557" s="115"/>
      <c r="B557" s="124"/>
      <c r="C557" s="124" t="s">
        <v>1334</v>
      </c>
      <c r="D557" s="115" t="s">
        <v>716</v>
      </c>
      <c r="E557" s="14" t="s">
        <v>81</v>
      </c>
      <c r="F557" s="514"/>
      <c r="G557" s="15">
        <v>2.99</v>
      </c>
      <c r="H557" s="4">
        <f t="shared" si="22"/>
        <v>0</v>
      </c>
    </row>
    <row r="558" spans="1:8" s="1" customFormat="1" ht="24.95" customHeight="1" x14ac:dyDescent="0.2">
      <c r="A558" s="115"/>
      <c r="B558" s="124"/>
      <c r="C558" s="124" t="s">
        <v>1334</v>
      </c>
      <c r="D558" s="115" t="s">
        <v>1335</v>
      </c>
      <c r="E558" s="14" t="s">
        <v>81</v>
      </c>
      <c r="F558" s="514"/>
      <c r="G558" s="15">
        <v>2.99</v>
      </c>
      <c r="H558" s="4">
        <f t="shared" si="22"/>
        <v>0</v>
      </c>
    </row>
    <row r="559" spans="1:8" s="1" customFormat="1" ht="24.95" customHeight="1" x14ac:dyDescent="0.2">
      <c r="A559" s="115"/>
      <c r="B559" s="124"/>
      <c r="C559" s="124" t="s">
        <v>1334</v>
      </c>
      <c r="D559" s="115" t="s">
        <v>846</v>
      </c>
      <c r="E559" s="14" t="s">
        <v>81</v>
      </c>
      <c r="F559" s="514"/>
      <c r="G559" s="15">
        <v>2.99</v>
      </c>
      <c r="H559" s="4">
        <f t="shared" si="22"/>
        <v>0</v>
      </c>
    </row>
    <row r="560" spans="1:8" s="1" customFormat="1" ht="24.95" customHeight="1" x14ac:dyDescent="0.2">
      <c r="A560" s="115"/>
      <c r="B560" s="124"/>
      <c r="C560" s="124" t="s">
        <v>1334</v>
      </c>
      <c r="D560" s="115" t="s">
        <v>510</v>
      </c>
      <c r="E560" s="14" t="s">
        <v>81</v>
      </c>
      <c r="F560" s="514"/>
      <c r="G560" s="15">
        <v>2.99</v>
      </c>
      <c r="H560" s="4">
        <f t="shared" si="22"/>
        <v>0</v>
      </c>
    </row>
    <row r="561" spans="1:8" s="1" customFormat="1" ht="24.95" customHeight="1" x14ac:dyDescent="0.2">
      <c r="A561" s="115"/>
      <c r="B561" s="124"/>
      <c r="C561" s="124" t="s">
        <v>1334</v>
      </c>
      <c r="D561" s="115" t="s">
        <v>198</v>
      </c>
      <c r="E561" s="14" t="s">
        <v>81</v>
      </c>
      <c r="F561" s="514"/>
      <c r="G561" s="15">
        <v>2.99</v>
      </c>
      <c r="H561" s="4">
        <f t="shared" si="22"/>
        <v>0</v>
      </c>
    </row>
    <row r="562" spans="1:8" s="1" customFormat="1" ht="24.95" customHeight="1" x14ac:dyDescent="0.2">
      <c r="A562" s="115"/>
      <c r="B562" s="124"/>
      <c r="C562" s="124" t="s">
        <v>1334</v>
      </c>
      <c r="D562" s="115" t="s">
        <v>1336</v>
      </c>
      <c r="E562" s="14" t="s">
        <v>81</v>
      </c>
      <c r="F562" s="514"/>
      <c r="G562" s="15">
        <v>2.99</v>
      </c>
      <c r="H562" s="4">
        <f t="shared" si="22"/>
        <v>0</v>
      </c>
    </row>
    <row r="563" spans="1:8" s="1" customFormat="1" ht="24.95" customHeight="1" x14ac:dyDescent="0.2">
      <c r="A563" s="115"/>
      <c r="B563" s="124"/>
      <c r="C563" s="124" t="s">
        <v>1334</v>
      </c>
      <c r="D563" s="115" t="s">
        <v>396</v>
      </c>
      <c r="E563" s="14" t="s">
        <v>81</v>
      </c>
      <c r="F563" s="514"/>
      <c r="G563" s="15">
        <v>2.99</v>
      </c>
      <c r="H563" s="4">
        <f t="shared" si="22"/>
        <v>0</v>
      </c>
    </row>
    <row r="564" spans="1:8" s="1" customFormat="1" ht="24.95" customHeight="1" x14ac:dyDescent="0.2">
      <c r="A564" s="115"/>
      <c r="B564" s="124"/>
      <c r="C564" s="124" t="s">
        <v>1334</v>
      </c>
      <c r="D564" s="115" t="s">
        <v>1337</v>
      </c>
      <c r="E564" s="14" t="s">
        <v>81</v>
      </c>
      <c r="F564" s="514"/>
      <c r="G564" s="15">
        <v>2.99</v>
      </c>
      <c r="H564" s="4">
        <f t="shared" si="22"/>
        <v>0</v>
      </c>
    </row>
    <row r="565" spans="1:8" s="1" customFormat="1" ht="24.95" customHeight="1" x14ac:dyDescent="0.2">
      <c r="A565" s="115"/>
      <c r="B565" s="124"/>
      <c r="C565" s="124" t="s">
        <v>1334</v>
      </c>
      <c r="D565" s="115" t="s">
        <v>471</v>
      </c>
      <c r="E565" s="14" t="s">
        <v>81</v>
      </c>
      <c r="F565" s="514"/>
      <c r="G565" s="15">
        <v>2.99</v>
      </c>
      <c r="H565" s="4">
        <f t="shared" si="22"/>
        <v>0</v>
      </c>
    </row>
    <row r="566" spans="1:8" s="1" customFormat="1" ht="24.95" customHeight="1" x14ac:dyDescent="0.2">
      <c r="A566" s="96" t="s">
        <v>1484</v>
      </c>
      <c r="B566" s="90" t="s">
        <v>1498</v>
      </c>
      <c r="C566" s="90" t="s">
        <v>1483</v>
      </c>
      <c r="D566" s="90" t="s">
        <v>1482</v>
      </c>
      <c r="E566" s="96" t="s">
        <v>45</v>
      </c>
      <c r="F566" s="113" t="s">
        <v>1656</v>
      </c>
      <c r="G566" s="102" t="s">
        <v>1485</v>
      </c>
      <c r="H566" s="8">
        <v>0</v>
      </c>
    </row>
    <row r="567" spans="1:8" s="1" customFormat="1" ht="24.95" customHeight="1" x14ac:dyDescent="0.2">
      <c r="A567" s="115">
        <v>0</v>
      </c>
      <c r="B567" s="124"/>
      <c r="C567" s="124"/>
      <c r="D567" s="115"/>
      <c r="E567" s="14" t="s">
        <v>45</v>
      </c>
      <c r="F567" s="10"/>
      <c r="G567" s="15">
        <v>33.33</v>
      </c>
      <c r="H567" s="4">
        <f t="shared" si="22"/>
        <v>0</v>
      </c>
    </row>
    <row r="568" spans="1:8" s="1" customFormat="1" ht="24.95" customHeight="1" x14ac:dyDescent="0.2">
      <c r="A568" s="96" t="s">
        <v>1484</v>
      </c>
      <c r="B568" s="90" t="s">
        <v>1498</v>
      </c>
      <c r="C568" s="90" t="s">
        <v>1483</v>
      </c>
      <c r="D568" s="90" t="s">
        <v>1482</v>
      </c>
      <c r="E568" s="96" t="s">
        <v>1882</v>
      </c>
      <c r="F568" s="113" t="s">
        <v>1656</v>
      </c>
      <c r="G568" s="102" t="s">
        <v>1485</v>
      </c>
      <c r="H568" s="8">
        <v>0</v>
      </c>
    </row>
    <row r="569" spans="1:8" s="1" customFormat="1" ht="24.95" customHeight="1" x14ac:dyDescent="0.2">
      <c r="A569" s="115">
        <v>0</v>
      </c>
      <c r="B569" s="124">
        <v>0</v>
      </c>
      <c r="C569" s="124"/>
      <c r="D569" s="115"/>
      <c r="E569" s="14" t="s">
        <v>1882</v>
      </c>
      <c r="F569" s="10"/>
      <c r="G569" s="15">
        <v>20</v>
      </c>
      <c r="H569" s="4">
        <f t="shared" si="22"/>
        <v>0</v>
      </c>
    </row>
    <row r="570" spans="1:8" ht="24.95" customHeight="1" x14ac:dyDescent="0.2">
      <c r="A570" s="589" t="s">
        <v>1486</v>
      </c>
      <c r="B570" s="589"/>
      <c r="C570" s="589"/>
      <c r="D570" s="589"/>
      <c r="E570" s="589"/>
      <c r="F570" s="589"/>
      <c r="G570" s="589"/>
      <c r="H570" s="69">
        <f>SUM(H20:H569)</f>
        <v>0</v>
      </c>
    </row>
    <row r="571" spans="1:8" ht="24.95" customHeight="1" x14ac:dyDescent="0.2">
      <c r="A571" s="633"/>
      <c r="B571" s="633"/>
      <c r="C571" s="633"/>
      <c r="D571" s="633"/>
      <c r="E571" s="633"/>
      <c r="F571" s="633"/>
      <c r="G571" s="633"/>
      <c r="H571" s="633"/>
    </row>
    <row r="572" spans="1:8" ht="24.95" customHeight="1" x14ac:dyDescent="0.2">
      <c r="A572" s="531" t="s">
        <v>412</v>
      </c>
      <c r="B572" s="531"/>
      <c r="C572" s="531"/>
      <c r="D572" s="531"/>
      <c r="E572" s="531"/>
      <c r="F572" s="531"/>
      <c r="G572" s="531"/>
      <c r="H572" s="531"/>
    </row>
    <row r="573" spans="1:8" ht="30" x14ac:dyDescent="0.2">
      <c r="A573" s="523" t="s">
        <v>1501</v>
      </c>
      <c r="B573" s="524"/>
      <c r="C573" s="524"/>
      <c r="D573" s="524"/>
      <c r="E573" s="524"/>
      <c r="F573" s="524"/>
      <c r="G573" s="524"/>
      <c r="H573" s="525"/>
    </row>
    <row r="574" spans="1:8" s="185" customFormat="1" ht="24.95" customHeight="1" x14ac:dyDescent="0.2">
      <c r="A574" s="515" t="s">
        <v>1700</v>
      </c>
      <c r="B574" s="515"/>
      <c r="C574" s="646" t="s">
        <v>1524</v>
      </c>
      <c r="D574" s="646"/>
      <c r="E574" s="292" t="s">
        <v>269</v>
      </c>
      <c r="F574" s="515" t="s">
        <v>1725</v>
      </c>
      <c r="G574" s="515"/>
      <c r="H574" s="515"/>
    </row>
    <row r="575" spans="1:8" s="185" customFormat="1" ht="24.95" customHeight="1" x14ac:dyDescent="0.2">
      <c r="A575" s="515" t="s">
        <v>270</v>
      </c>
      <c r="B575" s="515"/>
      <c r="C575" s="515" t="s">
        <v>1532</v>
      </c>
      <c r="D575" s="515"/>
      <c r="E575" s="292" t="s">
        <v>1731</v>
      </c>
      <c r="F575" s="515" t="s">
        <v>774</v>
      </c>
      <c r="G575" s="515"/>
      <c r="H575" s="515"/>
    </row>
    <row r="576" spans="1:8" s="185" customFormat="1" ht="24.95" customHeight="1" x14ac:dyDescent="0.2">
      <c r="A576" s="515" t="s">
        <v>271</v>
      </c>
      <c r="B576" s="515"/>
      <c r="C576" s="515" t="s">
        <v>1424</v>
      </c>
      <c r="D576" s="515"/>
      <c r="E576" s="292" t="s">
        <v>1734</v>
      </c>
      <c r="F576" s="515" t="s">
        <v>1599</v>
      </c>
      <c r="G576" s="515"/>
      <c r="H576" s="515"/>
    </row>
    <row r="577" spans="1:8" s="185" customFormat="1" ht="24.95" customHeight="1" x14ac:dyDescent="0.2">
      <c r="A577" s="515" t="s">
        <v>272</v>
      </c>
      <c r="B577" s="515"/>
      <c r="C577" s="515" t="s">
        <v>545</v>
      </c>
      <c r="D577" s="515"/>
      <c r="E577" s="292" t="s">
        <v>1736</v>
      </c>
      <c r="F577" s="515" t="s">
        <v>1451</v>
      </c>
      <c r="G577" s="515"/>
      <c r="H577" s="515"/>
    </row>
    <row r="578" spans="1:8" s="185" customFormat="1" ht="24.95" customHeight="1" x14ac:dyDescent="0.2">
      <c r="A578" s="515" t="s">
        <v>273</v>
      </c>
      <c r="B578" s="515"/>
      <c r="C578" s="515" t="s">
        <v>775</v>
      </c>
      <c r="D578" s="515"/>
      <c r="E578" s="292" t="s">
        <v>274</v>
      </c>
      <c r="F578" s="515" t="s">
        <v>433</v>
      </c>
      <c r="G578" s="515"/>
      <c r="H578" s="515"/>
    </row>
    <row r="579" spans="1:8" s="185" customFormat="1" ht="24.95" customHeight="1" x14ac:dyDescent="0.2">
      <c r="A579" s="515" t="s">
        <v>275</v>
      </c>
      <c r="B579" s="515"/>
      <c r="C579" s="515" t="s">
        <v>276</v>
      </c>
      <c r="D579" s="515"/>
      <c r="E579" s="292" t="s">
        <v>277</v>
      </c>
      <c r="F579" s="630" t="s">
        <v>1782</v>
      </c>
      <c r="G579" s="630"/>
      <c r="H579" s="630"/>
    </row>
    <row r="580" spans="1:8" s="185" customFormat="1" ht="24.95" customHeight="1" x14ac:dyDescent="0.2">
      <c r="A580" s="641" t="s">
        <v>826</v>
      </c>
      <c r="B580" s="642"/>
      <c r="C580" s="643" t="s">
        <v>1783</v>
      </c>
      <c r="D580" s="644"/>
      <c r="E580" s="292" t="s">
        <v>829</v>
      </c>
      <c r="F580" s="515" t="s">
        <v>279</v>
      </c>
      <c r="G580" s="515"/>
      <c r="H580" s="515"/>
    </row>
    <row r="581" spans="1:8" s="185" customFormat="1" ht="24.95" customHeight="1" x14ac:dyDescent="0.2">
      <c r="A581" s="515" t="s">
        <v>778</v>
      </c>
      <c r="B581" s="515"/>
      <c r="C581" s="515" t="s">
        <v>1452</v>
      </c>
      <c r="D581" s="515"/>
      <c r="E581" s="292" t="s">
        <v>1453</v>
      </c>
      <c r="F581" s="634" t="s">
        <v>45</v>
      </c>
      <c r="G581" s="635"/>
      <c r="H581" s="636"/>
    </row>
    <row r="582" spans="1:8" s="187" customFormat="1" ht="24.95" customHeight="1" x14ac:dyDescent="0.2">
      <c r="A582" s="495" t="s">
        <v>1882</v>
      </c>
      <c r="B582" s="495"/>
      <c r="C582" s="640"/>
      <c r="D582" s="640"/>
      <c r="E582" s="340"/>
      <c r="F582" s="635"/>
      <c r="G582" s="635"/>
      <c r="H582" s="635"/>
    </row>
    <row r="583" spans="1:8" s="187" customFormat="1" ht="24.95" customHeight="1" x14ac:dyDescent="0.2">
      <c r="A583" s="497"/>
      <c r="B583" s="499"/>
      <c r="C583" s="499"/>
      <c r="D583" s="499"/>
      <c r="E583" s="499"/>
      <c r="F583" s="499"/>
      <c r="G583" s="499"/>
      <c r="H583" s="499"/>
    </row>
    <row r="584" spans="1:8" ht="30" x14ac:dyDescent="0.2">
      <c r="A584" s="516" t="s">
        <v>1645</v>
      </c>
      <c r="B584" s="516"/>
      <c r="C584" s="516"/>
      <c r="D584" s="516"/>
      <c r="E584" s="516"/>
      <c r="F584" s="516"/>
      <c r="G584" s="516"/>
      <c r="H584" s="516"/>
    </row>
  </sheetData>
  <mergeCells count="103">
    <mergeCell ref="C365:C366"/>
    <mergeCell ref="C129:C143"/>
    <mergeCell ref="F129:F143"/>
    <mergeCell ref="F147:F154"/>
    <mergeCell ref="C324:C327"/>
    <mergeCell ref="D365:D366"/>
    <mergeCell ref="C102:C103"/>
    <mergeCell ref="C105:C106"/>
    <mergeCell ref="C158:C159"/>
    <mergeCell ref="F164:F194"/>
    <mergeCell ref="F196:F226"/>
    <mergeCell ref="A584:H584"/>
    <mergeCell ref="A581:B581"/>
    <mergeCell ref="C581:D581"/>
    <mergeCell ref="F581:H581"/>
    <mergeCell ref="A580:B580"/>
    <mergeCell ref="C580:D580"/>
    <mergeCell ref="F580:H580"/>
    <mergeCell ref="F578:H578"/>
    <mergeCell ref="A575:B575"/>
    <mergeCell ref="C575:D575"/>
    <mergeCell ref="A579:B579"/>
    <mergeCell ref="C579:D579"/>
    <mergeCell ref="F579:H579"/>
    <mergeCell ref="A577:B577"/>
    <mergeCell ref="C577:D577"/>
    <mergeCell ref="F577:H577"/>
    <mergeCell ref="A578:B578"/>
    <mergeCell ref="A583:H583"/>
    <mergeCell ref="C578:D578"/>
    <mergeCell ref="F575:H575"/>
    <mergeCell ref="A576:B576"/>
    <mergeCell ref="C576:D576"/>
    <mergeCell ref="F576:H576"/>
    <mergeCell ref="A582:B582"/>
    <mergeCell ref="A1:H1"/>
    <mergeCell ref="A9:B9"/>
    <mergeCell ref="C9:D9"/>
    <mergeCell ref="F9:H9"/>
    <mergeCell ref="A10:B10"/>
    <mergeCell ref="C10:D10"/>
    <mergeCell ref="A5:H5"/>
    <mergeCell ref="A7:B7"/>
    <mergeCell ref="C7:D7"/>
    <mergeCell ref="A8:B8"/>
    <mergeCell ref="A2:H2"/>
    <mergeCell ref="A3:H3"/>
    <mergeCell ref="A4:H4"/>
    <mergeCell ref="F7:H7"/>
    <mergeCell ref="A6:B6"/>
    <mergeCell ref="C6:D6"/>
    <mergeCell ref="F6:H6"/>
    <mergeCell ref="F10:H10"/>
    <mergeCell ref="C8:D8"/>
    <mergeCell ref="F8:H8"/>
    <mergeCell ref="C582:D582"/>
    <mergeCell ref="F582:H582"/>
    <mergeCell ref="E17:E18"/>
    <mergeCell ref="F12:H12"/>
    <mergeCell ref="A12:B12"/>
    <mergeCell ref="C12:D12"/>
    <mergeCell ref="C329:C334"/>
    <mergeCell ref="C336:C363"/>
    <mergeCell ref="F30:F31"/>
    <mergeCell ref="C20:C26"/>
    <mergeCell ref="C30:C31"/>
    <mergeCell ref="F20:F26"/>
    <mergeCell ref="F33:F44"/>
    <mergeCell ref="F46:F57"/>
    <mergeCell ref="C116:C127"/>
    <mergeCell ref="A574:B574"/>
    <mergeCell ref="C574:D574"/>
    <mergeCell ref="A13:B13"/>
    <mergeCell ref="C13:D13"/>
    <mergeCell ref="A16:H16"/>
    <mergeCell ref="A17:B17"/>
    <mergeCell ref="C17:D17"/>
    <mergeCell ref="H17:H18"/>
    <mergeCell ref="F574:H574"/>
    <mergeCell ref="A573:H573"/>
    <mergeCell ref="A570:G570"/>
    <mergeCell ref="F365:F366"/>
    <mergeCell ref="F324:F327"/>
    <mergeCell ref="A572:H572"/>
    <mergeCell ref="A11:B11"/>
    <mergeCell ref="C11:D11"/>
    <mergeCell ref="F11:H11"/>
    <mergeCell ref="F17:F18"/>
    <mergeCell ref="G17:G18"/>
    <mergeCell ref="A571:H571"/>
    <mergeCell ref="F13:H13"/>
    <mergeCell ref="A14:B14"/>
    <mergeCell ref="C14:D14"/>
    <mergeCell ref="F14:H14"/>
    <mergeCell ref="A15:H15"/>
    <mergeCell ref="F59:F69"/>
    <mergeCell ref="F102:F103"/>
    <mergeCell ref="F116:F127"/>
    <mergeCell ref="F105:F106"/>
    <mergeCell ref="F554:F565"/>
    <mergeCell ref="C161:C162"/>
    <mergeCell ref="F108:F109"/>
    <mergeCell ref="F77:F88"/>
  </mergeCells>
  <phoneticPr fontId="32" type="noConversion"/>
  <hyperlinks>
    <hyperlink ref="A16:H16" location="Account_Summary" display="Account Summary" xr:uid="{00000000-0004-0000-0B00-000000000000}"/>
    <hyperlink ref="F17" location="Order_Summary" display="Summary" xr:uid="{00000000-0004-0000-0B00-000001000000}"/>
    <hyperlink ref="F28" r:id="rId1" xr:uid="{00000000-0004-0000-0B00-000002000000}"/>
    <hyperlink ref="F164" r:id="rId2" xr:uid="{00000000-0004-0000-0B00-000003000000}"/>
    <hyperlink ref="F450" r:id="rId3" xr:uid="{00000000-0004-0000-0B00-000004000000}"/>
    <hyperlink ref="F20:F26" r:id="rId4" display="Product Sheet" xr:uid="{00000000-0004-0000-0B00-000005000000}"/>
    <hyperlink ref="A572:H572" location="Account_Summary" display="Account Summary" xr:uid="{00000000-0004-0000-0B00-000006000000}"/>
    <hyperlink ref="A17:B17" location="'Table of Contents'!A1" display="Back to Table of Contents" xr:uid="{00000000-0004-0000-0B00-000007000000}"/>
    <hyperlink ref="C17:D17" location="'Additional Materials'!A1" display="Add Items" xr:uid="{00000000-0004-0000-0B00-000008000000}"/>
    <hyperlink ref="F116" r:id="rId5" xr:uid="{00000000-0004-0000-0B00-000009000000}"/>
    <hyperlink ref="F19" location="Order_Summary" display="Summary" xr:uid="{00000000-0004-0000-0B00-00000A000000}"/>
    <hyperlink ref="F27" location="Order_Summary" display="Summary" xr:uid="{00000000-0004-0000-0B00-00000B000000}"/>
    <hyperlink ref="F29" location="Order_Summary" display="Summary" xr:uid="{00000000-0004-0000-0B00-00000C000000}"/>
    <hyperlink ref="F32" location="Order_Summary" display="Summary" xr:uid="{00000000-0004-0000-0B00-00000D000000}"/>
    <hyperlink ref="F70" location="Order_Summary" display="Summary" xr:uid="{00000000-0004-0000-0B00-00000E000000}"/>
    <hyperlink ref="F72" location="Order_Summary" display="Summary" xr:uid="{00000000-0004-0000-0B00-00000F000000}"/>
    <hyperlink ref="F74" location="Order_Summary" display="Summary" xr:uid="{00000000-0004-0000-0B00-000010000000}"/>
    <hyperlink ref="F101" location="Order_Summary" display="Summary" xr:uid="{00000000-0004-0000-0B00-000011000000}"/>
    <hyperlink ref="F104" location="Order_Summary" display="Summary" xr:uid="{00000000-0004-0000-0B00-000012000000}"/>
    <hyperlink ref="F107" location="Order_Summary" display="Summary" xr:uid="{00000000-0004-0000-0B00-000013000000}"/>
    <hyperlink ref="F110" location="Order_Summary" display="Summary" xr:uid="{00000000-0004-0000-0B00-000014000000}"/>
    <hyperlink ref="F113" location="Order_Summary" display="Summary" xr:uid="{00000000-0004-0000-0B00-000015000000}"/>
    <hyperlink ref="F115" location="Order_Summary" display="Summary" xr:uid="{00000000-0004-0000-0B00-000016000000}"/>
    <hyperlink ref="F128" location="Order_Summary" display="Summary" xr:uid="{00000000-0004-0000-0B00-000017000000}"/>
    <hyperlink ref="F144" location="Order_Summary" display="Summary" xr:uid="{00000000-0004-0000-0B00-000018000000}"/>
    <hyperlink ref="F146" location="Order_Summary" display="Summary" xr:uid="{00000000-0004-0000-0B00-000019000000}"/>
    <hyperlink ref="F157" location="Order_Summary" display="Summary" xr:uid="{00000000-0004-0000-0B00-00001A000000}"/>
    <hyperlink ref="F163" location="Order_Summary" display="Summary" xr:uid="{00000000-0004-0000-0B00-00001B000000}"/>
    <hyperlink ref="F323" location="Order_Summary" display="Summary" xr:uid="{00000000-0004-0000-0B00-00001C000000}"/>
    <hyperlink ref="F328" location="Order_Summary" display="Summary" xr:uid="{00000000-0004-0000-0B00-00001D000000}"/>
    <hyperlink ref="F364" location="Order_Summary" display="Summary" xr:uid="{00000000-0004-0000-0B00-00001E000000}"/>
    <hyperlink ref="F367" location="Order_Summary" display="Summary" xr:uid="{00000000-0004-0000-0B00-00001F000000}"/>
    <hyperlink ref="F447" location="Order_Summary" display="Summary" xr:uid="{00000000-0004-0000-0B00-000020000000}"/>
    <hyperlink ref="F449" location="Order_Summary" display="Summary" xr:uid="{00000000-0004-0000-0B00-000021000000}"/>
    <hyperlink ref="F553" location="Order_Summary" display="Summary" xr:uid="{00000000-0004-0000-0B00-000022000000}"/>
    <hyperlink ref="F497" location="Order_Summary" display="Summary" xr:uid="{00000000-0004-0000-0B00-000023000000}"/>
    <hyperlink ref="F155" location="Order_Summary" display="Summary" xr:uid="{00000000-0004-0000-0B00-000024000000}"/>
    <hyperlink ref="F45" location="Order_Summary" display="Summary" xr:uid="{00000000-0004-0000-0B00-000025000000}"/>
    <hyperlink ref="F473" location="Order_Summary" display="Summary" xr:uid="{00000000-0004-0000-0B00-000026000000}"/>
    <hyperlink ref="F525" location="Order_Summary" display="Summary" xr:uid="{00000000-0004-0000-0B00-000027000000}"/>
    <hyperlink ref="F76" location="Order_Summary" display="Summary" xr:uid="{00000000-0004-0000-0B00-000028000000}"/>
    <hyperlink ref="A6:B6" location="Anglers_Choice_Saddles" display="Anglers Choice Saddles" xr:uid="{00000000-0004-0000-0B00-000029000000}"/>
    <hyperlink ref="C6:D6" location="Metz_Soft_Hackle" display="Metz Soft Hackle" xr:uid="{00000000-0004-0000-0B00-00002A000000}"/>
    <hyperlink ref="E6" location="Badger_Hackle" display="Badger Hackle" xr:uid="{00000000-0004-0000-0B00-00002B000000}"/>
    <hyperlink ref="F6:H6" location="Schlappen" display="Schlappen" xr:uid="{00000000-0004-0000-0B00-00002C000000}"/>
    <hyperlink ref="A7:B7" location="Soft_Hackle" display="Soft Hackle" xr:uid="{00000000-0004-0000-0B00-00002D000000}"/>
    <hyperlink ref="C7:D7" location="Spey_Hackle" display="Spey Hackle" xr:uid="{00000000-0004-0000-0B00-00002E000000}"/>
    <hyperlink ref="E7" location="Mallard_Breast" display="Mallard Breast" xr:uid="{00000000-0004-0000-0B00-00002F000000}"/>
    <hyperlink ref="F7:H7" location="Mallard_Flank" display="Mallard Flank" xr:uid="{00000000-0004-0000-0B00-000030000000}"/>
    <hyperlink ref="A8:B8" location="Bronzed_Mallard" display="Bronzed Mallard" xr:uid="{00000000-0004-0000-0B00-000031000000}"/>
    <hyperlink ref="C8:D8" location="Woodduck_Imitation" display="Woodduck Imitation" xr:uid="{00000000-0004-0000-0B00-000032000000}"/>
    <hyperlink ref="E8" location="Teal_Duck" display="Teal Duck" xr:uid="{00000000-0004-0000-0B00-000033000000}"/>
    <hyperlink ref="F8:H8" location="Partridge" display="Partridge" xr:uid="{00000000-0004-0000-0B00-000034000000}"/>
    <hyperlink ref="A9:B9" location="Grouse" display="Grouse" xr:uid="{00000000-0004-0000-0B00-000035000000}"/>
    <hyperlink ref="C9:D9" location="Stripped_Goose_Biots" display="Stripped Goose Biots" xr:uid="{00000000-0004-0000-0B00-000036000000}"/>
    <hyperlink ref="E9" location="Goose_Shoulders" display="Goose Shoulders" xr:uid="{00000000-0004-0000-0B00-000037000000}"/>
    <hyperlink ref="F9:H9" location="Turkey_Biots__pkg_4" display="Turkey Biots" xr:uid="{00000000-0004-0000-0B00-000038000000}"/>
    <hyperlink ref="A10:B10" location="Guinea_Fowl" display="Guinea Fowl" xr:uid="{00000000-0004-0000-0B00-000039000000}"/>
    <hyperlink ref="C10:D10" location="Barred_Woodduck" display="Barred Woodduck" xr:uid="{00000000-0004-0000-0B00-00003A000000}"/>
    <hyperlink ref="E10" location="Lemon_Woodduck" display="Lemon Wooduck" xr:uid="{00000000-0004-0000-0B00-00003B000000}"/>
    <hyperlink ref="F10:H10" location="Marabou" display="Marabou" xr:uid="{00000000-0004-0000-0B00-00003C000000}"/>
    <hyperlink ref="A11:B11" location="Peacock_Herl_5___7" display="Peacock Herl" xr:uid="{00000000-0004-0000-0B00-00003D000000}"/>
    <hyperlink ref="C11:D11" location="Ostrich_Plumes" display="Ostrich Plumes" xr:uid="{00000000-0004-0000-0B00-00003E000000}"/>
    <hyperlink ref="E11" location="JC_Capes" display="JC Capes" xr:uid="{00000000-0004-0000-0B00-00003F000000}"/>
    <hyperlink ref="A13:B13" location="Short_Neck_Hackle" display="Short Neck Hackle" xr:uid="{00000000-0004-0000-0B00-000040000000}"/>
    <hyperlink ref="C13:D13" location="Strung_Saddle_Hackle_3____5___3g" display="StrungSaddle  Hackle 3&quot; - 5&quot;" xr:uid="{00000000-0004-0000-0B00-000041000000}"/>
    <hyperlink ref="E13" location="Strung_Saddle_Hackle_6____8___3g" display="Strung Saddle Hackle 6&quot; - 8&quot;" xr:uid="{00000000-0004-0000-0B00-000042000000}"/>
    <hyperlink ref="F12:H12" location="CDC_Feathers" display="CDC Feathers" xr:uid="{00000000-0004-0000-0B00-000043000000}"/>
    <hyperlink ref="A584:B584" location="'Table of Contents'!A1" display="Back to Table of Contents" xr:uid="{00000000-0004-0000-0B00-000044000000}"/>
    <hyperlink ref="F195" location="Order_Summary" display="Summary" xr:uid="{00000000-0004-0000-0B00-000045000000}"/>
    <hyperlink ref="F227" location="Order_Summary" display="Summary" xr:uid="{00000000-0004-0000-0B00-000046000000}"/>
    <hyperlink ref="F259" location="Order_Summary" display="Summary" xr:uid="{00000000-0004-0000-0B00-000047000000}"/>
    <hyperlink ref="F291" location="Order_Summary" display="Summary" xr:uid="{00000000-0004-0000-0B00-000048000000}"/>
    <hyperlink ref="F335" location="Order_Summary" display="Summary" xr:uid="{00000000-0004-0000-0B00-000049000000}"/>
    <hyperlink ref="F387" location="Order_Summary" display="Summary" xr:uid="{00000000-0004-0000-0B00-00004A000000}"/>
    <hyperlink ref="F407" location="Order_Summary" display="Summary" xr:uid="{00000000-0004-0000-0B00-00004B000000}"/>
    <hyperlink ref="F427" location="Order_Summary" display="Summary" xr:uid="{00000000-0004-0000-0B00-00004C000000}"/>
    <hyperlink ref="F11:H11" location="Pseudo_Hackle_1_2" display="Pseudo Hackle 1/2&quot;" xr:uid="{00000000-0004-0000-0B00-00004D000000}"/>
    <hyperlink ref="A12:B12" location="Sparkle_Pseudo_Hackle_1_2" display="Sparkle Pseudo Hackle 1/2&quot;" xr:uid="{00000000-0004-0000-0B00-00004E000000}"/>
    <hyperlink ref="C12:D12" location="Sparkle_Pseudo_Hackle_1_1_2" display="Pseudo Hackle 1 1/2&quot;" xr:uid="{00000000-0004-0000-0B00-00004F000000}"/>
    <hyperlink ref="A574:B574" location="Anglers_Choice_Saddles" display="Anglers Choice Saddles" xr:uid="{00000000-0004-0000-0B00-000050000000}"/>
    <hyperlink ref="C574:D574" location="Metz_Soft_Hackle" display="Metz Soft Hackle" xr:uid="{00000000-0004-0000-0B00-000051000000}"/>
    <hyperlink ref="E574" location="Badger_Hackle" display="Badger Hackle" xr:uid="{00000000-0004-0000-0B00-000052000000}"/>
    <hyperlink ref="F574:H574" location="Schlappen" display="Schlappen" xr:uid="{00000000-0004-0000-0B00-000053000000}"/>
    <hyperlink ref="A575:B575" location="Soft_Hackle" display="Soft Hackle" xr:uid="{00000000-0004-0000-0B00-000054000000}"/>
    <hyperlink ref="C575:D575" location="Spey_Hackle" display="Spey Hackle" xr:uid="{00000000-0004-0000-0B00-000055000000}"/>
    <hyperlink ref="E575" location="Mallard_Breast" display="Mallard Breast" xr:uid="{00000000-0004-0000-0B00-000056000000}"/>
    <hyperlink ref="F575:H575" location="Mallard_Flank" display="Mallard Flank" xr:uid="{00000000-0004-0000-0B00-000057000000}"/>
    <hyperlink ref="A576:B576" location="Bronzed_Mallard" display="Bronzed Mallard" xr:uid="{00000000-0004-0000-0B00-000058000000}"/>
    <hyperlink ref="C576:D576" location="Woodduck_Imitation" display="Woodduck Imitation" xr:uid="{00000000-0004-0000-0B00-000059000000}"/>
    <hyperlink ref="E576" location="Teal_Duck" display="Teal Duck" xr:uid="{00000000-0004-0000-0B00-00005A000000}"/>
    <hyperlink ref="F576:H576" location="Partridge" display="Partridge" xr:uid="{00000000-0004-0000-0B00-00005B000000}"/>
    <hyperlink ref="A577:B577" location="Grouse" display="Grouse" xr:uid="{00000000-0004-0000-0B00-00005C000000}"/>
    <hyperlink ref="C577:D577" location="Stripped_Goose_Biots" display="Stripped Goose Biots" xr:uid="{00000000-0004-0000-0B00-00005D000000}"/>
    <hyperlink ref="E577" location="Goose_Shoulders" display="Goose Shoulders" xr:uid="{00000000-0004-0000-0B00-00005E000000}"/>
    <hyperlink ref="F577:H577" location="Turkey_Biots__pkg_4" display="Turkey Biots" xr:uid="{00000000-0004-0000-0B00-00005F000000}"/>
    <hyperlink ref="A578:B578" location="Guinea_Fowl" display="Guinea Fowl" xr:uid="{00000000-0004-0000-0B00-000060000000}"/>
    <hyperlink ref="C578:D578" location="Barred_Woodduck" display="Barred Woodduck" xr:uid="{00000000-0004-0000-0B00-000061000000}"/>
    <hyperlink ref="E578" location="Lemon_Woodduck" display="Lemon Wooduck" xr:uid="{00000000-0004-0000-0B00-000062000000}"/>
    <hyperlink ref="F578:H578" location="Marabou" display="Marabou" xr:uid="{00000000-0004-0000-0B00-000063000000}"/>
    <hyperlink ref="A579:B579" location="Peacock_Herl_5___7" display="Peacock Herl" xr:uid="{00000000-0004-0000-0B00-000064000000}"/>
    <hyperlink ref="C579:D579" location="Ostrich_Plumes" display="Ostrich Plumes" xr:uid="{00000000-0004-0000-0B00-000065000000}"/>
    <hyperlink ref="E579" location="JC_Capes" display="JC Capes" xr:uid="{00000000-0004-0000-0B00-000066000000}"/>
    <hyperlink ref="A581:B581" location="Short_Neck_Hackle" display="Short Neck Hackle" xr:uid="{00000000-0004-0000-0B00-000067000000}"/>
    <hyperlink ref="C581:D581" location="Strung_Saddle_Hackle_3____5___3g" display="StrungSaddle  Hackle 3&quot; - 5&quot;" xr:uid="{00000000-0004-0000-0B00-000068000000}"/>
    <hyperlink ref="E581" location="Strung_Saddle_Hackle_6____8___3g" display="Strung Saddle Hackle 6&quot; - 8&quot;" xr:uid="{00000000-0004-0000-0B00-000069000000}"/>
    <hyperlink ref="F580:H580" location="CDC_Feathers" display="CDC Feathers" xr:uid="{00000000-0004-0000-0B00-00006A000000}"/>
    <hyperlink ref="F579:H579" location="Pseudo_Hackle_1_2" display="Pseudo Hackle 1/2&quot;" xr:uid="{00000000-0004-0000-0B00-00006B000000}"/>
    <hyperlink ref="A580:B580" location="Sparkle_Pseudo_Hackle_1_2" display="Sparkle Pseudo Hackle 1/2&quot;" xr:uid="{00000000-0004-0000-0B00-00006C000000}"/>
    <hyperlink ref="C580:D580" location="Sparkle_Pseudo_Hackle_1_1_2" display="Pseudo Hackle 1 1/2&quot;" xr:uid="{00000000-0004-0000-0B00-00006D000000}"/>
    <hyperlink ref="F566" location="Order_Summary" display="Summary" xr:uid="{00000000-0004-0000-0B00-00006E000000}"/>
    <hyperlink ref="F13:H13" location="Kingfisher_Skin" display="Kingfisher Skin" xr:uid="{00000000-0004-0000-0B00-00006F000000}"/>
    <hyperlink ref="F581:H581" location="Kingfisher_Skin" display="Kingfisher Skin" xr:uid="{00000000-0004-0000-0B00-000070000000}"/>
    <hyperlink ref="F58" location="Order_Summary" display="Summary" xr:uid="{5304DCC1-8B56-4D76-B3D4-14984CEE17E6}"/>
    <hyperlink ref="F568" location="Order_Summary" display="Summary" xr:uid="{7B34B155-4842-4A30-9B8F-E70FCFA29EDC}"/>
    <hyperlink ref="A14:B14" location="Starling_Skin" display="Starling Skin" xr:uid="{B889A8CE-C833-4EAF-9888-16EE8DDBFC35}"/>
    <hyperlink ref="A582:B582" location="Starling_Skin" display="Starling Skin" xr:uid="{3B7A6ECF-6AED-4D85-A9F4-59A8C5B0F6B7}"/>
  </hyperlinks>
  <pageMargins left="0.75" right="0.75" top="1" bottom="1" header="0.5" footer="0.5"/>
  <pageSetup scale="40" fitToHeight="4" orientation="landscape" horizontalDpi="4294967293" r:id="rId6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F18"/>
  <sheetViews>
    <sheetView showZeros="0" zoomScale="65" workbookViewId="0">
      <selection activeCell="C32" sqref="C32"/>
    </sheetView>
  </sheetViews>
  <sheetFormatPr defaultRowHeight="12.75" x14ac:dyDescent="0.2"/>
  <cols>
    <col min="1" max="1" width="17.42578125" customWidth="1"/>
    <col min="2" max="2" width="27.5703125" customWidth="1"/>
    <col min="3" max="3" width="70.140625" customWidth="1"/>
    <col min="4" max="4" width="50.28515625" customWidth="1"/>
    <col min="5" max="5" width="26" customWidth="1"/>
    <col min="6" max="6" width="27.5703125" customWidth="1"/>
  </cols>
  <sheetData>
    <row r="1" spans="1:6" ht="30" x14ac:dyDescent="0.2">
      <c r="A1" s="436" t="s">
        <v>1467</v>
      </c>
      <c r="B1" s="436"/>
      <c r="C1" s="436"/>
      <c r="D1" s="436"/>
      <c r="E1" s="436"/>
      <c r="F1" s="436"/>
    </row>
    <row r="2" spans="1:6" s="1" customFormat="1" ht="24.95" customHeight="1" x14ac:dyDescent="0.35">
      <c r="A2" s="648" t="s">
        <v>1653</v>
      </c>
      <c r="B2" s="648"/>
      <c r="C2" s="648"/>
      <c r="D2" s="648"/>
      <c r="E2" s="648"/>
      <c r="F2" s="648"/>
    </row>
    <row r="3" spans="1:6" s="57" customFormat="1" ht="24.95" customHeight="1" x14ac:dyDescent="0.2">
      <c r="A3" s="649" t="s">
        <v>435</v>
      </c>
      <c r="B3" s="649"/>
      <c r="C3" s="649"/>
      <c r="D3" s="649"/>
      <c r="E3" s="649"/>
      <c r="F3" s="649"/>
    </row>
    <row r="4" spans="1:6" s="1" customFormat="1" ht="24.95" customHeight="1" x14ac:dyDescent="0.2">
      <c r="A4" s="435" t="s">
        <v>418</v>
      </c>
      <c r="B4" s="435"/>
      <c r="C4" s="435"/>
      <c r="D4" s="435"/>
      <c r="E4" s="435"/>
      <c r="F4" s="435"/>
    </row>
    <row r="5" spans="1:6" ht="23.25" x14ac:dyDescent="0.2">
      <c r="A5" s="500" t="s">
        <v>412</v>
      </c>
      <c r="B5" s="500"/>
      <c r="C5" s="500"/>
      <c r="D5" s="500"/>
      <c r="E5" s="500"/>
      <c r="F5" s="500"/>
    </row>
    <row r="6" spans="1:6" s="1" customFormat="1" ht="24.95" customHeight="1" x14ac:dyDescent="0.2">
      <c r="A6" s="517" t="s">
        <v>1645</v>
      </c>
      <c r="B6" s="518"/>
      <c r="C6" s="519" t="s">
        <v>435</v>
      </c>
      <c r="D6" s="521" t="s">
        <v>1656</v>
      </c>
      <c r="E6" s="551" t="s">
        <v>1485</v>
      </c>
      <c r="F6" s="550" t="s">
        <v>1486</v>
      </c>
    </row>
    <row r="7" spans="1:6" s="36" customFormat="1" ht="24.95" customHeight="1" x14ac:dyDescent="0.2">
      <c r="A7" s="29" t="s">
        <v>1484</v>
      </c>
      <c r="B7" s="30" t="s">
        <v>1498</v>
      </c>
      <c r="C7" s="520"/>
      <c r="D7" s="522"/>
      <c r="E7" s="528"/>
      <c r="F7" s="530"/>
    </row>
    <row r="8" spans="1:6" s="36" customFormat="1" ht="24.95" customHeight="1" x14ac:dyDescent="0.2">
      <c r="A8" s="10">
        <v>0</v>
      </c>
      <c r="B8" s="10"/>
      <c r="C8" s="86" t="s">
        <v>230</v>
      </c>
      <c r="D8" s="35" t="s">
        <v>1799</v>
      </c>
      <c r="E8" s="15">
        <v>5</v>
      </c>
      <c r="F8" s="3">
        <f t="shared" ref="F8:F15" si="0">A8*E8</f>
        <v>0</v>
      </c>
    </row>
    <row r="9" spans="1:6" s="36" customFormat="1" ht="24.95" customHeight="1" x14ac:dyDescent="0.2">
      <c r="A9" s="10">
        <v>0</v>
      </c>
      <c r="B9" s="10"/>
      <c r="C9" s="86" t="s">
        <v>51</v>
      </c>
      <c r="D9" s="37" t="s">
        <v>1491</v>
      </c>
      <c r="E9" s="15">
        <v>71.989999999999995</v>
      </c>
      <c r="F9" s="3">
        <f t="shared" si="0"/>
        <v>0</v>
      </c>
    </row>
    <row r="10" spans="1:6" s="36" customFormat="1" ht="24.95" customHeight="1" x14ac:dyDescent="0.2">
      <c r="A10" s="10"/>
      <c r="B10" s="10"/>
      <c r="C10" s="86" t="s">
        <v>231</v>
      </c>
      <c r="D10" s="37" t="s">
        <v>1491</v>
      </c>
      <c r="E10" s="15">
        <v>20</v>
      </c>
      <c r="F10" s="3">
        <f t="shared" si="0"/>
        <v>0</v>
      </c>
    </row>
    <row r="11" spans="1:6" s="36" customFormat="1" ht="24.95" customHeight="1" x14ac:dyDescent="0.2">
      <c r="A11" s="10">
        <v>0</v>
      </c>
      <c r="B11" s="10"/>
      <c r="C11" s="86" t="s">
        <v>232</v>
      </c>
      <c r="D11" s="37" t="s">
        <v>1491</v>
      </c>
      <c r="E11" s="15">
        <v>0</v>
      </c>
      <c r="F11" s="3">
        <f t="shared" si="0"/>
        <v>0</v>
      </c>
    </row>
    <row r="12" spans="1:6" s="36" customFormat="1" ht="24.95" customHeight="1" x14ac:dyDescent="0.2">
      <c r="A12" s="10"/>
      <c r="B12" s="10"/>
      <c r="C12" s="86" t="s">
        <v>233</v>
      </c>
      <c r="D12" s="37"/>
      <c r="E12" s="15">
        <v>36.99</v>
      </c>
      <c r="F12" s="3">
        <f t="shared" si="0"/>
        <v>0</v>
      </c>
    </row>
    <row r="13" spans="1:6" s="36" customFormat="1" ht="24.95" customHeight="1" x14ac:dyDescent="0.2">
      <c r="A13" s="10"/>
      <c r="B13" s="10"/>
      <c r="C13" s="86" t="s">
        <v>234</v>
      </c>
      <c r="D13" s="37"/>
      <c r="E13" s="15">
        <v>29.99</v>
      </c>
      <c r="F13" s="3">
        <f t="shared" si="0"/>
        <v>0</v>
      </c>
    </row>
    <row r="14" spans="1:6" s="36" customFormat="1" ht="24.95" customHeight="1" x14ac:dyDescent="0.2">
      <c r="A14" s="10"/>
      <c r="B14" s="10"/>
      <c r="C14" s="86" t="s">
        <v>235</v>
      </c>
      <c r="D14" s="37"/>
      <c r="E14" s="15"/>
      <c r="F14" s="3">
        <f t="shared" si="0"/>
        <v>0</v>
      </c>
    </row>
    <row r="15" spans="1:6" s="36" customFormat="1" ht="24.95" customHeight="1" x14ac:dyDescent="0.2">
      <c r="A15" s="10">
        <v>0</v>
      </c>
      <c r="B15" s="10"/>
      <c r="C15" s="86" t="s">
        <v>1791</v>
      </c>
      <c r="D15" s="37"/>
      <c r="E15" s="15">
        <v>4.95</v>
      </c>
      <c r="F15" s="3">
        <f t="shared" si="0"/>
        <v>0</v>
      </c>
    </row>
    <row r="16" spans="1:6" ht="24.95" customHeight="1" x14ac:dyDescent="0.3">
      <c r="A16" s="541" t="s">
        <v>1486</v>
      </c>
      <c r="B16" s="541"/>
      <c r="C16" s="541"/>
      <c r="D16" s="541"/>
      <c r="E16" s="541"/>
      <c r="F16" s="51">
        <f>SUM(F2:F15)</f>
        <v>0</v>
      </c>
    </row>
    <row r="17" spans="1:6" ht="24.95" customHeight="1" x14ac:dyDescent="0.2">
      <c r="A17" s="531" t="s">
        <v>412</v>
      </c>
      <c r="B17" s="531"/>
      <c r="C17" s="531"/>
      <c r="D17" s="531"/>
      <c r="E17" s="531"/>
      <c r="F17" s="531"/>
    </row>
    <row r="18" spans="1:6" ht="30" x14ac:dyDescent="0.2">
      <c r="A18" s="523" t="s">
        <v>1501</v>
      </c>
      <c r="B18" s="524"/>
      <c r="C18" s="524"/>
      <c r="D18" s="524"/>
      <c r="E18" s="524"/>
      <c r="F18" s="525"/>
    </row>
  </sheetData>
  <mergeCells count="13">
    <mergeCell ref="A16:E16"/>
    <mergeCell ref="A18:F18"/>
    <mergeCell ref="A17:F17"/>
    <mergeCell ref="A1:F1"/>
    <mergeCell ref="A4:F4"/>
    <mergeCell ref="A5:F5"/>
    <mergeCell ref="A6:B6"/>
    <mergeCell ref="A2:F2"/>
    <mergeCell ref="A3:F3"/>
    <mergeCell ref="C6:C7"/>
    <mergeCell ref="D6:D7"/>
    <mergeCell ref="E6:E7"/>
    <mergeCell ref="F6:F7"/>
  </mergeCells>
  <phoneticPr fontId="32" type="noConversion"/>
  <hyperlinks>
    <hyperlink ref="D8" r:id="rId1" xr:uid="{00000000-0004-0000-0C00-000000000000}"/>
    <hyperlink ref="A17:F17" location="Account_Summary" display="Account Summary" xr:uid="{00000000-0004-0000-0C00-000001000000}"/>
    <hyperlink ref="A5:F5" location="Account_Summary" display="Account Summary" xr:uid="{00000000-0004-0000-0C00-000002000000}"/>
    <hyperlink ref="A6:B6" location="'Table of Contents'!A1" display="Back to Table of Contents" xr:uid="{00000000-0004-0000-0C00-000003000000}"/>
  </hyperlinks>
  <pageMargins left="0.75" right="0.75" top="1" bottom="1" header="0.5" footer="0.5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F14"/>
  <sheetViews>
    <sheetView showZeros="0" zoomScale="65" workbookViewId="0">
      <selection activeCell="A5" sqref="A5:F5"/>
    </sheetView>
  </sheetViews>
  <sheetFormatPr defaultRowHeight="12.75" x14ac:dyDescent="0.2"/>
  <cols>
    <col min="1" max="1" width="18" customWidth="1"/>
    <col min="2" max="2" width="27.140625" customWidth="1"/>
    <col min="3" max="3" width="47.85546875" customWidth="1"/>
    <col min="4" max="4" width="25.140625" customWidth="1"/>
    <col min="5" max="5" width="35.140625" customWidth="1"/>
    <col min="6" max="6" width="24.85546875" customWidth="1"/>
  </cols>
  <sheetData>
    <row r="1" spans="1:6" ht="30" x14ac:dyDescent="0.2">
      <c r="A1" s="436" t="s">
        <v>1467</v>
      </c>
      <c r="B1" s="436"/>
      <c r="C1" s="436"/>
      <c r="D1" s="436"/>
      <c r="E1" s="436"/>
      <c r="F1" s="436"/>
    </row>
    <row r="2" spans="1:6" s="1" customFormat="1" ht="24.95" customHeight="1" x14ac:dyDescent="0.35">
      <c r="A2" s="648" t="s">
        <v>1653</v>
      </c>
      <c r="B2" s="648"/>
      <c r="C2" s="648"/>
      <c r="D2" s="648"/>
      <c r="E2" s="648"/>
      <c r="F2" s="648"/>
    </row>
    <row r="3" spans="1:6" s="57" customFormat="1" ht="24.95" customHeight="1" x14ac:dyDescent="0.2">
      <c r="A3" s="649" t="s">
        <v>1643</v>
      </c>
      <c r="B3" s="649"/>
      <c r="C3" s="649"/>
      <c r="D3" s="649"/>
      <c r="E3" s="649"/>
      <c r="F3" s="649"/>
    </row>
    <row r="4" spans="1:6" s="1" customFormat="1" ht="24.95" customHeight="1" x14ac:dyDescent="0.2">
      <c r="A4" s="435" t="s">
        <v>418</v>
      </c>
      <c r="B4" s="435"/>
      <c r="C4" s="435"/>
      <c r="D4" s="435"/>
      <c r="E4" s="435"/>
      <c r="F4" s="435"/>
    </row>
    <row r="5" spans="1:6" ht="23.25" x14ac:dyDescent="0.2">
      <c r="A5" s="500" t="s">
        <v>412</v>
      </c>
      <c r="B5" s="500"/>
      <c r="C5" s="500"/>
      <c r="D5" s="500"/>
      <c r="E5" s="500"/>
      <c r="F5" s="500"/>
    </row>
    <row r="6" spans="1:6" s="1" customFormat="1" ht="24.95" customHeight="1" x14ac:dyDescent="0.2">
      <c r="A6" s="517" t="s">
        <v>1645</v>
      </c>
      <c r="B6" s="518"/>
      <c r="C6" s="574" t="s">
        <v>1643</v>
      </c>
      <c r="D6" s="521" t="s">
        <v>1656</v>
      </c>
      <c r="E6" s="551" t="s">
        <v>1485</v>
      </c>
      <c r="F6" s="550" t="s">
        <v>1486</v>
      </c>
    </row>
    <row r="7" spans="1:6" s="1" customFormat="1" ht="24.95" customHeight="1" x14ac:dyDescent="0.2">
      <c r="A7" s="29" t="s">
        <v>1484</v>
      </c>
      <c r="B7" s="30" t="s">
        <v>1498</v>
      </c>
      <c r="C7" s="574"/>
      <c r="D7" s="522"/>
      <c r="E7" s="528"/>
      <c r="F7" s="530"/>
    </row>
    <row r="8" spans="1:6" s="1" customFormat="1" ht="24.95" customHeight="1" x14ac:dyDescent="0.2">
      <c r="A8" s="10">
        <v>0</v>
      </c>
      <c r="B8" s="10"/>
      <c r="C8" s="86" t="s">
        <v>1618</v>
      </c>
      <c r="D8" s="510" t="s">
        <v>1617</v>
      </c>
      <c r="E8" s="15">
        <v>45</v>
      </c>
      <c r="F8" s="3">
        <f>A8*E8</f>
        <v>0</v>
      </c>
    </row>
    <row r="9" spans="1:6" s="1" customFormat="1" ht="24.95" customHeight="1" x14ac:dyDescent="0.2">
      <c r="A9" s="10"/>
      <c r="B9" s="10"/>
      <c r="C9" s="86" t="s">
        <v>1619</v>
      </c>
      <c r="D9" s="511"/>
      <c r="E9" s="15">
        <v>65.5</v>
      </c>
      <c r="F9" s="3">
        <f>A9*E9</f>
        <v>0</v>
      </c>
    </row>
    <row r="10" spans="1:6" s="1" customFormat="1" ht="24.95" customHeight="1" x14ac:dyDescent="0.2">
      <c r="A10" s="10"/>
      <c r="B10" s="10"/>
      <c r="C10" s="86" t="s">
        <v>1620</v>
      </c>
      <c r="D10" s="511"/>
      <c r="E10" s="15">
        <v>89</v>
      </c>
      <c r="F10" s="3">
        <f>A10*E10</f>
        <v>0</v>
      </c>
    </row>
    <row r="11" spans="1:6" s="1" customFormat="1" ht="24.95" customHeight="1" x14ac:dyDescent="0.2">
      <c r="A11" s="10">
        <v>0</v>
      </c>
      <c r="B11" s="10"/>
      <c r="C11" s="86" t="s">
        <v>1621</v>
      </c>
      <c r="D11" s="512"/>
      <c r="E11" s="15">
        <v>132.6</v>
      </c>
      <c r="F11" s="3">
        <f>A11*E11</f>
        <v>0</v>
      </c>
    </row>
    <row r="12" spans="1:6" ht="24.95" customHeight="1" x14ac:dyDescent="0.3">
      <c r="A12" s="541" t="s">
        <v>1486</v>
      </c>
      <c r="B12" s="541"/>
      <c r="C12" s="541"/>
      <c r="D12" s="541"/>
      <c r="E12" s="541"/>
      <c r="F12" s="51">
        <f>SUM(F5:F11)</f>
        <v>0</v>
      </c>
    </row>
    <row r="13" spans="1:6" ht="24.95" customHeight="1" x14ac:dyDescent="0.2">
      <c r="A13" s="531" t="s">
        <v>412</v>
      </c>
      <c r="B13" s="531"/>
      <c r="C13" s="531"/>
      <c r="D13" s="531"/>
      <c r="E13" s="531"/>
      <c r="F13" s="531"/>
    </row>
    <row r="14" spans="1:6" ht="30" x14ac:dyDescent="0.2">
      <c r="A14" s="523" t="s">
        <v>1501</v>
      </c>
      <c r="B14" s="524"/>
      <c r="C14" s="524"/>
      <c r="D14" s="524"/>
      <c r="E14" s="524"/>
      <c r="F14" s="525"/>
    </row>
  </sheetData>
  <mergeCells count="14">
    <mergeCell ref="D8:D11"/>
    <mergeCell ref="A14:F14"/>
    <mergeCell ref="A2:F2"/>
    <mergeCell ref="A3:F3"/>
    <mergeCell ref="A4:F4"/>
    <mergeCell ref="A12:E12"/>
    <mergeCell ref="A13:F13"/>
    <mergeCell ref="A1:F1"/>
    <mergeCell ref="A5:F5"/>
    <mergeCell ref="A6:B6"/>
    <mergeCell ref="C6:C7"/>
    <mergeCell ref="D6:D7"/>
    <mergeCell ref="E6:E7"/>
    <mergeCell ref="F6:F7"/>
  </mergeCells>
  <phoneticPr fontId="32" type="noConversion"/>
  <hyperlinks>
    <hyperlink ref="A5:F5" location="Account_Summary" display="Account Summary" xr:uid="{00000000-0004-0000-0D00-000000000000}"/>
    <hyperlink ref="A13:F13" location="Account_Summary" display="Account Summary" xr:uid="{00000000-0004-0000-0D00-000001000000}"/>
    <hyperlink ref="A6:B6" location="'Table of Contents'!A1" display="Back to Table of Contents" xr:uid="{00000000-0004-0000-0D00-000002000000}"/>
  </hyperlinks>
  <pageMargins left="0.75" right="0.75" top="1" bottom="1" header="0.5" footer="0.5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H12"/>
  <sheetViews>
    <sheetView showZeros="0" zoomScale="65" workbookViewId="0">
      <selection activeCell="A5" sqref="A5:H5"/>
    </sheetView>
  </sheetViews>
  <sheetFormatPr defaultRowHeight="12.75" x14ac:dyDescent="0.2"/>
  <cols>
    <col min="1" max="1" width="18.140625" customWidth="1"/>
    <col min="2" max="2" width="24.5703125" customWidth="1"/>
    <col min="3" max="3" width="18.42578125" customWidth="1"/>
    <col min="4" max="4" width="15.5703125" customWidth="1"/>
    <col min="5" max="5" width="57.28515625" customWidth="1"/>
    <col min="6" max="6" width="30.85546875" customWidth="1"/>
    <col min="7" max="7" width="26.28515625" customWidth="1"/>
    <col min="8" max="8" width="28.28515625" customWidth="1"/>
  </cols>
  <sheetData>
    <row r="1" spans="1:8" ht="30" x14ac:dyDescent="0.2">
      <c r="A1" s="436" t="s">
        <v>1467</v>
      </c>
      <c r="B1" s="436"/>
      <c r="C1" s="436"/>
      <c r="D1" s="436"/>
      <c r="E1" s="436"/>
      <c r="F1" s="436"/>
      <c r="G1" s="436"/>
      <c r="H1" s="436"/>
    </row>
    <row r="2" spans="1:8" s="1" customFormat="1" ht="24.95" customHeight="1" x14ac:dyDescent="0.35">
      <c r="A2" s="648" t="s">
        <v>1653</v>
      </c>
      <c r="B2" s="648"/>
      <c r="C2" s="648"/>
      <c r="D2" s="648"/>
      <c r="E2" s="648"/>
      <c r="F2" s="648"/>
      <c r="G2" s="648"/>
      <c r="H2" s="648"/>
    </row>
    <row r="3" spans="1:8" s="57" customFormat="1" ht="24.95" customHeight="1" x14ac:dyDescent="0.2">
      <c r="A3" s="649" t="s">
        <v>134</v>
      </c>
      <c r="B3" s="649"/>
      <c r="C3" s="649"/>
      <c r="D3" s="649"/>
      <c r="E3" s="649"/>
      <c r="F3" s="649"/>
      <c r="G3" s="649"/>
      <c r="H3" s="649"/>
    </row>
    <row r="4" spans="1:8" s="1" customFormat="1" ht="24.95" customHeight="1" x14ac:dyDescent="0.2">
      <c r="A4" s="435" t="s">
        <v>418</v>
      </c>
      <c r="B4" s="435"/>
      <c r="C4" s="435"/>
      <c r="D4" s="435"/>
      <c r="E4" s="435"/>
      <c r="F4" s="435"/>
      <c r="G4" s="435"/>
      <c r="H4" s="435"/>
    </row>
    <row r="5" spans="1:8" s="1" customFormat="1" ht="24.95" customHeight="1" x14ac:dyDescent="0.2">
      <c r="A5" s="500" t="s">
        <v>412</v>
      </c>
      <c r="B5" s="500"/>
      <c r="C5" s="500"/>
      <c r="D5" s="500"/>
      <c r="E5" s="500"/>
      <c r="F5" s="500"/>
      <c r="G5" s="500"/>
      <c r="H5" s="500"/>
    </row>
    <row r="6" spans="1:8" s="1" customFormat="1" ht="24.95" customHeight="1" x14ac:dyDescent="0.2">
      <c r="A6" s="517" t="s">
        <v>1645</v>
      </c>
      <c r="B6" s="518"/>
      <c r="C6" s="492" t="s">
        <v>39</v>
      </c>
      <c r="D6" s="493"/>
      <c r="E6" s="519" t="s">
        <v>134</v>
      </c>
      <c r="F6" s="521" t="s">
        <v>1656</v>
      </c>
      <c r="G6" s="551" t="s">
        <v>1485</v>
      </c>
      <c r="H6" s="550" t="s">
        <v>1486</v>
      </c>
    </row>
    <row r="7" spans="1:8" s="1" customFormat="1" ht="24.95" customHeight="1" x14ac:dyDescent="0.2">
      <c r="A7" s="29" t="s">
        <v>1484</v>
      </c>
      <c r="B7" s="30" t="s">
        <v>1498</v>
      </c>
      <c r="C7" s="30" t="s">
        <v>1483</v>
      </c>
      <c r="D7" s="30" t="s">
        <v>1482</v>
      </c>
      <c r="E7" s="520"/>
      <c r="F7" s="522"/>
      <c r="G7" s="528"/>
      <c r="H7" s="530"/>
    </row>
    <row r="8" spans="1:8" s="1" customFormat="1" ht="24.95" customHeight="1" x14ac:dyDescent="0.2">
      <c r="A8" s="10">
        <v>0</v>
      </c>
      <c r="B8" s="10"/>
      <c r="C8" s="10" t="s">
        <v>136</v>
      </c>
      <c r="D8" s="94" t="s">
        <v>409</v>
      </c>
      <c r="E8" s="14" t="s">
        <v>135</v>
      </c>
      <c r="F8" s="117"/>
      <c r="G8" s="15">
        <v>3.75</v>
      </c>
      <c r="H8" s="69">
        <f>A8*G8</f>
        <v>0</v>
      </c>
    </row>
    <row r="9" spans="1:8" s="1" customFormat="1" ht="24.95" customHeight="1" x14ac:dyDescent="0.2">
      <c r="A9" s="10">
        <v>0</v>
      </c>
      <c r="B9" s="10"/>
      <c r="C9" s="10">
        <v>1</v>
      </c>
      <c r="D9" s="94" t="s">
        <v>409</v>
      </c>
      <c r="E9" s="14" t="s">
        <v>1867</v>
      </c>
      <c r="F9" s="117"/>
      <c r="G9" s="15">
        <v>3.99</v>
      </c>
      <c r="H9" s="69">
        <f>A9*G9</f>
        <v>0</v>
      </c>
    </row>
    <row r="10" spans="1:8" ht="24.95" customHeight="1" x14ac:dyDescent="0.3">
      <c r="A10" s="573" t="s">
        <v>1486</v>
      </c>
      <c r="B10" s="573"/>
      <c r="C10" s="573"/>
      <c r="D10" s="573"/>
      <c r="E10" s="573"/>
      <c r="F10" s="573"/>
      <c r="G10" s="573"/>
      <c r="H10" s="73">
        <f>SUM(H8:H9)</f>
        <v>0</v>
      </c>
    </row>
    <row r="11" spans="1:8" ht="24.95" customHeight="1" x14ac:dyDescent="0.2">
      <c r="A11" s="531" t="s">
        <v>412</v>
      </c>
      <c r="B11" s="531"/>
      <c r="C11" s="531"/>
      <c r="D11" s="531"/>
      <c r="E11" s="531"/>
      <c r="F11" s="531"/>
      <c r="G11" s="531"/>
      <c r="H11" s="531"/>
    </row>
    <row r="12" spans="1:8" ht="30" x14ac:dyDescent="0.2">
      <c r="A12" s="523" t="s">
        <v>1501</v>
      </c>
      <c r="B12" s="524"/>
      <c r="C12" s="524"/>
      <c r="D12" s="524"/>
      <c r="E12" s="524"/>
      <c r="F12" s="524"/>
      <c r="G12" s="524"/>
      <c r="H12" s="525"/>
    </row>
  </sheetData>
  <mergeCells count="14">
    <mergeCell ref="G6:G7"/>
    <mergeCell ref="A12:H12"/>
    <mergeCell ref="A3:H3"/>
    <mergeCell ref="A5:H5"/>
    <mergeCell ref="A1:H1"/>
    <mergeCell ref="A2:H2"/>
    <mergeCell ref="A10:G10"/>
    <mergeCell ref="A11:H11"/>
    <mergeCell ref="A4:H4"/>
    <mergeCell ref="A6:B6"/>
    <mergeCell ref="H6:H7"/>
    <mergeCell ref="C6:D6"/>
    <mergeCell ref="E6:E7"/>
    <mergeCell ref="F6:F7"/>
  </mergeCells>
  <phoneticPr fontId="32" type="noConversion"/>
  <hyperlinks>
    <hyperlink ref="F6" location="Order_Summary" display="Summary" xr:uid="{00000000-0004-0000-0E00-000000000000}"/>
    <hyperlink ref="A11:H11" location="Account_Summary" display="Account Summary" xr:uid="{00000000-0004-0000-0E00-000001000000}"/>
    <hyperlink ref="A6:B6" location="'Table of Contents'!A1" display="Back to Table of Contents" xr:uid="{00000000-0004-0000-0E00-000002000000}"/>
    <hyperlink ref="C6:D6" location="'Additional Materials'!A1" display="Add Items" xr:uid="{00000000-0004-0000-0E00-000003000000}"/>
    <hyperlink ref="A5:H5" location="Account_Summary" display="Account Summary" xr:uid="{00000000-0004-0000-0E00-000004000000}"/>
  </hyperlinks>
  <pageMargins left="0.75" right="0.75" top="1" bottom="1" header="0.5" footer="0.5"/>
  <pageSetup scale="55" orientation="landscape" horizontalDpi="4294967294" verticalDpi="0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H445"/>
  <sheetViews>
    <sheetView showZeros="0" tabSelected="1" topLeftCell="A226" zoomScale="65" workbookViewId="0">
      <selection activeCell="G179" sqref="G179:G188"/>
    </sheetView>
  </sheetViews>
  <sheetFormatPr defaultRowHeight="12.75" x14ac:dyDescent="0.2"/>
  <cols>
    <col min="1" max="1" width="16.140625" customWidth="1"/>
    <col min="2" max="2" width="27" customWidth="1"/>
    <col min="3" max="3" width="21.140625" customWidth="1"/>
    <col min="4" max="4" width="29.85546875" customWidth="1"/>
    <col min="5" max="5" width="79.28515625" customWidth="1"/>
    <col min="6" max="6" width="32.42578125" customWidth="1"/>
    <col min="7" max="7" width="24.28515625" customWidth="1"/>
    <col min="8" max="8" width="38.5703125" customWidth="1"/>
  </cols>
  <sheetData>
    <row r="1" spans="1:8" ht="30" x14ac:dyDescent="0.2">
      <c r="A1" s="436" t="s">
        <v>1467</v>
      </c>
      <c r="B1" s="436"/>
      <c r="C1" s="436"/>
      <c r="D1" s="436"/>
      <c r="E1" s="436"/>
      <c r="F1" s="436"/>
      <c r="G1" s="436"/>
      <c r="H1" s="436"/>
    </row>
    <row r="2" spans="1:8" s="1" customFormat="1" ht="24.95" customHeight="1" x14ac:dyDescent="0.35">
      <c r="A2" s="648" t="s">
        <v>1653</v>
      </c>
      <c r="B2" s="648"/>
      <c r="C2" s="648"/>
      <c r="D2" s="648"/>
      <c r="E2" s="648"/>
      <c r="F2" s="648"/>
      <c r="G2" s="648"/>
      <c r="H2" s="648"/>
    </row>
    <row r="3" spans="1:8" s="57" customFormat="1" ht="24.95" customHeight="1" x14ac:dyDescent="0.2">
      <c r="A3" s="649" t="s">
        <v>1682</v>
      </c>
      <c r="B3" s="649"/>
      <c r="C3" s="649"/>
      <c r="D3" s="649"/>
      <c r="E3" s="649"/>
      <c r="F3" s="649"/>
      <c r="G3" s="649"/>
      <c r="H3" s="649"/>
    </row>
    <row r="4" spans="1:8" s="1" customFormat="1" ht="24.95" customHeight="1" x14ac:dyDescent="0.2">
      <c r="A4" s="435" t="s">
        <v>418</v>
      </c>
      <c r="B4" s="435"/>
      <c r="C4" s="435"/>
      <c r="D4" s="435"/>
      <c r="E4" s="435"/>
      <c r="F4" s="435"/>
      <c r="G4" s="435"/>
      <c r="H4" s="435"/>
    </row>
    <row r="5" spans="1:8" s="1" customFormat="1" ht="24.95" customHeight="1" x14ac:dyDescent="0.2">
      <c r="A5" s="435"/>
      <c r="B5" s="435"/>
      <c r="C5" s="435"/>
      <c r="D5" s="435"/>
      <c r="E5" s="435"/>
      <c r="F5" s="435"/>
      <c r="G5" s="435"/>
      <c r="H5" s="435"/>
    </row>
    <row r="6" spans="1:8" s="177" customFormat="1" ht="24.95" customHeight="1" x14ac:dyDescent="0.2">
      <c r="A6" s="650" t="s">
        <v>779</v>
      </c>
      <c r="B6" s="650"/>
      <c r="C6" s="650"/>
      <c r="D6" s="650"/>
      <c r="E6" s="120" t="s">
        <v>85</v>
      </c>
      <c r="F6" s="587" t="s">
        <v>286</v>
      </c>
      <c r="G6" s="587"/>
      <c r="H6" s="587"/>
    </row>
    <row r="7" spans="1:8" s="177" customFormat="1" ht="24.95" customHeight="1" x14ac:dyDescent="0.2">
      <c r="A7" s="650" t="s">
        <v>1700</v>
      </c>
      <c r="B7" s="650"/>
      <c r="C7" s="650"/>
      <c r="D7" s="650"/>
      <c r="E7" s="121" t="s">
        <v>1081</v>
      </c>
      <c r="F7" s="587" t="s">
        <v>1800</v>
      </c>
      <c r="G7" s="587"/>
      <c r="H7" s="587"/>
    </row>
    <row r="8" spans="1:8" s="177" customFormat="1" ht="24.95" customHeight="1" x14ac:dyDescent="0.2">
      <c r="A8" s="650" t="s">
        <v>1533</v>
      </c>
      <c r="B8" s="650"/>
      <c r="C8" s="650"/>
      <c r="D8" s="650"/>
      <c r="E8" s="121" t="s">
        <v>287</v>
      </c>
      <c r="F8" s="587" t="s">
        <v>87</v>
      </c>
      <c r="G8" s="587"/>
      <c r="H8" s="587"/>
    </row>
    <row r="9" spans="1:8" s="177" customFormat="1" ht="24.95" customHeight="1" x14ac:dyDescent="0.2">
      <c r="A9" s="650" t="s">
        <v>1534</v>
      </c>
      <c r="B9" s="650"/>
      <c r="C9" s="650"/>
      <c r="D9" s="650"/>
      <c r="E9" s="120" t="s">
        <v>1141</v>
      </c>
      <c r="F9" s="587" t="s">
        <v>1100</v>
      </c>
      <c r="G9" s="587"/>
      <c r="H9" s="587"/>
    </row>
    <row r="10" spans="1:8" s="177" customFormat="1" ht="24.95" customHeight="1" x14ac:dyDescent="0.2">
      <c r="A10" s="650" t="s">
        <v>1113</v>
      </c>
      <c r="B10" s="650"/>
      <c r="C10" s="650"/>
      <c r="D10" s="650"/>
      <c r="E10" s="120" t="s">
        <v>1120</v>
      </c>
      <c r="F10" s="587" t="s">
        <v>1121</v>
      </c>
      <c r="G10" s="587"/>
      <c r="H10" s="587"/>
    </row>
    <row r="11" spans="1:8" s="217" customFormat="1" ht="24.95" customHeight="1" x14ac:dyDescent="0.2">
      <c r="A11" s="650" t="s">
        <v>1126</v>
      </c>
      <c r="B11" s="650"/>
      <c r="C11" s="650"/>
      <c r="D11" s="650"/>
      <c r="E11" s="274" t="s">
        <v>1364</v>
      </c>
      <c r="F11" s="588" t="s">
        <v>1829</v>
      </c>
      <c r="G11" s="588"/>
      <c r="H11" s="588"/>
    </row>
    <row r="12" spans="1:8" s="1" customFormat="1" ht="24.95" customHeight="1" x14ac:dyDescent="0.2">
      <c r="A12" s="575" t="s">
        <v>412</v>
      </c>
      <c r="B12" s="575"/>
      <c r="C12" s="575"/>
      <c r="D12" s="575"/>
      <c r="E12" s="575"/>
      <c r="F12" s="575"/>
      <c r="G12" s="575"/>
      <c r="H12" s="575"/>
    </row>
    <row r="13" spans="1:8" s="1" customFormat="1" ht="24.95" customHeight="1" x14ac:dyDescent="0.2">
      <c r="A13" s="517" t="s">
        <v>1645</v>
      </c>
      <c r="B13" s="518"/>
      <c r="C13" s="492" t="s">
        <v>39</v>
      </c>
      <c r="D13" s="493"/>
      <c r="E13" s="519" t="s">
        <v>1682</v>
      </c>
      <c r="F13" s="521" t="s">
        <v>1656</v>
      </c>
      <c r="G13" s="551" t="s">
        <v>1485</v>
      </c>
      <c r="H13" s="550" t="s">
        <v>1486</v>
      </c>
    </row>
    <row r="14" spans="1:8" s="1" customFormat="1" ht="24.95" customHeight="1" x14ac:dyDescent="0.2">
      <c r="A14" s="21" t="s">
        <v>1484</v>
      </c>
      <c r="B14" s="85" t="s">
        <v>1498</v>
      </c>
      <c r="C14" s="85" t="s">
        <v>1483</v>
      </c>
      <c r="D14" s="85" t="s">
        <v>1482</v>
      </c>
      <c r="E14" s="520"/>
      <c r="F14" s="522"/>
      <c r="G14" s="528"/>
      <c r="H14" s="530"/>
    </row>
    <row r="15" spans="1:8" s="1" customFormat="1" ht="24.95" customHeight="1" x14ac:dyDescent="0.2">
      <c r="A15" s="155" t="s">
        <v>1484</v>
      </c>
      <c r="B15" s="133" t="s">
        <v>1498</v>
      </c>
      <c r="C15" s="133" t="s">
        <v>1483</v>
      </c>
      <c r="D15" s="133" t="s">
        <v>1482</v>
      </c>
      <c r="E15" s="97" t="s">
        <v>779</v>
      </c>
      <c r="F15" s="105" t="s">
        <v>1656</v>
      </c>
      <c r="G15" s="109" t="s">
        <v>1485</v>
      </c>
      <c r="H15" s="103" t="s">
        <v>1486</v>
      </c>
    </row>
    <row r="16" spans="1:8" s="1" customFormat="1" ht="24.95" customHeight="1" x14ac:dyDescent="0.2">
      <c r="A16" s="10"/>
      <c r="B16" s="10"/>
      <c r="C16" s="10"/>
      <c r="D16" s="14"/>
      <c r="E16" s="14" t="s">
        <v>1683</v>
      </c>
      <c r="F16" s="510" t="s">
        <v>84</v>
      </c>
      <c r="G16" s="15">
        <v>99.99</v>
      </c>
      <c r="H16" s="3">
        <f>A16*G16</f>
        <v>0</v>
      </c>
    </row>
    <row r="17" spans="1:8" s="1" customFormat="1" ht="24.95" customHeight="1" x14ac:dyDescent="0.2">
      <c r="A17" s="10"/>
      <c r="B17" s="10"/>
      <c r="C17" s="10"/>
      <c r="D17" s="14"/>
      <c r="E17" s="14" t="s">
        <v>1684</v>
      </c>
      <c r="F17" s="512"/>
      <c r="G17" s="15">
        <v>79.989999999999995</v>
      </c>
      <c r="H17" s="3">
        <f>A17*G17</f>
        <v>0</v>
      </c>
    </row>
    <row r="18" spans="1:8" s="1" customFormat="1" ht="24.95" customHeight="1" x14ac:dyDescent="0.2">
      <c r="A18" s="155" t="s">
        <v>1484</v>
      </c>
      <c r="B18" s="133" t="s">
        <v>1498</v>
      </c>
      <c r="C18" s="133" t="s">
        <v>1483</v>
      </c>
      <c r="D18" s="133" t="s">
        <v>1482</v>
      </c>
      <c r="E18" s="97" t="s">
        <v>85</v>
      </c>
      <c r="F18" s="105" t="s">
        <v>1656</v>
      </c>
      <c r="G18" s="109" t="s">
        <v>1485</v>
      </c>
      <c r="H18" s="103"/>
    </row>
    <row r="19" spans="1:8" s="1" customFormat="1" ht="24.95" customHeight="1" x14ac:dyDescent="0.2">
      <c r="A19" s="10"/>
      <c r="B19" s="10"/>
      <c r="C19" s="10"/>
      <c r="D19" s="14"/>
      <c r="E19" s="14" t="s">
        <v>1685</v>
      </c>
      <c r="F19" s="652" t="s">
        <v>85</v>
      </c>
      <c r="G19" s="15">
        <v>80</v>
      </c>
      <c r="H19" s="3">
        <f t="shared" ref="H19:H24" si="0">A19*G19</f>
        <v>0</v>
      </c>
    </row>
    <row r="20" spans="1:8" s="1" customFormat="1" ht="24.95" customHeight="1" x14ac:dyDescent="0.2">
      <c r="A20" s="10"/>
      <c r="B20" s="10"/>
      <c r="C20" s="10"/>
      <c r="D20" s="14"/>
      <c r="E20" s="14" t="s">
        <v>1690</v>
      </c>
      <c r="F20" s="653"/>
      <c r="G20" s="15">
        <v>85</v>
      </c>
      <c r="H20" s="3">
        <f t="shared" si="0"/>
        <v>0</v>
      </c>
    </row>
    <row r="21" spans="1:8" s="1" customFormat="1" ht="24.95" customHeight="1" x14ac:dyDescent="0.2">
      <c r="A21" s="10"/>
      <c r="B21" s="10"/>
      <c r="C21" s="10"/>
      <c r="D21" s="14"/>
      <c r="E21" s="14" t="s">
        <v>1691</v>
      </c>
      <c r="F21" s="653"/>
      <c r="G21" s="15">
        <v>70</v>
      </c>
      <c r="H21" s="3">
        <f t="shared" si="0"/>
        <v>0</v>
      </c>
    </row>
    <row r="22" spans="1:8" s="1" customFormat="1" ht="24.95" customHeight="1" x14ac:dyDescent="0.2">
      <c r="A22" s="10">
        <v>0</v>
      </c>
      <c r="B22" s="10"/>
      <c r="C22" s="10"/>
      <c r="D22" s="14"/>
      <c r="E22" s="86" t="s">
        <v>82</v>
      </c>
      <c r="F22" s="653"/>
      <c r="G22" s="15">
        <v>40</v>
      </c>
      <c r="H22" s="3">
        <f t="shared" si="0"/>
        <v>0</v>
      </c>
    </row>
    <row r="23" spans="1:8" s="1" customFormat="1" ht="24.95" customHeight="1" x14ac:dyDescent="0.2">
      <c r="A23" s="10"/>
      <c r="B23" s="10"/>
      <c r="C23" s="10"/>
      <c r="D23" s="14"/>
      <c r="E23" s="14" t="s">
        <v>1692</v>
      </c>
      <c r="F23" s="653"/>
      <c r="G23" s="15">
        <v>75</v>
      </c>
      <c r="H23" s="3">
        <f t="shared" si="0"/>
        <v>0</v>
      </c>
    </row>
    <row r="24" spans="1:8" s="1" customFormat="1" ht="24.95" customHeight="1" x14ac:dyDescent="0.2">
      <c r="A24" s="10">
        <v>0</v>
      </c>
      <c r="B24" s="10"/>
      <c r="C24" s="10"/>
      <c r="D24" s="14"/>
      <c r="E24" s="86" t="s">
        <v>83</v>
      </c>
      <c r="F24" s="654"/>
      <c r="G24" s="15">
        <v>40</v>
      </c>
      <c r="H24" s="3">
        <f t="shared" si="0"/>
        <v>0</v>
      </c>
    </row>
    <row r="25" spans="1:8" s="1" customFormat="1" ht="24.95" customHeight="1" x14ac:dyDescent="0.2">
      <c r="A25" s="155" t="s">
        <v>1484</v>
      </c>
      <c r="B25" s="133" t="s">
        <v>1498</v>
      </c>
      <c r="C25" s="133" t="s">
        <v>1483</v>
      </c>
      <c r="D25" s="133" t="s">
        <v>1482</v>
      </c>
      <c r="E25" s="97" t="s">
        <v>286</v>
      </c>
      <c r="F25" s="105" t="s">
        <v>1656</v>
      </c>
      <c r="G25" s="109" t="s">
        <v>1485</v>
      </c>
      <c r="H25" s="103"/>
    </row>
    <row r="26" spans="1:8" s="1" customFormat="1" ht="24.75" customHeight="1" x14ac:dyDescent="0.2">
      <c r="A26" s="10">
        <v>0</v>
      </c>
      <c r="B26" s="10"/>
      <c r="C26" s="10"/>
      <c r="D26" s="14"/>
      <c r="E26" s="86" t="s">
        <v>1795</v>
      </c>
      <c r="F26" s="501" t="s">
        <v>86</v>
      </c>
      <c r="G26" s="15">
        <v>91.99</v>
      </c>
      <c r="H26" s="3">
        <f>A26*G26</f>
        <v>0</v>
      </c>
    </row>
    <row r="27" spans="1:8" s="1" customFormat="1" ht="24.95" customHeight="1" x14ac:dyDescent="0.2">
      <c r="A27" s="10">
        <v>0</v>
      </c>
      <c r="B27" s="10"/>
      <c r="C27" s="10"/>
      <c r="D27" s="14"/>
      <c r="E27" s="86" t="s">
        <v>1796</v>
      </c>
      <c r="F27" s="509"/>
      <c r="G27" s="15">
        <v>95.99</v>
      </c>
      <c r="H27" s="3">
        <f>A27*G27</f>
        <v>0</v>
      </c>
    </row>
    <row r="28" spans="1:8" s="1" customFormat="1" ht="24.95" customHeight="1" x14ac:dyDescent="0.2">
      <c r="A28" s="10">
        <v>0</v>
      </c>
      <c r="B28" s="10"/>
      <c r="C28" s="10"/>
      <c r="D28" s="14"/>
      <c r="E28" s="86" t="s">
        <v>1797</v>
      </c>
      <c r="F28" s="509"/>
      <c r="G28" s="15">
        <v>76.989999999999995</v>
      </c>
      <c r="H28" s="3">
        <f>A28*G28</f>
        <v>0</v>
      </c>
    </row>
    <row r="29" spans="1:8" s="1" customFormat="1" ht="24.95" customHeight="1" x14ac:dyDescent="0.2">
      <c r="A29" s="10">
        <v>0</v>
      </c>
      <c r="B29" s="10"/>
      <c r="C29" s="10"/>
      <c r="D29" s="14"/>
      <c r="E29" s="86" t="s">
        <v>1798</v>
      </c>
      <c r="F29" s="502"/>
      <c r="G29" s="15">
        <v>82.99</v>
      </c>
      <c r="H29" s="3">
        <f>A29*G29</f>
        <v>0</v>
      </c>
    </row>
    <row r="30" spans="1:8" s="1" customFormat="1" ht="24.95" customHeight="1" x14ac:dyDescent="0.2">
      <c r="A30" s="155" t="s">
        <v>1484</v>
      </c>
      <c r="B30" s="133" t="s">
        <v>1498</v>
      </c>
      <c r="C30" s="133" t="s">
        <v>1483</v>
      </c>
      <c r="D30" s="133" t="s">
        <v>1482</v>
      </c>
      <c r="E30" s="97" t="s">
        <v>1700</v>
      </c>
      <c r="F30" s="105" t="s">
        <v>1656</v>
      </c>
      <c r="G30" s="109" t="s">
        <v>1485</v>
      </c>
      <c r="H30" s="103"/>
    </row>
    <row r="31" spans="1:8" s="1" customFormat="1" ht="24.95" customHeight="1" x14ac:dyDescent="0.2">
      <c r="A31" s="10"/>
      <c r="B31" s="10"/>
      <c r="C31" s="10"/>
      <c r="D31" s="14" t="s">
        <v>473</v>
      </c>
      <c r="E31" s="14" t="s">
        <v>1522</v>
      </c>
      <c r="F31" s="651" t="s">
        <v>1700</v>
      </c>
      <c r="G31" s="15">
        <v>45</v>
      </c>
      <c r="H31" s="3">
        <f>A31*G31</f>
        <v>0</v>
      </c>
    </row>
    <row r="32" spans="1:8" s="1" customFormat="1" ht="24.95" customHeight="1" x14ac:dyDescent="0.2">
      <c r="A32" s="10"/>
      <c r="B32" s="10"/>
      <c r="C32" s="10"/>
      <c r="D32" s="14" t="s">
        <v>569</v>
      </c>
      <c r="E32" s="14" t="s">
        <v>1522</v>
      </c>
      <c r="F32" s="651"/>
      <c r="G32" s="15">
        <v>45</v>
      </c>
      <c r="H32" s="3">
        <f t="shared" ref="H32:H41" si="1">A32*G32</f>
        <v>0</v>
      </c>
    </row>
    <row r="33" spans="1:8" s="1" customFormat="1" ht="24.95" customHeight="1" x14ac:dyDescent="0.2">
      <c r="A33" s="10"/>
      <c r="B33" s="10"/>
      <c r="C33" s="10"/>
      <c r="D33" s="14" t="s">
        <v>1069</v>
      </c>
      <c r="E33" s="14" t="s">
        <v>1522</v>
      </c>
      <c r="F33" s="651"/>
      <c r="G33" s="15">
        <v>45</v>
      </c>
      <c r="H33" s="3">
        <f t="shared" si="1"/>
        <v>0</v>
      </c>
    </row>
    <row r="34" spans="1:8" s="1" customFormat="1" ht="24.95" customHeight="1" x14ac:dyDescent="0.2">
      <c r="A34" s="10"/>
      <c r="B34" s="10"/>
      <c r="C34" s="10"/>
      <c r="D34" s="14" t="s">
        <v>1070</v>
      </c>
      <c r="E34" s="14" t="s">
        <v>1522</v>
      </c>
      <c r="F34" s="651"/>
      <c r="G34" s="15">
        <v>45</v>
      </c>
      <c r="H34" s="3">
        <f t="shared" si="1"/>
        <v>0</v>
      </c>
    </row>
    <row r="35" spans="1:8" s="1" customFormat="1" ht="24.95" customHeight="1" x14ac:dyDescent="0.2">
      <c r="A35" s="10"/>
      <c r="B35" s="10"/>
      <c r="C35" s="10"/>
      <c r="D35" s="14" t="s">
        <v>1071</v>
      </c>
      <c r="E35" s="14" t="s">
        <v>1522</v>
      </c>
      <c r="F35" s="651"/>
      <c r="G35" s="15">
        <v>45</v>
      </c>
      <c r="H35" s="3">
        <f t="shared" si="1"/>
        <v>0</v>
      </c>
    </row>
    <row r="36" spans="1:8" s="1" customFormat="1" ht="24.95" customHeight="1" x14ac:dyDescent="0.2">
      <c r="A36" s="10"/>
      <c r="B36" s="10"/>
      <c r="C36" s="10"/>
      <c r="D36" s="14" t="s">
        <v>189</v>
      </c>
      <c r="E36" s="14" t="s">
        <v>1522</v>
      </c>
      <c r="F36" s="651"/>
      <c r="G36" s="15">
        <v>45</v>
      </c>
      <c r="H36" s="3">
        <f>A36*G36</f>
        <v>0</v>
      </c>
    </row>
    <row r="37" spans="1:8" s="1" customFormat="1" ht="24.95" customHeight="1" x14ac:dyDescent="0.2">
      <c r="A37" s="10"/>
      <c r="B37" s="10"/>
      <c r="C37" s="10"/>
      <c r="D37" s="14" t="s">
        <v>142</v>
      </c>
      <c r="E37" s="14" t="s">
        <v>1522</v>
      </c>
      <c r="F37" s="651"/>
      <c r="G37" s="15">
        <v>45</v>
      </c>
      <c r="H37" s="3">
        <f t="shared" si="1"/>
        <v>0</v>
      </c>
    </row>
    <row r="38" spans="1:8" s="1" customFormat="1" ht="24.95" customHeight="1" x14ac:dyDescent="0.2">
      <c r="A38" s="10"/>
      <c r="B38" s="10"/>
      <c r="C38" s="10"/>
      <c r="D38" s="14" t="s">
        <v>1072</v>
      </c>
      <c r="E38" s="14" t="s">
        <v>1522</v>
      </c>
      <c r="F38" s="651"/>
      <c r="G38" s="15">
        <v>45</v>
      </c>
      <c r="H38" s="3">
        <f t="shared" si="1"/>
        <v>0</v>
      </c>
    </row>
    <row r="39" spans="1:8" s="1" customFormat="1" ht="24.95" customHeight="1" x14ac:dyDescent="0.2">
      <c r="A39" s="10"/>
      <c r="B39" s="10"/>
      <c r="C39" s="10"/>
      <c r="D39" s="14" t="s">
        <v>1073</v>
      </c>
      <c r="E39" s="14" t="s">
        <v>1522</v>
      </c>
      <c r="F39" s="651"/>
      <c r="G39" s="15">
        <v>45</v>
      </c>
      <c r="H39" s="3">
        <f t="shared" si="1"/>
        <v>0</v>
      </c>
    </row>
    <row r="40" spans="1:8" s="1" customFormat="1" ht="24.95" customHeight="1" x14ac:dyDescent="0.2">
      <c r="A40" s="155" t="s">
        <v>1484</v>
      </c>
      <c r="B40" s="133" t="s">
        <v>1498</v>
      </c>
      <c r="C40" s="133" t="s">
        <v>1483</v>
      </c>
      <c r="D40" s="133" t="s">
        <v>1482</v>
      </c>
      <c r="E40" s="97" t="s">
        <v>1074</v>
      </c>
      <c r="F40" s="113" t="s">
        <v>1656</v>
      </c>
      <c r="G40" s="109" t="s">
        <v>1485</v>
      </c>
      <c r="H40" s="103">
        <v>0</v>
      </c>
    </row>
    <row r="41" spans="1:8" s="1" customFormat="1" ht="24.95" customHeight="1" x14ac:dyDescent="0.2">
      <c r="A41" s="10"/>
      <c r="B41" s="10"/>
      <c r="C41" s="10"/>
      <c r="D41" s="14" t="s">
        <v>473</v>
      </c>
      <c r="E41" s="86" t="s">
        <v>1074</v>
      </c>
      <c r="F41" s="651"/>
      <c r="G41" s="15">
        <v>25</v>
      </c>
      <c r="H41" s="3">
        <f t="shared" si="1"/>
        <v>0</v>
      </c>
    </row>
    <row r="42" spans="1:8" s="1" customFormat="1" ht="24.95" customHeight="1" x14ac:dyDescent="0.2">
      <c r="A42" s="10"/>
      <c r="B42" s="10"/>
      <c r="C42" s="10"/>
      <c r="D42" s="14" t="s">
        <v>569</v>
      </c>
      <c r="E42" s="86" t="s">
        <v>1074</v>
      </c>
      <c r="F42" s="651"/>
      <c r="G42" s="15">
        <v>25</v>
      </c>
      <c r="H42" s="3">
        <f t="shared" ref="H42:H49" si="2">A42*G42</f>
        <v>0</v>
      </c>
    </row>
    <row r="43" spans="1:8" s="1" customFormat="1" ht="24.95" customHeight="1" x14ac:dyDescent="0.2">
      <c r="A43" s="10"/>
      <c r="B43" s="10"/>
      <c r="C43" s="10"/>
      <c r="D43" s="14" t="s">
        <v>1069</v>
      </c>
      <c r="E43" s="86" t="s">
        <v>1074</v>
      </c>
      <c r="F43" s="651"/>
      <c r="G43" s="15">
        <v>25</v>
      </c>
      <c r="H43" s="3">
        <f>A43*G43</f>
        <v>0</v>
      </c>
    </row>
    <row r="44" spans="1:8" s="1" customFormat="1" ht="24.95" customHeight="1" x14ac:dyDescent="0.2">
      <c r="A44" s="10"/>
      <c r="B44" s="10"/>
      <c r="C44" s="10"/>
      <c r="D44" s="14" t="s">
        <v>1070</v>
      </c>
      <c r="E44" s="86" t="s">
        <v>1074</v>
      </c>
      <c r="F44" s="651"/>
      <c r="G44" s="15">
        <v>25</v>
      </c>
      <c r="H44" s="3">
        <f t="shared" si="2"/>
        <v>0</v>
      </c>
    </row>
    <row r="45" spans="1:8" s="1" customFormat="1" ht="24.95" customHeight="1" x14ac:dyDescent="0.2">
      <c r="A45" s="10"/>
      <c r="B45" s="10"/>
      <c r="C45" s="10"/>
      <c r="D45" s="14" t="s">
        <v>1071</v>
      </c>
      <c r="E45" s="86" t="s">
        <v>1074</v>
      </c>
      <c r="F45" s="651"/>
      <c r="G45" s="15">
        <v>25</v>
      </c>
      <c r="H45" s="3">
        <f t="shared" si="2"/>
        <v>0</v>
      </c>
    </row>
    <row r="46" spans="1:8" s="1" customFormat="1" ht="24.95" customHeight="1" x14ac:dyDescent="0.2">
      <c r="A46" s="10"/>
      <c r="B46" s="10"/>
      <c r="C46" s="10"/>
      <c r="D46" s="14" t="s">
        <v>189</v>
      </c>
      <c r="E46" s="86" t="s">
        <v>1074</v>
      </c>
      <c r="F46" s="651"/>
      <c r="G46" s="15">
        <v>25</v>
      </c>
      <c r="H46" s="3">
        <f t="shared" si="2"/>
        <v>0</v>
      </c>
    </row>
    <row r="47" spans="1:8" s="1" customFormat="1" ht="24.95" customHeight="1" x14ac:dyDescent="0.2">
      <c r="A47" s="10"/>
      <c r="B47" s="10"/>
      <c r="C47" s="10"/>
      <c r="D47" s="14" t="s">
        <v>142</v>
      </c>
      <c r="E47" s="86" t="s">
        <v>1074</v>
      </c>
      <c r="F47" s="651"/>
      <c r="G47" s="15">
        <v>25</v>
      </c>
      <c r="H47" s="3">
        <f t="shared" si="2"/>
        <v>0</v>
      </c>
    </row>
    <row r="48" spans="1:8" s="1" customFormat="1" ht="24.95" customHeight="1" x14ac:dyDescent="0.2">
      <c r="A48" s="10"/>
      <c r="B48" s="10"/>
      <c r="C48" s="10"/>
      <c r="D48" s="14" t="s">
        <v>1072</v>
      </c>
      <c r="E48" s="86" t="s">
        <v>1074</v>
      </c>
      <c r="F48" s="651"/>
      <c r="G48" s="15">
        <v>25</v>
      </c>
      <c r="H48" s="3">
        <f t="shared" si="2"/>
        <v>0</v>
      </c>
    </row>
    <row r="49" spans="1:8" s="1" customFormat="1" ht="24.95" customHeight="1" x14ac:dyDescent="0.2">
      <c r="A49" s="10"/>
      <c r="B49" s="10"/>
      <c r="C49" s="10"/>
      <c r="D49" s="14" t="s">
        <v>1073</v>
      </c>
      <c r="E49" s="86" t="s">
        <v>1074</v>
      </c>
      <c r="F49" s="651"/>
      <c r="G49" s="15">
        <v>25</v>
      </c>
      <c r="H49" s="3">
        <f t="shared" si="2"/>
        <v>0</v>
      </c>
    </row>
    <row r="50" spans="1:8" s="1" customFormat="1" ht="24.95" customHeight="1" x14ac:dyDescent="0.2">
      <c r="A50" s="155" t="s">
        <v>1484</v>
      </c>
      <c r="B50" s="133" t="s">
        <v>1498</v>
      </c>
      <c r="C50" s="133" t="s">
        <v>1483</v>
      </c>
      <c r="D50" s="133" t="s">
        <v>1482</v>
      </c>
      <c r="E50" s="96" t="s">
        <v>1075</v>
      </c>
      <c r="F50" s="113" t="s">
        <v>1656</v>
      </c>
      <c r="G50" s="109" t="s">
        <v>1485</v>
      </c>
      <c r="H50" s="103">
        <v>0</v>
      </c>
    </row>
    <row r="51" spans="1:8" s="1" customFormat="1" ht="24.95" customHeight="1" x14ac:dyDescent="0.2">
      <c r="A51" s="10"/>
      <c r="B51" s="10"/>
      <c r="C51" s="10"/>
      <c r="D51" s="14" t="s">
        <v>198</v>
      </c>
      <c r="E51" s="14" t="s">
        <v>1075</v>
      </c>
      <c r="F51" s="651"/>
      <c r="G51" s="15">
        <v>45</v>
      </c>
      <c r="H51" s="3">
        <f>A51*G51</f>
        <v>0</v>
      </c>
    </row>
    <row r="52" spans="1:8" s="1" customFormat="1" ht="24.95" customHeight="1" x14ac:dyDescent="0.2">
      <c r="A52" s="10"/>
      <c r="B52" s="10"/>
      <c r="C52" s="10"/>
      <c r="D52" s="14" t="s">
        <v>471</v>
      </c>
      <c r="E52" s="14" t="s">
        <v>1075</v>
      </c>
      <c r="F52" s="651"/>
      <c r="G52" s="15">
        <v>45</v>
      </c>
      <c r="H52" s="3">
        <f t="shared" ref="H52:H57" si="3">A52*G52</f>
        <v>0</v>
      </c>
    </row>
    <row r="53" spans="1:8" s="1" customFormat="1" ht="24.95" customHeight="1" x14ac:dyDescent="0.2">
      <c r="A53" s="10"/>
      <c r="B53" s="10"/>
      <c r="C53" s="10"/>
      <c r="D53" s="14" t="s">
        <v>192</v>
      </c>
      <c r="E53" s="14" t="s">
        <v>1075</v>
      </c>
      <c r="F53" s="651"/>
      <c r="G53" s="15">
        <v>45</v>
      </c>
      <c r="H53" s="3">
        <f t="shared" si="3"/>
        <v>0</v>
      </c>
    </row>
    <row r="54" spans="1:8" s="1" customFormat="1" ht="24.95" customHeight="1" x14ac:dyDescent="0.2">
      <c r="A54" s="10"/>
      <c r="B54" s="10"/>
      <c r="C54" s="10"/>
      <c r="D54" s="14" t="s">
        <v>569</v>
      </c>
      <c r="E54" s="14" t="s">
        <v>1075</v>
      </c>
      <c r="F54" s="651"/>
      <c r="G54" s="15">
        <v>45</v>
      </c>
      <c r="H54" s="3">
        <f t="shared" si="3"/>
        <v>0</v>
      </c>
    </row>
    <row r="55" spans="1:8" s="1" customFormat="1" ht="24.95" customHeight="1" x14ac:dyDescent="0.2">
      <c r="A55" s="10"/>
      <c r="B55" s="10"/>
      <c r="C55" s="10"/>
      <c r="D55" s="14" t="s">
        <v>643</v>
      </c>
      <c r="E55" s="14" t="s">
        <v>1075</v>
      </c>
      <c r="F55" s="651"/>
      <c r="G55" s="15">
        <v>45</v>
      </c>
      <c r="H55" s="3">
        <f t="shared" si="3"/>
        <v>0</v>
      </c>
    </row>
    <row r="56" spans="1:8" s="1" customFormat="1" ht="24.95" customHeight="1" x14ac:dyDescent="0.2">
      <c r="A56" s="155" t="s">
        <v>1484</v>
      </c>
      <c r="B56" s="133" t="s">
        <v>1498</v>
      </c>
      <c r="C56" s="133" t="s">
        <v>1483</v>
      </c>
      <c r="D56" s="133" t="s">
        <v>1482</v>
      </c>
      <c r="E56" s="96" t="s">
        <v>1076</v>
      </c>
      <c r="F56" s="113" t="s">
        <v>1656</v>
      </c>
      <c r="G56" s="109" t="s">
        <v>1485</v>
      </c>
      <c r="H56" s="103">
        <v>0</v>
      </c>
    </row>
    <row r="57" spans="1:8" s="1" customFormat="1" ht="24.95" customHeight="1" x14ac:dyDescent="0.2">
      <c r="A57" s="10"/>
      <c r="B57" s="10"/>
      <c r="C57" s="10"/>
      <c r="D57" s="14" t="s">
        <v>198</v>
      </c>
      <c r="E57" s="14" t="s">
        <v>1076</v>
      </c>
      <c r="F57" s="651"/>
      <c r="G57" s="15">
        <v>25</v>
      </c>
      <c r="H57" s="3">
        <f t="shared" si="3"/>
        <v>0</v>
      </c>
    </row>
    <row r="58" spans="1:8" s="1" customFormat="1" ht="24.95" customHeight="1" x14ac:dyDescent="0.2">
      <c r="A58" s="10"/>
      <c r="B58" s="10"/>
      <c r="C58" s="10"/>
      <c r="D58" s="14" t="s">
        <v>471</v>
      </c>
      <c r="E58" s="14" t="s">
        <v>1076</v>
      </c>
      <c r="F58" s="651"/>
      <c r="G58" s="15">
        <v>25</v>
      </c>
      <c r="H58" s="3">
        <f>A58*G58</f>
        <v>0</v>
      </c>
    </row>
    <row r="59" spans="1:8" s="1" customFormat="1" ht="24.95" customHeight="1" x14ac:dyDescent="0.2">
      <c r="A59" s="10"/>
      <c r="B59" s="10"/>
      <c r="C59" s="10"/>
      <c r="D59" s="14" t="s">
        <v>192</v>
      </c>
      <c r="E59" s="14" t="s">
        <v>1076</v>
      </c>
      <c r="F59" s="651"/>
      <c r="G59" s="15">
        <v>25</v>
      </c>
      <c r="H59" s="3">
        <f>A59*G59</f>
        <v>0</v>
      </c>
    </row>
    <row r="60" spans="1:8" s="1" customFormat="1" ht="24.95" customHeight="1" x14ac:dyDescent="0.2">
      <c r="A60" s="10"/>
      <c r="B60" s="10"/>
      <c r="C60" s="10"/>
      <c r="D60" s="14" t="s">
        <v>569</v>
      </c>
      <c r="E60" s="14" t="s">
        <v>1076</v>
      </c>
      <c r="F60" s="651"/>
      <c r="G60" s="15">
        <v>25</v>
      </c>
      <c r="H60" s="3">
        <f>A60*G60</f>
        <v>0</v>
      </c>
    </row>
    <row r="61" spans="1:8" s="1" customFormat="1" ht="24.95" customHeight="1" x14ac:dyDescent="0.2">
      <c r="A61" s="10"/>
      <c r="B61" s="10"/>
      <c r="C61" s="10"/>
      <c r="D61" s="14" t="s">
        <v>643</v>
      </c>
      <c r="E61" s="14" t="s">
        <v>1076</v>
      </c>
      <c r="F61" s="651"/>
      <c r="G61" s="15">
        <v>25</v>
      </c>
      <c r="H61" s="3">
        <f>A61*G61</f>
        <v>0</v>
      </c>
    </row>
    <row r="62" spans="1:8" s="1" customFormat="1" ht="24.95" customHeight="1" x14ac:dyDescent="0.2">
      <c r="A62" s="155" t="s">
        <v>1484</v>
      </c>
      <c r="B62" s="133" t="s">
        <v>1498</v>
      </c>
      <c r="C62" s="133" t="s">
        <v>1483</v>
      </c>
      <c r="D62" s="133" t="s">
        <v>1482</v>
      </c>
      <c r="E62" s="96" t="s">
        <v>1077</v>
      </c>
      <c r="F62" s="113" t="s">
        <v>1656</v>
      </c>
      <c r="G62" s="109" t="s">
        <v>1485</v>
      </c>
      <c r="H62" s="103">
        <v>0</v>
      </c>
    </row>
    <row r="63" spans="1:8" s="1" customFormat="1" ht="24.95" customHeight="1" x14ac:dyDescent="0.2">
      <c r="A63" s="10"/>
      <c r="B63" s="10"/>
      <c r="C63" s="10"/>
      <c r="D63" s="14" t="s">
        <v>643</v>
      </c>
      <c r="E63" s="86" t="s">
        <v>1077</v>
      </c>
      <c r="F63" s="651"/>
      <c r="G63" s="15">
        <v>45</v>
      </c>
      <c r="H63" s="3">
        <f>A63*G63</f>
        <v>0</v>
      </c>
    </row>
    <row r="64" spans="1:8" s="1" customFormat="1" ht="24.95" customHeight="1" x14ac:dyDescent="0.2">
      <c r="A64" s="10"/>
      <c r="B64" s="10"/>
      <c r="C64" s="10"/>
      <c r="D64" s="14" t="s">
        <v>471</v>
      </c>
      <c r="E64" s="86" t="s">
        <v>1077</v>
      </c>
      <c r="F64" s="651"/>
      <c r="G64" s="15">
        <v>45</v>
      </c>
      <c r="H64" s="3">
        <f t="shared" ref="H64:H73" si="4">A64*G64</f>
        <v>0</v>
      </c>
    </row>
    <row r="65" spans="1:8" s="1" customFormat="1" ht="24.95" customHeight="1" x14ac:dyDescent="0.2">
      <c r="A65" s="10"/>
      <c r="B65" s="10"/>
      <c r="C65" s="10"/>
      <c r="D65" s="14" t="s">
        <v>491</v>
      </c>
      <c r="E65" s="86" t="s">
        <v>1077</v>
      </c>
      <c r="F65" s="651"/>
      <c r="G65" s="15">
        <v>45</v>
      </c>
      <c r="H65" s="3">
        <f t="shared" si="4"/>
        <v>0</v>
      </c>
    </row>
    <row r="66" spans="1:8" s="1" customFormat="1" ht="24.95" customHeight="1" x14ac:dyDescent="0.2">
      <c r="A66" s="10"/>
      <c r="B66" s="10"/>
      <c r="C66" s="10"/>
      <c r="D66" s="14" t="s">
        <v>206</v>
      </c>
      <c r="E66" s="86" t="s">
        <v>1077</v>
      </c>
      <c r="F66" s="651"/>
      <c r="G66" s="15">
        <v>45</v>
      </c>
      <c r="H66" s="3">
        <f t="shared" si="4"/>
        <v>0</v>
      </c>
    </row>
    <row r="67" spans="1:8" s="1" customFormat="1" ht="24.95" customHeight="1" x14ac:dyDescent="0.2">
      <c r="A67" s="10"/>
      <c r="B67" s="10"/>
      <c r="C67" s="10"/>
      <c r="D67" s="14" t="s">
        <v>99</v>
      </c>
      <c r="E67" s="86" t="s">
        <v>1077</v>
      </c>
      <c r="F67" s="651"/>
      <c r="G67" s="15">
        <v>45</v>
      </c>
      <c r="H67" s="3">
        <f t="shared" si="4"/>
        <v>0</v>
      </c>
    </row>
    <row r="68" spans="1:8" s="1" customFormat="1" ht="24.95" customHeight="1" x14ac:dyDescent="0.2">
      <c r="A68" s="155" t="s">
        <v>1484</v>
      </c>
      <c r="B68" s="133" t="s">
        <v>1498</v>
      </c>
      <c r="C68" s="133" t="s">
        <v>1483</v>
      </c>
      <c r="D68" s="133" t="s">
        <v>1482</v>
      </c>
      <c r="E68" s="96" t="s">
        <v>1078</v>
      </c>
      <c r="F68" s="113" t="s">
        <v>1656</v>
      </c>
      <c r="G68" s="109" t="s">
        <v>1485</v>
      </c>
      <c r="H68" s="103">
        <v>0</v>
      </c>
    </row>
    <row r="69" spans="1:8" s="1" customFormat="1" ht="24.95" customHeight="1" x14ac:dyDescent="0.2">
      <c r="A69" s="10"/>
      <c r="B69" s="10"/>
      <c r="C69" s="10"/>
      <c r="D69" s="14" t="s">
        <v>643</v>
      </c>
      <c r="E69" s="86" t="s">
        <v>1077</v>
      </c>
      <c r="F69" s="651"/>
      <c r="G69" s="15">
        <v>25</v>
      </c>
      <c r="H69" s="3">
        <f t="shared" si="4"/>
        <v>0</v>
      </c>
    </row>
    <row r="70" spans="1:8" s="1" customFormat="1" ht="24.95" customHeight="1" x14ac:dyDescent="0.2">
      <c r="A70" s="10"/>
      <c r="B70" s="10"/>
      <c r="C70" s="10"/>
      <c r="D70" s="14" t="s">
        <v>471</v>
      </c>
      <c r="E70" s="86" t="s">
        <v>1077</v>
      </c>
      <c r="F70" s="651"/>
      <c r="G70" s="15">
        <v>25</v>
      </c>
      <c r="H70" s="3">
        <f t="shared" si="4"/>
        <v>0</v>
      </c>
    </row>
    <row r="71" spans="1:8" s="1" customFormat="1" ht="24.95" customHeight="1" x14ac:dyDescent="0.2">
      <c r="A71" s="10"/>
      <c r="B71" s="10"/>
      <c r="C71" s="10"/>
      <c r="D71" s="14" t="s">
        <v>491</v>
      </c>
      <c r="E71" s="86" t="s">
        <v>1077</v>
      </c>
      <c r="F71" s="651"/>
      <c r="G71" s="15">
        <v>25</v>
      </c>
      <c r="H71" s="3">
        <f t="shared" si="4"/>
        <v>0</v>
      </c>
    </row>
    <row r="72" spans="1:8" s="1" customFormat="1" ht="24.95" customHeight="1" x14ac:dyDescent="0.2">
      <c r="A72" s="10"/>
      <c r="B72" s="10"/>
      <c r="C72" s="10"/>
      <c r="D72" s="14" t="s">
        <v>206</v>
      </c>
      <c r="E72" s="86" t="s">
        <v>1077</v>
      </c>
      <c r="F72" s="651"/>
      <c r="G72" s="15">
        <v>25</v>
      </c>
      <c r="H72" s="3">
        <f t="shared" si="4"/>
        <v>0</v>
      </c>
    </row>
    <row r="73" spans="1:8" s="1" customFormat="1" ht="24.95" customHeight="1" x14ac:dyDescent="0.2">
      <c r="A73" s="10"/>
      <c r="B73" s="10"/>
      <c r="C73" s="10"/>
      <c r="D73" s="14" t="s">
        <v>99</v>
      </c>
      <c r="E73" s="86" t="s">
        <v>1077</v>
      </c>
      <c r="F73" s="651"/>
      <c r="G73" s="15">
        <v>25</v>
      </c>
      <c r="H73" s="3">
        <f t="shared" si="4"/>
        <v>0</v>
      </c>
    </row>
    <row r="74" spans="1:8" s="1" customFormat="1" ht="24.95" customHeight="1" x14ac:dyDescent="0.2">
      <c r="A74" s="155" t="s">
        <v>1484</v>
      </c>
      <c r="B74" s="133" t="s">
        <v>1498</v>
      </c>
      <c r="C74" s="133" t="s">
        <v>1483</v>
      </c>
      <c r="D74" s="133" t="s">
        <v>1482</v>
      </c>
      <c r="E74" s="96" t="s">
        <v>1081</v>
      </c>
      <c r="F74" s="113" t="s">
        <v>1656</v>
      </c>
      <c r="G74" s="109" t="s">
        <v>1485</v>
      </c>
      <c r="H74" s="103"/>
    </row>
    <row r="75" spans="1:8" s="1" customFormat="1" ht="24.95" customHeight="1" x14ac:dyDescent="0.2">
      <c r="A75" s="10">
        <v>0</v>
      </c>
      <c r="B75" s="10"/>
      <c r="C75" s="10"/>
      <c r="D75" s="14" t="s">
        <v>569</v>
      </c>
      <c r="E75" s="14" t="s">
        <v>1082</v>
      </c>
      <c r="F75" s="496" t="s">
        <v>1799</v>
      </c>
      <c r="G75" s="15">
        <v>35</v>
      </c>
      <c r="H75" s="3">
        <f>A75*G75</f>
        <v>0</v>
      </c>
    </row>
    <row r="76" spans="1:8" s="1" customFormat="1" ht="24.95" customHeight="1" x14ac:dyDescent="0.2">
      <c r="A76" s="10"/>
      <c r="B76" s="10"/>
      <c r="C76" s="10"/>
      <c r="D76" s="14" t="s">
        <v>189</v>
      </c>
      <c r="E76" s="14" t="s">
        <v>1082</v>
      </c>
      <c r="F76" s="496"/>
      <c r="G76" s="15">
        <v>35</v>
      </c>
      <c r="H76" s="3">
        <f>A76*G76</f>
        <v>0</v>
      </c>
    </row>
    <row r="77" spans="1:8" s="1" customFormat="1" ht="24.95" customHeight="1" x14ac:dyDescent="0.2">
      <c r="A77" s="10"/>
      <c r="B77" s="10"/>
      <c r="C77" s="10"/>
      <c r="D77" s="14" t="s">
        <v>1079</v>
      </c>
      <c r="E77" s="14" t="s">
        <v>1082</v>
      </c>
      <c r="F77" s="496"/>
      <c r="G77" s="15">
        <v>35</v>
      </c>
      <c r="H77" s="3">
        <f>A77*G77</f>
        <v>0</v>
      </c>
    </row>
    <row r="78" spans="1:8" s="1" customFormat="1" ht="24.95" customHeight="1" x14ac:dyDescent="0.2">
      <c r="A78" s="10"/>
      <c r="B78" s="10"/>
      <c r="C78" s="10"/>
      <c r="D78" s="14" t="s">
        <v>473</v>
      </c>
      <c r="E78" s="14" t="s">
        <v>1082</v>
      </c>
      <c r="F78" s="496"/>
      <c r="G78" s="15">
        <v>35</v>
      </c>
      <c r="H78" s="3">
        <f>A78*G78</f>
        <v>0</v>
      </c>
    </row>
    <row r="79" spans="1:8" s="1" customFormat="1" ht="24.95" customHeight="1" x14ac:dyDescent="0.2">
      <c r="A79" s="10"/>
      <c r="B79" s="10"/>
      <c r="C79" s="10"/>
      <c r="D79" s="14" t="s">
        <v>1080</v>
      </c>
      <c r="E79" s="14" t="s">
        <v>1082</v>
      </c>
      <c r="F79" s="496"/>
      <c r="G79" s="15">
        <v>35</v>
      </c>
      <c r="H79" s="3">
        <f>A79*G79</f>
        <v>0</v>
      </c>
    </row>
    <row r="80" spans="1:8" s="1" customFormat="1" ht="24.95" customHeight="1" x14ac:dyDescent="0.2">
      <c r="A80" s="155" t="s">
        <v>1484</v>
      </c>
      <c r="B80" s="133" t="s">
        <v>1498</v>
      </c>
      <c r="C80" s="133" t="s">
        <v>1483</v>
      </c>
      <c r="D80" s="133" t="s">
        <v>1482</v>
      </c>
      <c r="E80" s="97" t="s">
        <v>1800</v>
      </c>
      <c r="F80" s="105" t="s">
        <v>1656</v>
      </c>
      <c r="G80" s="109" t="s">
        <v>1485</v>
      </c>
      <c r="H80" s="103"/>
    </row>
    <row r="81" spans="1:8" s="1" customFormat="1" ht="24.95" customHeight="1" x14ac:dyDescent="0.2">
      <c r="A81" s="10">
        <v>0</v>
      </c>
      <c r="B81" s="10"/>
      <c r="C81" s="10"/>
      <c r="D81" s="14" t="s">
        <v>1069</v>
      </c>
      <c r="E81" s="86" t="s">
        <v>1800</v>
      </c>
      <c r="F81" s="510" t="s">
        <v>1702</v>
      </c>
      <c r="G81" s="15">
        <v>49.99</v>
      </c>
      <c r="H81" s="3">
        <f>A81*G81</f>
        <v>0</v>
      </c>
    </row>
    <row r="82" spans="1:8" s="1" customFormat="1" ht="24.95" customHeight="1" x14ac:dyDescent="0.2">
      <c r="A82" s="10"/>
      <c r="B82" s="10"/>
      <c r="C82" s="10"/>
      <c r="D82" s="14" t="s">
        <v>189</v>
      </c>
      <c r="E82" s="86" t="s">
        <v>1800</v>
      </c>
      <c r="F82" s="511"/>
      <c r="G82" s="15">
        <v>49.99</v>
      </c>
      <c r="H82" s="3">
        <f t="shared" ref="H82:H92" si="5">A82*G82</f>
        <v>0</v>
      </c>
    </row>
    <row r="83" spans="1:8" s="1" customFormat="1" ht="24.95" customHeight="1" x14ac:dyDescent="0.2">
      <c r="A83" s="10"/>
      <c r="B83" s="10"/>
      <c r="C83" s="10"/>
      <c r="D83" s="14" t="s">
        <v>1083</v>
      </c>
      <c r="E83" s="86" t="s">
        <v>1800</v>
      </c>
      <c r="F83" s="511"/>
      <c r="G83" s="15">
        <v>49.99</v>
      </c>
      <c r="H83" s="3">
        <f t="shared" si="5"/>
        <v>0</v>
      </c>
    </row>
    <row r="84" spans="1:8" s="1" customFormat="1" ht="24.95" customHeight="1" x14ac:dyDescent="0.2">
      <c r="A84" s="10"/>
      <c r="B84" s="10"/>
      <c r="C84" s="10"/>
      <c r="D84" s="14" t="s">
        <v>1071</v>
      </c>
      <c r="E84" s="86" t="s">
        <v>1800</v>
      </c>
      <c r="F84" s="511"/>
      <c r="G84" s="15">
        <v>49.99</v>
      </c>
      <c r="H84" s="3">
        <f t="shared" si="5"/>
        <v>0</v>
      </c>
    </row>
    <row r="85" spans="1:8" s="1" customFormat="1" ht="24.95" customHeight="1" x14ac:dyDescent="0.2">
      <c r="A85" s="10"/>
      <c r="B85" s="10"/>
      <c r="C85" s="10"/>
      <c r="D85" s="14" t="s">
        <v>1084</v>
      </c>
      <c r="E85" s="86" t="s">
        <v>1800</v>
      </c>
      <c r="F85" s="511"/>
      <c r="G85" s="15">
        <v>49.99</v>
      </c>
      <c r="H85" s="3">
        <f t="shared" si="5"/>
        <v>0</v>
      </c>
    </row>
    <row r="86" spans="1:8" s="1" customFormat="1" ht="24.95" customHeight="1" x14ac:dyDescent="0.2">
      <c r="A86" s="10"/>
      <c r="B86" s="10"/>
      <c r="C86" s="10"/>
      <c r="D86" s="14" t="s">
        <v>1070</v>
      </c>
      <c r="E86" s="86" t="s">
        <v>1800</v>
      </c>
      <c r="F86" s="511"/>
      <c r="G86" s="15">
        <v>49.99</v>
      </c>
      <c r="H86" s="3">
        <f t="shared" si="5"/>
        <v>0</v>
      </c>
    </row>
    <row r="87" spans="1:8" s="1" customFormat="1" ht="24.95" customHeight="1" x14ac:dyDescent="0.2">
      <c r="A87" s="10"/>
      <c r="B87" s="10"/>
      <c r="C87" s="10"/>
      <c r="D87" s="14" t="s">
        <v>1085</v>
      </c>
      <c r="E87" s="86" t="s">
        <v>1800</v>
      </c>
      <c r="F87" s="511"/>
      <c r="G87" s="15">
        <v>49.99</v>
      </c>
      <c r="H87" s="3">
        <f t="shared" si="5"/>
        <v>0</v>
      </c>
    </row>
    <row r="88" spans="1:8" s="1" customFormat="1" ht="24.95" customHeight="1" x14ac:dyDescent="0.2">
      <c r="A88" s="10"/>
      <c r="B88" s="10"/>
      <c r="C88" s="10"/>
      <c r="D88" s="14" t="s">
        <v>1086</v>
      </c>
      <c r="E88" s="86" t="s">
        <v>1800</v>
      </c>
      <c r="F88" s="511"/>
      <c r="G88" s="15">
        <v>49.99</v>
      </c>
      <c r="H88" s="3">
        <f t="shared" si="5"/>
        <v>0</v>
      </c>
    </row>
    <row r="89" spans="1:8" s="1" customFormat="1" ht="24.95" customHeight="1" x14ac:dyDescent="0.2">
      <c r="A89" s="10"/>
      <c r="B89" s="10"/>
      <c r="C89" s="10"/>
      <c r="D89" s="14" t="s">
        <v>1087</v>
      </c>
      <c r="E89" s="86" t="s">
        <v>1800</v>
      </c>
      <c r="F89" s="511"/>
      <c r="G89" s="15">
        <v>49.99</v>
      </c>
      <c r="H89" s="3">
        <f t="shared" si="5"/>
        <v>0</v>
      </c>
    </row>
    <row r="90" spans="1:8" s="1" customFormat="1" ht="24.95" customHeight="1" x14ac:dyDescent="0.2">
      <c r="A90" s="10"/>
      <c r="B90" s="10"/>
      <c r="C90" s="10"/>
      <c r="D90" s="14" t="s">
        <v>1088</v>
      </c>
      <c r="E90" s="86" t="s">
        <v>1800</v>
      </c>
      <c r="F90" s="511"/>
      <c r="G90" s="15">
        <v>49.99</v>
      </c>
      <c r="H90" s="3">
        <f t="shared" si="5"/>
        <v>0</v>
      </c>
    </row>
    <row r="91" spans="1:8" s="1" customFormat="1" ht="24.95" customHeight="1" x14ac:dyDescent="0.2">
      <c r="A91" s="10"/>
      <c r="B91" s="10"/>
      <c r="C91" s="10"/>
      <c r="D91" s="14" t="s">
        <v>1093</v>
      </c>
      <c r="E91" s="86" t="s">
        <v>1800</v>
      </c>
      <c r="F91" s="511"/>
      <c r="G91" s="15">
        <v>49.99</v>
      </c>
      <c r="H91" s="3">
        <f t="shared" si="5"/>
        <v>0</v>
      </c>
    </row>
    <row r="92" spans="1:8" s="1" customFormat="1" ht="24.95" customHeight="1" x14ac:dyDescent="0.2">
      <c r="A92" s="10"/>
      <c r="B92" s="10"/>
      <c r="C92" s="10"/>
      <c r="D92" s="14" t="s">
        <v>436</v>
      </c>
      <c r="E92" s="86" t="s">
        <v>1800</v>
      </c>
      <c r="F92" s="512"/>
      <c r="G92" s="15">
        <v>49.99</v>
      </c>
      <c r="H92" s="3">
        <f t="shared" si="5"/>
        <v>0</v>
      </c>
    </row>
    <row r="93" spans="1:8" s="1" customFormat="1" ht="24.95" customHeight="1" x14ac:dyDescent="0.2">
      <c r="A93" s="155" t="s">
        <v>1484</v>
      </c>
      <c r="B93" s="133" t="s">
        <v>1498</v>
      </c>
      <c r="C93" s="133" t="s">
        <v>1483</v>
      </c>
      <c r="D93" s="133" t="s">
        <v>1482</v>
      </c>
      <c r="E93" s="96" t="s">
        <v>1533</v>
      </c>
      <c r="F93" s="105" t="s">
        <v>1656</v>
      </c>
      <c r="G93" s="109" t="s">
        <v>1485</v>
      </c>
      <c r="H93" s="103"/>
    </row>
    <row r="94" spans="1:8" s="1" customFormat="1" ht="24.95" customHeight="1" x14ac:dyDescent="0.2">
      <c r="A94" s="10"/>
      <c r="B94" s="27"/>
      <c r="C94" s="10"/>
      <c r="D94" s="14" t="s">
        <v>189</v>
      </c>
      <c r="E94" s="14" t="s">
        <v>1533</v>
      </c>
      <c r="F94" s="510" t="s">
        <v>1701</v>
      </c>
      <c r="G94" s="15">
        <v>21.3</v>
      </c>
      <c r="H94" s="3">
        <f>A94*G94</f>
        <v>0</v>
      </c>
    </row>
    <row r="95" spans="1:8" s="1" customFormat="1" ht="24.95" customHeight="1" x14ac:dyDescent="0.2">
      <c r="A95" s="10"/>
      <c r="B95" s="27"/>
      <c r="C95" s="10"/>
      <c r="D95" s="14" t="s">
        <v>396</v>
      </c>
      <c r="E95" s="14" t="s">
        <v>1533</v>
      </c>
      <c r="F95" s="511"/>
      <c r="G95" s="15">
        <v>21.3</v>
      </c>
      <c r="H95" s="3">
        <f t="shared" ref="H95:H109" si="6">A95*G95</f>
        <v>0</v>
      </c>
    </row>
    <row r="96" spans="1:8" s="1" customFormat="1" ht="24.95" customHeight="1" x14ac:dyDescent="0.2">
      <c r="A96" s="10"/>
      <c r="B96" s="27"/>
      <c r="C96" s="10"/>
      <c r="D96" s="14" t="s">
        <v>470</v>
      </c>
      <c r="E96" s="14" t="s">
        <v>1533</v>
      </c>
      <c r="F96" s="511"/>
      <c r="G96" s="15">
        <v>21.3</v>
      </c>
      <c r="H96" s="3">
        <f t="shared" si="6"/>
        <v>0</v>
      </c>
    </row>
    <row r="97" spans="1:8" s="1" customFormat="1" ht="24.95" customHeight="1" x14ac:dyDescent="0.2">
      <c r="A97" s="10"/>
      <c r="B97" s="27"/>
      <c r="C97" s="10"/>
      <c r="D97" s="14" t="s">
        <v>471</v>
      </c>
      <c r="E97" s="14" t="s">
        <v>1533</v>
      </c>
      <c r="F97" s="511"/>
      <c r="G97" s="15">
        <v>21.3</v>
      </c>
      <c r="H97" s="3">
        <f t="shared" si="6"/>
        <v>0</v>
      </c>
    </row>
    <row r="98" spans="1:8" s="1" customFormat="1" ht="24.95" customHeight="1" x14ac:dyDescent="0.2">
      <c r="A98" s="10"/>
      <c r="B98" s="27"/>
      <c r="C98" s="10"/>
      <c r="D98" s="14" t="s">
        <v>510</v>
      </c>
      <c r="E98" s="14" t="s">
        <v>1533</v>
      </c>
      <c r="F98" s="511"/>
      <c r="G98" s="15">
        <v>21.3</v>
      </c>
      <c r="H98" s="3">
        <f t="shared" si="6"/>
        <v>0</v>
      </c>
    </row>
    <row r="99" spans="1:8" s="1" customFormat="1" ht="24.95" customHeight="1" x14ac:dyDescent="0.2">
      <c r="A99" s="10"/>
      <c r="B99" s="27"/>
      <c r="C99" s="10"/>
      <c r="D99" s="14" t="s">
        <v>206</v>
      </c>
      <c r="E99" s="14" t="s">
        <v>1533</v>
      </c>
      <c r="F99" s="511"/>
      <c r="G99" s="15">
        <v>21.3</v>
      </c>
      <c r="H99" s="3">
        <f t="shared" si="6"/>
        <v>0</v>
      </c>
    </row>
    <row r="100" spans="1:8" s="1" customFormat="1" ht="24.95" customHeight="1" x14ac:dyDescent="0.2">
      <c r="A100" s="10"/>
      <c r="B100" s="27"/>
      <c r="C100" s="10"/>
      <c r="D100" s="14" t="s">
        <v>1094</v>
      </c>
      <c r="E100" s="14" t="s">
        <v>1533</v>
      </c>
      <c r="F100" s="511"/>
      <c r="G100" s="15">
        <v>21.3</v>
      </c>
      <c r="H100" s="3">
        <f t="shared" si="6"/>
        <v>0</v>
      </c>
    </row>
    <row r="101" spans="1:8" s="1" customFormat="1" ht="24.95" customHeight="1" x14ac:dyDescent="0.2">
      <c r="A101" s="10"/>
      <c r="B101" s="27"/>
      <c r="C101" s="10"/>
      <c r="D101" s="14" t="s">
        <v>213</v>
      </c>
      <c r="E101" s="14" t="s">
        <v>1533</v>
      </c>
      <c r="F101" s="511"/>
      <c r="G101" s="15">
        <v>21.3</v>
      </c>
      <c r="H101" s="3">
        <f t="shared" si="6"/>
        <v>0</v>
      </c>
    </row>
    <row r="102" spans="1:8" s="1" customFormat="1" ht="24.95" customHeight="1" x14ac:dyDescent="0.2">
      <c r="A102" s="10"/>
      <c r="B102" s="27"/>
      <c r="C102" s="10"/>
      <c r="D102" s="14" t="s">
        <v>507</v>
      </c>
      <c r="E102" s="14" t="s">
        <v>1533</v>
      </c>
      <c r="F102" s="511"/>
      <c r="G102" s="15">
        <v>21.3</v>
      </c>
      <c r="H102" s="3">
        <f t="shared" si="6"/>
        <v>0</v>
      </c>
    </row>
    <row r="103" spans="1:8" s="1" customFormat="1" ht="24.95" customHeight="1" x14ac:dyDescent="0.2">
      <c r="A103" s="10"/>
      <c r="B103" s="27"/>
      <c r="C103" s="10"/>
      <c r="D103" s="14" t="s">
        <v>843</v>
      </c>
      <c r="E103" s="14" t="s">
        <v>1533</v>
      </c>
      <c r="F103" s="511"/>
      <c r="G103" s="15">
        <v>21.3</v>
      </c>
      <c r="H103" s="3">
        <f t="shared" si="6"/>
        <v>0</v>
      </c>
    </row>
    <row r="104" spans="1:8" s="1" customFormat="1" ht="24.95" customHeight="1" x14ac:dyDescent="0.2">
      <c r="A104" s="10"/>
      <c r="B104" s="27"/>
      <c r="C104" s="10"/>
      <c r="D104" s="14" t="s">
        <v>208</v>
      </c>
      <c r="E104" s="14" t="s">
        <v>1533</v>
      </c>
      <c r="F104" s="511"/>
      <c r="G104" s="15">
        <v>21.3</v>
      </c>
      <c r="H104" s="3">
        <f t="shared" si="6"/>
        <v>0</v>
      </c>
    </row>
    <row r="105" spans="1:8" s="1" customFormat="1" ht="24.95" customHeight="1" x14ac:dyDescent="0.2">
      <c r="A105" s="10"/>
      <c r="B105" s="27"/>
      <c r="C105" s="10"/>
      <c r="D105" s="14" t="s">
        <v>508</v>
      </c>
      <c r="E105" s="14" t="s">
        <v>1533</v>
      </c>
      <c r="F105" s="511"/>
      <c r="G105" s="15">
        <v>21.3</v>
      </c>
      <c r="H105" s="3">
        <f t="shared" si="6"/>
        <v>0</v>
      </c>
    </row>
    <row r="106" spans="1:8" s="1" customFormat="1" ht="24.95" customHeight="1" x14ac:dyDescent="0.2">
      <c r="A106" s="10"/>
      <c r="B106" s="27"/>
      <c r="C106" s="10"/>
      <c r="D106" s="14" t="s">
        <v>1095</v>
      </c>
      <c r="E106" s="14" t="s">
        <v>1533</v>
      </c>
      <c r="F106" s="511"/>
      <c r="G106" s="15">
        <v>21.3</v>
      </c>
      <c r="H106" s="3">
        <f t="shared" si="6"/>
        <v>0</v>
      </c>
    </row>
    <row r="107" spans="1:8" s="1" customFormat="1" ht="24.95" customHeight="1" x14ac:dyDescent="0.2">
      <c r="A107" s="10"/>
      <c r="B107" s="27"/>
      <c r="C107" s="10"/>
      <c r="D107" s="14" t="s">
        <v>142</v>
      </c>
      <c r="E107" s="14" t="s">
        <v>1533</v>
      </c>
      <c r="F107" s="511"/>
      <c r="G107" s="15">
        <v>21.3</v>
      </c>
      <c r="H107" s="3">
        <f t="shared" si="6"/>
        <v>0</v>
      </c>
    </row>
    <row r="108" spans="1:8" s="1" customFormat="1" ht="24.95" customHeight="1" x14ac:dyDescent="0.2">
      <c r="A108" s="10"/>
      <c r="B108" s="27"/>
      <c r="C108" s="10"/>
      <c r="D108" s="14" t="s">
        <v>1096</v>
      </c>
      <c r="E108" s="14" t="s">
        <v>1533</v>
      </c>
      <c r="F108" s="511"/>
      <c r="G108" s="15">
        <v>21.3</v>
      </c>
      <c r="H108" s="3">
        <f t="shared" si="6"/>
        <v>0</v>
      </c>
    </row>
    <row r="109" spans="1:8" s="1" customFormat="1" ht="24.95" customHeight="1" x14ac:dyDescent="0.2">
      <c r="A109" s="10"/>
      <c r="B109" s="27"/>
      <c r="C109" s="10"/>
      <c r="D109" s="14" t="s">
        <v>1097</v>
      </c>
      <c r="E109" s="14" t="s">
        <v>1533</v>
      </c>
      <c r="F109" s="512"/>
      <c r="G109" s="15">
        <v>21.3</v>
      </c>
      <c r="H109" s="3">
        <f t="shared" si="6"/>
        <v>0</v>
      </c>
    </row>
    <row r="110" spans="1:8" s="1" customFormat="1" ht="24.95" customHeight="1" x14ac:dyDescent="0.2">
      <c r="A110" s="155" t="s">
        <v>1484</v>
      </c>
      <c r="B110" s="133" t="s">
        <v>1498</v>
      </c>
      <c r="C110" s="133" t="s">
        <v>1483</v>
      </c>
      <c r="D110" s="133" t="s">
        <v>1482</v>
      </c>
      <c r="E110" s="96" t="s">
        <v>287</v>
      </c>
      <c r="F110" s="105" t="s">
        <v>1656</v>
      </c>
      <c r="G110" s="109" t="s">
        <v>1485</v>
      </c>
      <c r="H110" s="103"/>
    </row>
    <row r="111" spans="1:8" s="1" customFormat="1" ht="24.95" customHeight="1" x14ac:dyDescent="0.2">
      <c r="A111" s="10">
        <v>0</v>
      </c>
      <c r="B111" s="10"/>
      <c r="C111" s="10"/>
      <c r="D111" s="14" t="s">
        <v>189</v>
      </c>
      <c r="E111" s="14" t="s">
        <v>1693</v>
      </c>
      <c r="F111" s="501" t="s">
        <v>1799</v>
      </c>
      <c r="G111" s="15">
        <v>37.99</v>
      </c>
      <c r="H111" s="3">
        <f t="shared" ref="H111:H116" si="7">A111*G111</f>
        <v>0</v>
      </c>
    </row>
    <row r="112" spans="1:8" s="1" customFormat="1" ht="24.95" customHeight="1" x14ac:dyDescent="0.2">
      <c r="A112" s="10"/>
      <c r="B112" s="10"/>
      <c r="C112" s="10"/>
      <c r="D112" s="14" t="s">
        <v>473</v>
      </c>
      <c r="E112" s="14" t="s">
        <v>1693</v>
      </c>
      <c r="F112" s="509"/>
      <c r="G112" s="15">
        <v>37.99</v>
      </c>
      <c r="H112" s="3">
        <f t="shared" si="7"/>
        <v>0</v>
      </c>
    </row>
    <row r="113" spans="1:8" s="1" customFormat="1" ht="24.95" customHeight="1" x14ac:dyDescent="0.2">
      <c r="A113" s="10"/>
      <c r="B113" s="10"/>
      <c r="C113" s="10"/>
      <c r="D113" s="14" t="s">
        <v>786</v>
      </c>
      <c r="E113" s="14" t="s">
        <v>1693</v>
      </c>
      <c r="F113" s="509"/>
      <c r="G113" s="15">
        <v>37.99</v>
      </c>
      <c r="H113" s="3">
        <f t="shared" si="7"/>
        <v>0</v>
      </c>
    </row>
    <row r="114" spans="1:8" s="1" customFormat="1" ht="24.95" customHeight="1" x14ac:dyDescent="0.2">
      <c r="A114" s="10"/>
      <c r="B114" s="10"/>
      <c r="C114" s="10"/>
      <c r="D114" s="14" t="s">
        <v>1084</v>
      </c>
      <c r="E114" s="14" t="s">
        <v>1693</v>
      </c>
      <c r="F114" s="509"/>
      <c r="G114" s="15">
        <v>37.99</v>
      </c>
      <c r="H114" s="3">
        <f t="shared" si="7"/>
        <v>0</v>
      </c>
    </row>
    <row r="115" spans="1:8" s="1" customFormat="1" ht="24.95" customHeight="1" x14ac:dyDescent="0.2">
      <c r="A115" s="10"/>
      <c r="B115" s="10"/>
      <c r="C115" s="10"/>
      <c r="D115" s="14" t="s">
        <v>1069</v>
      </c>
      <c r="E115" s="14" t="s">
        <v>1693</v>
      </c>
      <c r="F115" s="509"/>
      <c r="G115" s="15">
        <v>37.99</v>
      </c>
      <c r="H115" s="3">
        <f t="shared" si="7"/>
        <v>0</v>
      </c>
    </row>
    <row r="116" spans="1:8" s="1" customFormat="1" ht="24.95" customHeight="1" x14ac:dyDescent="0.2">
      <c r="A116" s="10"/>
      <c r="B116" s="10"/>
      <c r="C116" s="10"/>
      <c r="D116" s="14" t="s">
        <v>1098</v>
      </c>
      <c r="E116" s="14" t="s">
        <v>1693</v>
      </c>
      <c r="F116" s="509"/>
      <c r="G116" s="15">
        <v>37.99</v>
      </c>
      <c r="H116" s="3">
        <f t="shared" si="7"/>
        <v>0</v>
      </c>
    </row>
    <row r="117" spans="1:8" s="1" customFormat="1" ht="24.95" customHeight="1" x14ac:dyDescent="0.2">
      <c r="A117" s="155" t="s">
        <v>1484</v>
      </c>
      <c r="B117" s="133" t="s">
        <v>1498</v>
      </c>
      <c r="C117" s="133" t="s">
        <v>1483</v>
      </c>
      <c r="D117" s="133" t="s">
        <v>1482</v>
      </c>
      <c r="E117" s="96" t="s">
        <v>87</v>
      </c>
      <c r="F117" s="105" t="s">
        <v>1656</v>
      </c>
      <c r="G117" s="109" t="s">
        <v>1485</v>
      </c>
      <c r="H117" s="103"/>
    </row>
    <row r="118" spans="1:8" s="1" customFormat="1" ht="24.95" customHeight="1" x14ac:dyDescent="0.2">
      <c r="A118" s="10"/>
      <c r="B118" s="10"/>
      <c r="C118" s="10"/>
      <c r="D118" s="14" t="s">
        <v>189</v>
      </c>
      <c r="E118" s="14" t="s">
        <v>1694</v>
      </c>
      <c r="F118" s="510" t="s">
        <v>87</v>
      </c>
      <c r="G118" s="15">
        <v>35</v>
      </c>
      <c r="H118" s="3">
        <f>A118*G118</f>
        <v>0</v>
      </c>
    </row>
    <row r="119" spans="1:8" s="1" customFormat="1" ht="24.95" customHeight="1" x14ac:dyDescent="0.2">
      <c r="A119" s="10"/>
      <c r="B119" s="10"/>
      <c r="C119" s="10"/>
      <c r="D119" s="14" t="s">
        <v>473</v>
      </c>
      <c r="E119" s="14" t="s">
        <v>1694</v>
      </c>
      <c r="F119" s="511"/>
      <c r="G119" s="15">
        <v>35</v>
      </c>
      <c r="H119" s="3">
        <f>A119*G119</f>
        <v>0</v>
      </c>
    </row>
    <row r="120" spans="1:8" s="1" customFormat="1" ht="24.95" customHeight="1" x14ac:dyDescent="0.2">
      <c r="A120" s="10"/>
      <c r="B120" s="10"/>
      <c r="C120" s="10"/>
      <c r="D120" s="14" t="s">
        <v>786</v>
      </c>
      <c r="E120" s="14" t="s">
        <v>1694</v>
      </c>
      <c r="F120" s="511"/>
      <c r="G120" s="15">
        <v>35</v>
      </c>
      <c r="H120" s="3">
        <f>A120*G120</f>
        <v>0</v>
      </c>
    </row>
    <row r="121" spans="1:8" s="1" customFormat="1" ht="24.95" customHeight="1" x14ac:dyDescent="0.2">
      <c r="A121" s="10"/>
      <c r="B121" s="10"/>
      <c r="C121" s="10"/>
      <c r="D121" s="14" t="s">
        <v>1069</v>
      </c>
      <c r="E121" s="14" t="s">
        <v>1694</v>
      </c>
      <c r="F121" s="511"/>
      <c r="G121" s="15">
        <v>35</v>
      </c>
      <c r="H121" s="3">
        <f>A121*G121</f>
        <v>0</v>
      </c>
    </row>
    <row r="122" spans="1:8" s="1" customFormat="1" ht="24.95" customHeight="1" x14ac:dyDescent="0.2">
      <c r="A122" s="10"/>
      <c r="B122" s="10"/>
      <c r="C122" s="10"/>
      <c r="D122" s="14" t="s">
        <v>1098</v>
      </c>
      <c r="E122" s="14" t="s">
        <v>1694</v>
      </c>
      <c r="F122" s="512"/>
      <c r="G122" s="15">
        <v>35</v>
      </c>
      <c r="H122" s="3">
        <f>A122*G122</f>
        <v>0</v>
      </c>
    </row>
    <row r="123" spans="1:8" s="1" customFormat="1" ht="24.95" customHeight="1" x14ac:dyDescent="0.2">
      <c r="A123" s="155" t="s">
        <v>1484</v>
      </c>
      <c r="B123" s="133" t="s">
        <v>1498</v>
      </c>
      <c r="C123" s="133" t="s">
        <v>1483</v>
      </c>
      <c r="D123" s="133" t="s">
        <v>1482</v>
      </c>
      <c r="E123" s="96" t="s">
        <v>1534</v>
      </c>
      <c r="F123" s="105" t="s">
        <v>1656</v>
      </c>
      <c r="G123" s="109" t="s">
        <v>1485</v>
      </c>
      <c r="H123" s="103"/>
    </row>
    <row r="124" spans="1:8" s="1" customFormat="1" ht="24.95" customHeight="1" x14ac:dyDescent="0.2">
      <c r="A124" s="10">
        <v>0</v>
      </c>
      <c r="B124" s="10"/>
      <c r="C124" s="10"/>
      <c r="D124" s="14" t="s">
        <v>1099</v>
      </c>
      <c r="E124" s="14" t="s">
        <v>1534</v>
      </c>
      <c r="F124" s="514" t="s">
        <v>88</v>
      </c>
      <c r="G124" s="15">
        <v>9.32</v>
      </c>
      <c r="H124" s="3">
        <f>A124*G124</f>
        <v>0</v>
      </c>
    </row>
    <row r="125" spans="1:8" s="1" customFormat="1" ht="24.95" customHeight="1" x14ac:dyDescent="0.2">
      <c r="A125" s="10"/>
      <c r="B125" s="10"/>
      <c r="C125" s="10"/>
      <c r="D125" s="14" t="s">
        <v>843</v>
      </c>
      <c r="E125" s="14" t="s">
        <v>1534</v>
      </c>
      <c r="F125" s="514"/>
      <c r="G125" s="15">
        <v>9.32</v>
      </c>
      <c r="H125" s="3">
        <f t="shared" ref="H125:H134" si="8">A125*G125</f>
        <v>0</v>
      </c>
    </row>
    <row r="126" spans="1:8" s="1" customFormat="1" ht="24.95" customHeight="1" x14ac:dyDescent="0.2">
      <c r="A126" s="10"/>
      <c r="B126" s="10"/>
      <c r="C126" s="10"/>
      <c r="D126" s="14" t="s">
        <v>183</v>
      </c>
      <c r="E126" s="14" t="s">
        <v>1534</v>
      </c>
      <c r="F126" s="514"/>
      <c r="G126" s="15">
        <v>9.32</v>
      </c>
      <c r="H126" s="3">
        <f t="shared" si="8"/>
        <v>0</v>
      </c>
    </row>
    <row r="127" spans="1:8" s="1" customFormat="1" ht="24.95" customHeight="1" x14ac:dyDescent="0.2">
      <c r="A127" s="10"/>
      <c r="B127" s="10"/>
      <c r="C127" s="10"/>
      <c r="D127" s="14" t="s">
        <v>198</v>
      </c>
      <c r="E127" s="14" t="s">
        <v>1534</v>
      </c>
      <c r="F127" s="514"/>
      <c r="G127" s="15">
        <v>9.32</v>
      </c>
      <c r="H127" s="3">
        <f t="shared" si="8"/>
        <v>0</v>
      </c>
    </row>
    <row r="128" spans="1:8" s="1" customFormat="1" ht="24.95" customHeight="1" x14ac:dyDescent="0.2">
      <c r="A128" s="10"/>
      <c r="B128" s="10"/>
      <c r="C128" s="10"/>
      <c r="D128" s="14" t="s">
        <v>470</v>
      </c>
      <c r="E128" s="14" t="s">
        <v>1534</v>
      </c>
      <c r="F128" s="514"/>
      <c r="G128" s="15">
        <v>9.32</v>
      </c>
      <c r="H128" s="3">
        <f t="shared" si="8"/>
        <v>0</v>
      </c>
    </row>
    <row r="129" spans="1:8" s="1" customFormat="1" ht="24.95" customHeight="1" x14ac:dyDescent="0.2">
      <c r="A129" s="10"/>
      <c r="B129" s="10"/>
      <c r="C129" s="10"/>
      <c r="D129" s="14" t="s">
        <v>1094</v>
      </c>
      <c r="E129" s="14" t="s">
        <v>1534</v>
      </c>
      <c r="F129" s="514"/>
      <c r="G129" s="15">
        <v>9.32</v>
      </c>
      <c r="H129" s="3">
        <f t="shared" si="8"/>
        <v>0</v>
      </c>
    </row>
    <row r="130" spans="1:8" s="1" customFormat="1" ht="24.95" customHeight="1" x14ac:dyDescent="0.2">
      <c r="A130" s="10"/>
      <c r="B130" s="10"/>
      <c r="C130" s="10"/>
      <c r="D130" s="14" t="s">
        <v>184</v>
      </c>
      <c r="E130" s="14" t="s">
        <v>1534</v>
      </c>
      <c r="F130" s="514"/>
      <c r="G130" s="15">
        <v>9.32</v>
      </c>
      <c r="H130" s="3">
        <f t="shared" si="8"/>
        <v>0</v>
      </c>
    </row>
    <row r="131" spans="1:8" s="1" customFormat="1" ht="24.95" customHeight="1" x14ac:dyDescent="0.2">
      <c r="A131" s="10"/>
      <c r="B131" s="10"/>
      <c r="C131" s="10"/>
      <c r="D131" s="14" t="s">
        <v>206</v>
      </c>
      <c r="E131" s="14" t="s">
        <v>1534</v>
      </c>
      <c r="F131" s="514"/>
      <c r="G131" s="15">
        <v>9.32</v>
      </c>
      <c r="H131" s="3">
        <f t="shared" si="8"/>
        <v>0</v>
      </c>
    </row>
    <row r="132" spans="1:8" s="1" customFormat="1" ht="24.95" customHeight="1" x14ac:dyDescent="0.2">
      <c r="A132" s="10"/>
      <c r="B132" s="10"/>
      <c r="C132" s="10"/>
      <c r="D132" s="14" t="s">
        <v>192</v>
      </c>
      <c r="E132" s="14" t="s">
        <v>1534</v>
      </c>
      <c r="F132" s="514"/>
      <c r="G132" s="15">
        <v>9.32</v>
      </c>
      <c r="H132" s="3">
        <f t="shared" si="8"/>
        <v>0</v>
      </c>
    </row>
    <row r="133" spans="1:8" s="1" customFormat="1" ht="24.95" customHeight="1" x14ac:dyDescent="0.2">
      <c r="A133" s="10"/>
      <c r="B133" s="10"/>
      <c r="C133" s="10"/>
      <c r="D133" s="14" t="s">
        <v>396</v>
      </c>
      <c r="E133" s="14" t="s">
        <v>1534</v>
      </c>
      <c r="F133" s="514"/>
      <c r="G133" s="15">
        <v>9.32</v>
      </c>
      <c r="H133" s="3">
        <f t="shared" si="8"/>
        <v>0</v>
      </c>
    </row>
    <row r="134" spans="1:8" s="1" customFormat="1" ht="24.95" customHeight="1" x14ac:dyDescent="0.2">
      <c r="A134" s="10"/>
      <c r="B134" s="10"/>
      <c r="C134" s="10"/>
      <c r="D134" s="14" t="s">
        <v>189</v>
      </c>
      <c r="E134" s="14" t="s">
        <v>1534</v>
      </c>
      <c r="F134" s="514"/>
      <c r="G134" s="15">
        <v>9.32</v>
      </c>
      <c r="H134" s="3">
        <f t="shared" si="8"/>
        <v>0</v>
      </c>
    </row>
    <row r="135" spans="1:8" s="1" customFormat="1" ht="24.95" customHeight="1" x14ac:dyDescent="0.2">
      <c r="A135" s="155" t="s">
        <v>1484</v>
      </c>
      <c r="B135" s="133" t="s">
        <v>1498</v>
      </c>
      <c r="C135" s="133" t="s">
        <v>1483</v>
      </c>
      <c r="D135" s="133" t="s">
        <v>1482</v>
      </c>
      <c r="E135" s="97" t="s">
        <v>1129</v>
      </c>
      <c r="F135" s="113" t="s">
        <v>1656</v>
      </c>
      <c r="G135" s="109" t="s">
        <v>1485</v>
      </c>
      <c r="H135" s="103"/>
    </row>
    <row r="136" spans="1:8" s="1" customFormat="1" ht="24.95" customHeight="1" x14ac:dyDescent="0.2">
      <c r="A136" s="10">
        <v>0</v>
      </c>
      <c r="B136" s="10"/>
      <c r="C136" s="119"/>
      <c r="D136" s="14" t="s">
        <v>473</v>
      </c>
      <c r="E136" s="86" t="s">
        <v>542</v>
      </c>
      <c r="F136" s="645" t="s">
        <v>1799</v>
      </c>
      <c r="G136" s="15">
        <v>3.95</v>
      </c>
      <c r="H136" s="3">
        <f>A136*G136</f>
        <v>0</v>
      </c>
    </row>
    <row r="137" spans="1:8" s="1" customFormat="1" ht="24.95" customHeight="1" x14ac:dyDescent="0.2">
      <c r="A137" s="10"/>
      <c r="B137" s="10"/>
      <c r="C137" s="119"/>
      <c r="D137" s="14" t="s">
        <v>1069</v>
      </c>
      <c r="E137" s="86" t="s">
        <v>542</v>
      </c>
      <c r="F137" s="645"/>
      <c r="G137" s="15">
        <v>3.95</v>
      </c>
      <c r="H137" s="3">
        <f>A137*G137</f>
        <v>0</v>
      </c>
    </row>
    <row r="138" spans="1:8" s="1" customFormat="1" ht="24.95" customHeight="1" x14ac:dyDescent="0.2">
      <c r="A138" s="155" t="s">
        <v>1484</v>
      </c>
      <c r="B138" s="133" t="s">
        <v>1498</v>
      </c>
      <c r="C138" s="133" t="s">
        <v>1483</v>
      </c>
      <c r="D138" s="133" t="s">
        <v>1482</v>
      </c>
      <c r="E138" s="97" t="s">
        <v>1129</v>
      </c>
      <c r="F138" s="113" t="s">
        <v>1656</v>
      </c>
      <c r="G138" s="109" t="s">
        <v>1485</v>
      </c>
      <c r="H138" s="103"/>
    </row>
    <row r="139" spans="1:8" s="1" customFormat="1" ht="24.95" customHeight="1" x14ac:dyDescent="0.2">
      <c r="A139" s="10"/>
      <c r="B139" s="10"/>
      <c r="C139" s="10"/>
      <c r="D139" s="14" t="s">
        <v>473</v>
      </c>
      <c r="E139" s="86" t="s">
        <v>543</v>
      </c>
      <c r="F139" s="645"/>
      <c r="G139" s="15">
        <v>8.9499999999999993</v>
      </c>
      <c r="H139" s="3">
        <f>A139*G139</f>
        <v>0</v>
      </c>
    </row>
    <row r="140" spans="1:8" s="1" customFormat="1" ht="24.95" customHeight="1" x14ac:dyDescent="0.2">
      <c r="A140" s="10"/>
      <c r="B140" s="10"/>
      <c r="C140" s="10"/>
      <c r="D140" s="14" t="s">
        <v>1069</v>
      </c>
      <c r="E140" s="86" t="s">
        <v>543</v>
      </c>
      <c r="F140" s="645"/>
      <c r="G140" s="15">
        <v>8.9499999999999993</v>
      </c>
      <c r="H140" s="3"/>
    </row>
    <row r="141" spans="1:8" s="1" customFormat="1" ht="24.95" customHeight="1" x14ac:dyDescent="0.2">
      <c r="A141" s="155" t="s">
        <v>1484</v>
      </c>
      <c r="B141" s="133" t="s">
        <v>1498</v>
      </c>
      <c r="C141" s="133" t="s">
        <v>1483</v>
      </c>
      <c r="D141" s="133" t="s">
        <v>1482</v>
      </c>
      <c r="E141" s="97" t="s">
        <v>1129</v>
      </c>
      <c r="F141" s="113" t="s">
        <v>1656</v>
      </c>
      <c r="G141" s="109" t="s">
        <v>1485</v>
      </c>
      <c r="H141" s="103"/>
    </row>
    <row r="142" spans="1:8" s="1" customFormat="1" ht="24.95" customHeight="1" x14ac:dyDescent="0.2">
      <c r="A142" s="10"/>
      <c r="B142" s="10"/>
      <c r="C142" s="10"/>
      <c r="D142" s="14" t="s">
        <v>473</v>
      </c>
      <c r="E142" s="86" t="s">
        <v>544</v>
      </c>
      <c r="F142" s="645"/>
      <c r="G142" s="15">
        <v>25.95</v>
      </c>
      <c r="H142" s="3">
        <f>A142*G142</f>
        <v>0</v>
      </c>
    </row>
    <row r="143" spans="1:8" s="1" customFormat="1" ht="24.95" customHeight="1" x14ac:dyDescent="0.2">
      <c r="A143" s="10"/>
      <c r="B143" s="10"/>
      <c r="C143" s="10"/>
      <c r="D143" s="14" t="s">
        <v>1069</v>
      </c>
      <c r="E143" s="86" t="s">
        <v>544</v>
      </c>
      <c r="F143" s="645"/>
      <c r="G143" s="15">
        <v>25.95</v>
      </c>
      <c r="H143" s="3">
        <f>A143*G143</f>
        <v>0</v>
      </c>
    </row>
    <row r="144" spans="1:8" s="1" customFormat="1" ht="24.95" customHeight="1" x14ac:dyDescent="0.2">
      <c r="A144" s="155" t="s">
        <v>1484</v>
      </c>
      <c r="B144" s="133" t="s">
        <v>1498</v>
      </c>
      <c r="C144" s="133" t="s">
        <v>1483</v>
      </c>
      <c r="D144" s="133" t="s">
        <v>1482</v>
      </c>
      <c r="E144" s="97" t="s">
        <v>1130</v>
      </c>
      <c r="F144" s="113" t="s">
        <v>1656</v>
      </c>
      <c r="G144" s="109" t="s">
        <v>1485</v>
      </c>
      <c r="H144" s="103"/>
    </row>
    <row r="145" spans="1:8" s="1" customFormat="1" ht="24.95" customHeight="1" x14ac:dyDescent="0.2">
      <c r="A145" s="10"/>
      <c r="B145" s="10"/>
      <c r="C145" s="10"/>
      <c r="D145" s="14" t="s">
        <v>470</v>
      </c>
      <c r="E145" s="86" t="s">
        <v>1131</v>
      </c>
      <c r="F145" s="645"/>
      <c r="G145" s="15">
        <v>3.95</v>
      </c>
      <c r="H145" s="3">
        <f t="shared" ref="H145:H154" si="9">A145*G145</f>
        <v>0</v>
      </c>
    </row>
    <row r="146" spans="1:8" s="1" customFormat="1" ht="24.95" customHeight="1" x14ac:dyDescent="0.2">
      <c r="A146" s="10"/>
      <c r="B146" s="10"/>
      <c r="C146" s="10"/>
      <c r="D146" s="14" t="s">
        <v>198</v>
      </c>
      <c r="E146" s="86" t="s">
        <v>1131</v>
      </c>
      <c r="F146" s="645"/>
      <c r="G146" s="15">
        <v>3.95</v>
      </c>
      <c r="H146" s="3">
        <f t="shared" si="9"/>
        <v>0</v>
      </c>
    </row>
    <row r="147" spans="1:8" s="1" customFormat="1" ht="24.95" customHeight="1" x14ac:dyDescent="0.2">
      <c r="A147" s="10"/>
      <c r="B147" s="10"/>
      <c r="C147" s="10"/>
      <c r="D147" s="14" t="s">
        <v>843</v>
      </c>
      <c r="E147" s="86" t="s">
        <v>1131</v>
      </c>
      <c r="F147" s="645"/>
      <c r="G147" s="15">
        <v>3.95</v>
      </c>
      <c r="H147" s="3">
        <f t="shared" si="9"/>
        <v>0</v>
      </c>
    </row>
    <row r="148" spans="1:8" s="1" customFormat="1" ht="24.95" customHeight="1" x14ac:dyDescent="0.2">
      <c r="A148" s="10"/>
      <c r="B148" s="10"/>
      <c r="C148" s="10"/>
      <c r="D148" s="14" t="s">
        <v>99</v>
      </c>
      <c r="E148" s="86" t="s">
        <v>1131</v>
      </c>
      <c r="F148" s="645"/>
      <c r="G148" s="15">
        <v>3.95</v>
      </c>
      <c r="H148" s="3">
        <f t="shared" si="9"/>
        <v>0</v>
      </c>
    </row>
    <row r="149" spans="1:8" s="1" customFormat="1" ht="24.95" customHeight="1" x14ac:dyDescent="0.2">
      <c r="A149" s="10"/>
      <c r="B149" s="10"/>
      <c r="C149" s="10"/>
      <c r="D149" s="14" t="s">
        <v>1085</v>
      </c>
      <c r="E149" s="86" t="s">
        <v>1131</v>
      </c>
      <c r="F149" s="645"/>
      <c r="G149" s="15">
        <v>3.95</v>
      </c>
      <c r="H149" s="3">
        <f t="shared" si="9"/>
        <v>0</v>
      </c>
    </row>
    <row r="150" spans="1:8" s="1" customFormat="1" ht="24.95" customHeight="1" x14ac:dyDescent="0.2">
      <c r="A150" s="10"/>
      <c r="B150" s="10"/>
      <c r="C150" s="10"/>
      <c r="D150" s="14" t="s">
        <v>192</v>
      </c>
      <c r="E150" s="86" t="s">
        <v>1131</v>
      </c>
      <c r="F150" s="645"/>
      <c r="G150" s="15">
        <v>3.95</v>
      </c>
      <c r="H150" s="3">
        <f t="shared" si="9"/>
        <v>0</v>
      </c>
    </row>
    <row r="151" spans="1:8" s="1" customFormat="1" ht="24.95" customHeight="1" x14ac:dyDescent="0.2">
      <c r="A151" s="10"/>
      <c r="B151" s="10"/>
      <c r="C151" s="10"/>
      <c r="D151" s="14" t="s">
        <v>471</v>
      </c>
      <c r="E151" s="86" t="s">
        <v>1131</v>
      </c>
      <c r="F151" s="645"/>
      <c r="G151" s="15">
        <v>3.95</v>
      </c>
      <c r="H151" s="3">
        <f t="shared" si="9"/>
        <v>0</v>
      </c>
    </row>
    <row r="152" spans="1:8" s="1" customFormat="1" ht="24.95" customHeight="1" x14ac:dyDescent="0.2">
      <c r="A152" s="10"/>
      <c r="B152" s="10"/>
      <c r="C152" s="10"/>
      <c r="D152" s="14" t="s">
        <v>643</v>
      </c>
      <c r="E152" s="86" t="s">
        <v>1131</v>
      </c>
      <c r="F152" s="645"/>
      <c r="G152" s="15">
        <v>3.95</v>
      </c>
      <c r="H152" s="3">
        <f t="shared" si="9"/>
        <v>0</v>
      </c>
    </row>
    <row r="153" spans="1:8" s="1" customFormat="1" ht="24.95" customHeight="1" x14ac:dyDescent="0.2">
      <c r="A153" s="10"/>
      <c r="B153" s="10"/>
      <c r="C153" s="10"/>
      <c r="D153" s="14" t="s">
        <v>206</v>
      </c>
      <c r="E153" s="86" t="s">
        <v>1131</v>
      </c>
      <c r="F153" s="645"/>
      <c r="G153" s="15">
        <v>3.95</v>
      </c>
      <c r="H153" s="3">
        <f t="shared" si="9"/>
        <v>0</v>
      </c>
    </row>
    <row r="154" spans="1:8" s="1" customFormat="1" ht="24.95" customHeight="1" x14ac:dyDescent="0.2">
      <c r="A154" s="10"/>
      <c r="B154" s="10"/>
      <c r="C154" s="10"/>
      <c r="D154" s="14" t="s">
        <v>510</v>
      </c>
      <c r="E154" s="86" t="s">
        <v>1131</v>
      </c>
      <c r="F154" s="645"/>
      <c r="G154" s="15">
        <v>3.95</v>
      </c>
      <c r="H154" s="3">
        <f t="shared" si="9"/>
        <v>0</v>
      </c>
    </row>
    <row r="155" spans="1:8" s="1" customFormat="1" ht="24.95" customHeight="1" x14ac:dyDescent="0.2">
      <c r="A155" s="155" t="s">
        <v>1484</v>
      </c>
      <c r="B155" s="133" t="s">
        <v>1498</v>
      </c>
      <c r="C155" s="133" t="s">
        <v>1483</v>
      </c>
      <c r="D155" s="133" t="s">
        <v>1482</v>
      </c>
      <c r="E155" s="97" t="s">
        <v>1130</v>
      </c>
      <c r="F155" s="113" t="s">
        <v>1656</v>
      </c>
      <c r="G155" s="109" t="s">
        <v>1485</v>
      </c>
      <c r="H155" s="103"/>
    </row>
    <row r="156" spans="1:8" s="1" customFormat="1" ht="24.95" customHeight="1" x14ac:dyDescent="0.2">
      <c r="A156" s="10"/>
      <c r="B156" s="10"/>
      <c r="C156" s="10"/>
      <c r="D156" s="14" t="s">
        <v>470</v>
      </c>
      <c r="E156" s="86" t="s">
        <v>1132</v>
      </c>
      <c r="F156" s="645"/>
      <c r="G156" s="15">
        <v>8.9499999999999993</v>
      </c>
      <c r="H156" s="3">
        <f>A156*G156</f>
        <v>0</v>
      </c>
    </row>
    <row r="157" spans="1:8" s="1" customFormat="1" ht="24.95" customHeight="1" x14ac:dyDescent="0.2">
      <c r="A157" s="10"/>
      <c r="B157" s="10"/>
      <c r="C157" s="10"/>
      <c r="D157" s="14" t="s">
        <v>198</v>
      </c>
      <c r="E157" s="86" t="s">
        <v>1132</v>
      </c>
      <c r="F157" s="645"/>
      <c r="G157" s="15">
        <v>8.9499999999999993</v>
      </c>
      <c r="H157" s="3">
        <f t="shared" ref="H157:H165" si="10">A157*G157</f>
        <v>0</v>
      </c>
    </row>
    <row r="158" spans="1:8" s="1" customFormat="1" ht="24.95" customHeight="1" x14ac:dyDescent="0.2">
      <c r="A158" s="10"/>
      <c r="B158" s="10"/>
      <c r="C158" s="10"/>
      <c r="D158" s="14" t="s">
        <v>843</v>
      </c>
      <c r="E158" s="86" t="s">
        <v>1132</v>
      </c>
      <c r="F158" s="645"/>
      <c r="G158" s="15">
        <v>8.9499999999999993</v>
      </c>
      <c r="H158" s="3">
        <f t="shared" si="10"/>
        <v>0</v>
      </c>
    </row>
    <row r="159" spans="1:8" s="1" customFormat="1" ht="24.95" customHeight="1" x14ac:dyDescent="0.2">
      <c r="A159" s="10"/>
      <c r="B159" s="10"/>
      <c r="C159" s="10"/>
      <c r="D159" s="14" t="s">
        <v>99</v>
      </c>
      <c r="E159" s="86" t="s">
        <v>1132</v>
      </c>
      <c r="F159" s="645"/>
      <c r="G159" s="15">
        <v>8.9499999999999993</v>
      </c>
      <c r="H159" s="3">
        <f t="shared" si="10"/>
        <v>0</v>
      </c>
    </row>
    <row r="160" spans="1:8" s="1" customFormat="1" ht="24.95" customHeight="1" x14ac:dyDescent="0.2">
      <c r="A160" s="10"/>
      <c r="B160" s="10"/>
      <c r="C160" s="10"/>
      <c r="D160" s="14" t="s">
        <v>1085</v>
      </c>
      <c r="E160" s="86" t="s">
        <v>1132</v>
      </c>
      <c r="F160" s="645"/>
      <c r="G160" s="15">
        <v>8.9499999999999993</v>
      </c>
      <c r="H160" s="3">
        <f t="shared" si="10"/>
        <v>0</v>
      </c>
    </row>
    <row r="161" spans="1:8" s="1" customFormat="1" ht="24.95" customHeight="1" x14ac:dyDescent="0.2">
      <c r="A161" s="10"/>
      <c r="B161" s="10"/>
      <c r="C161" s="10"/>
      <c r="D161" s="14" t="s">
        <v>192</v>
      </c>
      <c r="E161" s="86" t="s">
        <v>1132</v>
      </c>
      <c r="F161" s="645"/>
      <c r="G161" s="15">
        <v>8.9499999999999993</v>
      </c>
      <c r="H161" s="3">
        <f t="shared" si="10"/>
        <v>0</v>
      </c>
    </row>
    <row r="162" spans="1:8" s="1" customFormat="1" ht="24.95" customHeight="1" x14ac:dyDescent="0.2">
      <c r="A162" s="10"/>
      <c r="B162" s="10"/>
      <c r="C162" s="10"/>
      <c r="D162" s="14" t="s">
        <v>471</v>
      </c>
      <c r="E162" s="86" t="s">
        <v>1132</v>
      </c>
      <c r="F162" s="645"/>
      <c r="G162" s="15">
        <v>8.9499999999999993</v>
      </c>
      <c r="H162" s="3">
        <f t="shared" si="10"/>
        <v>0</v>
      </c>
    </row>
    <row r="163" spans="1:8" s="1" customFormat="1" ht="24.95" customHeight="1" x14ac:dyDescent="0.2">
      <c r="A163" s="10"/>
      <c r="B163" s="10"/>
      <c r="C163" s="10"/>
      <c r="D163" s="14" t="s">
        <v>643</v>
      </c>
      <c r="E163" s="86" t="s">
        <v>1132</v>
      </c>
      <c r="F163" s="645"/>
      <c r="G163" s="15">
        <v>8.9499999999999993</v>
      </c>
      <c r="H163" s="3">
        <f t="shared" si="10"/>
        <v>0</v>
      </c>
    </row>
    <row r="164" spans="1:8" s="1" customFormat="1" ht="24.95" customHeight="1" x14ac:dyDescent="0.2">
      <c r="A164" s="10"/>
      <c r="B164" s="10"/>
      <c r="C164" s="10"/>
      <c r="D164" s="14" t="s">
        <v>206</v>
      </c>
      <c r="E164" s="86" t="s">
        <v>1132</v>
      </c>
      <c r="F164" s="645"/>
      <c r="G164" s="15">
        <v>8.9499999999999993</v>
      </c>
      <c r="H164" s="3">
        <f t="shared" si="10"/>
        <v>0</v>
      </c>
    </row>
    <row r="165" spans="1:8" s="1" customFormat="1" ht="24.95" customHeight="1" x14ac:dyDescent="0.2">
      <c r="A165" s="10"/>
      <c r="B165" s="10"/>
      <c r="C165" s="10"/>
      <c r="D165" s="14" t="s">
        <v>510</v>
      </c>
      <c r="E165" s="86" t="s">
        <v>1132</v>
      </c>
      <c r="F165" s="645"/>
      <c r="G165" s="15">
        <v>8.9499999999999993</v>
      </c>
      <c r="H165" s="3">
        <f t="shared" si="10"/>
        <v>0</v>
      </c>
    </row>
    <row r="166" spans="1:8" s="1" customFormat="1" ht="24.95" customHeight="1" x14ac:dyDescent="0.2">
      <c r="A166" s="155" t="s">
        <v>1484</v>
      </c>
      <c r="B166" s="133" t="s">
        <v>1498</v>
      </c>
      <c r="C166" s="133" t="s">
        <v>1483</v>
      </c>
      <c r="D166" s="133" t="s">
        <v>1482</v>
      </c>
      <c r="E166" s="97" t="s">
        <v>1130</v>
      </c>
      <c r="F166" s="113" t="s">
        <v>1656</v>
      </c>
      <c r="G166" s="109" t="s">
        <v>1485</v>
      </c>
      <c r="H166" s="103"/>
    </row>
    <row r="167" spans="1:8" s="1" customFormat="1" ht="24.95" customHeight="1" x14ac:dyDescent="0.2">
      <c r="A167" s="10"/>
      <c r="B167" s="10"/>
      <c r="C167" s="10"/>
      <c r="D167" s="14" t="s">
        <v>470</v>
      </c>
      <c r="E167" s="86" t="s">
        <v>1133</v>
      </c>
      <c r="F167" s="645"/>
      <c r="G167" s="15">
        <v>25.95</v>
      </c>
      <c r="H167" s="3">
        <f>A167*G167</f>
        <v>0</v>
      </c>
    </row>
    <row r="168" spans="1:8" s="1" customFormat="1" ht="24.95" customHeight="1" x14ac:dyDescent="0.2">
      <c r="A168" s="10"/>
      <c r="B168" s="10"/>
      <c r="C168" s="10"/>
      <c r="D168" s="14" t="s">
        <v>198</v>
      </c>
      <c r="E168" s="86" t="s">
        <v>1133</v>
      </c>
      <c r="F168" s="645"/>
      <c r="G168" s="15">
        <v>25.95</v>
      </c>
      <c r="H168" s="3">
        <f t="shared" ref="H168:H176" si="11">A168*G168</f>
        <v>0</v>
      </c>
    </row>
    <row r="169" spans="1:8" s="1" customFormat="1" ht="24.95" customHeight="1" x14ac:dyDescent="0.2">
      <c r="A169" s="10"/>
      <c r="B169" s="10"/>
      <c r="C169" s="10"/>
      <c r="D169" s="14" t="s">
        <v>843</v>
      </c>
      <c r="E169" s="86" t="s">
        <v>1133</v>
      </c>
      <c r="F169" s="645"/>
      <c r="G169" s="15">
        <v>25.95</v>
      </c>
      <c r="H169" s="3">
        <f t="shared" si="11"/>
        <v>0</v>
      </c>
    </row>
    <row r="170" spans="1:8" s="1" customFormat="1" ht="24.95" customHeight="1" x14ac:dyDescent="0.2">
      <c r="A170" s="10"/>
      <c r="B170" s="10"/>
      <c r="C170" s="10"/>
      <c r="D170" s="14" t="s">
        <v>99</v>
      </c>
      <c r="E170" s="86" t="s">
        <v>1133</v>
      </c>
      <c r="F170" s="645"/>
      <c r="G170" s="15">
        <v>25.95</v>
      </c>
      <c r="H170" s="3">
        <f t="shared" si="11"/>
        <v>0</v>
      </c>
    </row>
    <row r="171" spans="1:8" s="1" customFormat="1" ht="24.95" customHeight="1" x14ac:dyDescent="0.2">
      <c r="A171" s="10"/>
      <c r="B171" s="10"/>
      <c r="C171" s="10"/>
      <c r="D171" s="14" t="s">
        <v>1085</v>
      </c>
      <c r="E171" s="86" t="s">
        <v>1133</v>
      </c>
      <c r="F171" s="645"/>
      <c r="G171" s="15">
        <v>25.95</v>
      </c>
      <c r="H171" s="3">
        <f t="shared" si="11"/>
        <v>0</v>
      </c>
    </row>
    <row r="172" spans="1:8" s="1" customFormat="1" ht="24.95" customHeight="1" x14ac:dyDescent="0.2">
      <c r="A172" s="10"/>
      <c r="B172" s="10"/>
      <c r="C172" s="10"/>
      <c r="D172" s="14" t="s">
        <v>192</v>
      </c>
      <c r="E172" s="86" t="s">
        <v>1133</v>
      </c>
      <c r="F172" s="645"/>
      <c r="G172" s="15">
        <v>25.95</v>
      </c>
      <c r="H172" s="3">
        <f t="shared" si="11"/>
        <v>0</v>
      </c>
    </row>
    <row r="173" spans="1:8" s="1" customFormat="1" ht="24.95" customHeight="1" x14ac:dyDescent="0.2">
      <c r="A173" s="10"/>
      <c r="B173" s="10"/>
      <c r="C173" s="10"/>
      <c r="D173" s="14" t="s">
        <v>471</v>
      </c>
      <c r="E173" s="86" t="s">
        <v>1133</v>
      </c>
      <c r="F173" s="645"/>
      <c r="G173" s="15">
        <v>25.95</v>
      </c>
      <c r="H173" s="3">
        <f t="shared" si="11"/>
        <v>0</v>
      </c>
    </row>
    <row r="174" spans="1:8" s="1" customFormat="1" ht="24.95" customHeight="1" x14ac:dyDescent="0.2">
      <c r="A174" s="10"/>
      <c r="B174" s="10"/>
      <c r="C174" s="10"/>
      <c r="D174" s="14" t="s">
        <v>643</v>
      </c>
      <c r="E174" s="86" t="s">
        <v>1133</v>
      </c>
      <c r="F174" s="645"/>
      <c r="G174" s="15">
        <v>25.95</v>
      </c>
      <c r="H174" s="3">
        <f t="shared" si="11"/>
        <v>0</v>
      </c>
    </row>
    <row r="175" spans="1:8" s="1" customFormat="1" ht="24.95" customHeight="1" x14ac:dyDescent="0.2">
      <c r="A175" s="10"/>
      <c r="B175" s="10"/>
      <c r="C175" s="10"/>
      <c r="D175" s="14" t="s">
        <v>206</v>
      </c>
      <c r="E175" s="86" t="s">
        <v>1133</v>
      </c>
      <c r="F175" s="645"/>
      <c r="G175" s="15">
        <v>25.95</v>
      </c>
      <c r="H175" s="3">
        <f t="shared" si="11"/>
        <v>0</v>
      </c>
    </row>
    <row r="176" spans="1:8" s="1" customFormat="1" ht="24.95" customHeight="1" x14ac:dyDescent="0.2">
      <c r="A176" s="10"/>
      <c r="B176" s="10"/>
      <c r="C176" s="10"/>
      <c r="D176" s="14" t="s">
        <v>510</v>
      </c>
      <c r="E176" s="86" t="s">
        <v>1133</v>
      </c>
      <c r="F176" s="645"/>
      <c r="G176" s="15">
        <v>25.95</v>
      </c>
      <c r="H176" s="3">
        <f t="shared" si="11"/>
        <v>0</v>
      </c>
    </row>
    <row r="177" spans="1:8" s="1" customFormat="1" ht="24.95" customHeight="1" x14ac:dyDescent="0.2">
      <c r="A177" s="155" t="s">
        <v>1484</v>
      </c>
      <c r="B177" s="133" t="s">
        <v>1498</v>
      </c>
      <c r="C177" s="133" t="s">
        <v>1483</v>
      </c>
      <c r="D177" s="133" t="s">
        <v>1482</v>
      </c>
      <c r="E177" s="97" t="s">
        <v>1134</v>
      </c>
      <c r="F177" s="105" t="s">
        <v>1656</v>
      </c>
      <c r="G177" s="109" t="s">
        <v>1485</v>
      </c>
      <c r="H177" s="103"/>
    </row>
    <row r="178" spans="1:8" s="1" customFormat="1" ht="24.95" customHeight="1" x14ac:dyDescent="0.2">
      <c r="A178" s="10"/>
      <c r="B178" s="10"/>
      <c r="C178" s="10"/>
      <c r="D178" s="14" t="s">
        <v>470</v>
      </c>
      <c r="E178" s="86" t="s">
        <v>1138</v>
      </c>
      <c r="F178" s="638"/>
      <c r="G178" s="15">
        <v>4.95</v>
      </c>
      <c r="H178" s="3">
        <f t="shared" ref="H178:H188" si="12">A178*G178</f>
        <v>0</v>
      </c>
    </row>
    <row r="179" spans="1:8" s="1" customFormat="1" ht="24.95" customHeight="1" x14ac:dyDescent="0.2">
      <c r="A179" s="10"/>
      <c r="B179" s="10"/>
      <c r="C179" s="10"/>
      <c r="D179" s="14" t="s">
        <v>1135</v>
      </c>
      <c r="E179" s="86" t="s">
        <v>1138</v>
      </c>
      <c r="F179" s="638"/>
      <c r="G179" s="15">
        <v>4.95</v>
      </c>
      <c r="H179" s="3">
        <f>A179*G179</f>
        <v>0</v>
      </c>
    </row>
    <row r="180" spans="1:8" s="1" customFormat="1" ht="24.95" customHeight="1" x14ac:dyDescent="0.2">
      <c r="A180" s="10"/>
      <c r="B180" s="10"/>
      <c r="C180" s="10"/>
      <c r="D180" s="14" t="s">
        <v>198</v>
      </c>
      <c r="E180" s="86" t="s">
        <v>1138</v>
      </c>
      <c r="F180" s="638"/>
      <c r="G180" s="15">
        <v>4.95</v>
      </c>
      <c r="H180" s="3">
        <f t="shared" si="12"/>
        <v>0</v>
      </c>
    </row>
    <row r="181" spans="1:8" s="1" customFormat="1" ht="24.95" customHeight="1" x14ac:dyDescent="0.2">
      <c r="A181" s="10"/>
      <c r="B181" s="10"/>
      <c r="C181" s="10"/>
      <c r="D181" s="14" t="s">
        <v>510</v>
      </c>
      <c r="E181" s="86" t="s">
        <v>1138</v>
      </c>
      <c r="F181" s="638"/>
      <c r="G181" s="15">
        <v>4.95</v>
      </c>
      <c r="H181" s="3">
        <f t="shared" si="12"/>
        <v>0</v>
      </c>
    </row>
    <row r="182" spans="1:8" s="1" customFormat="1" ht="24.95" customHeight="1" x14ac:dyDescent="0.2">
      <c r="A182" s="10"/>
      <c r="B182" s="10"/>
      <c r="C182" s="10"/>
      <c r="D182" s="14" t="s">
        <v>198</v>
      </c>
      <c r="E182" s="86" t="s">
        <v>1138</v>
      </c>
      <c r="F182" s="638"/>
      <c r="G182" s="15">
        <v>4.95</v>
      </c>
      <c r="H182" s="3">
        <f t="shared" si="12"/>
        <v>0</v>
      </c>
    </row>
    <row r="183" spans="1:8" s="1" customFormat="1" ht="24.95" customHeight="1" x14ac:dyDescent="0.2">
      <c r="A183" s="10"/>
      <c r="B183" s="10"/>
      <c r="C183" s="10"/>
      <c r="D183" s="14" t="s">
        <v>471</v>
      </c>
      <c r="E183" s="86" t="s">
        <v>1138</v>
      </c>
      <c r="F183" s="638"/>
      <c r="G183" s="15">
        <v>4.95</v>
      </c>
      <c r="H183" s="3">
        <f t="shared" si="12"/>
        <v>0</v>
      </c>
    </row>
    <row r="184" spans="1:8" s="1" customFormat="1" ht="24.95" customHeight="1" x14ac:dyDescent="0.2">
      <c r="A184" s="10"/>
      <c r="B184" s="10"/>
      <c r="C184" s="10"/>
      <c r="D184" s="14" t="s">
        <v>99</v>
      </c>
      <c r="E184" s="86" t="s">
        <v>1138</v>
      </c>
      <c r="F184" s="638"/>
      <c r="G184" s="15">
        <v>4.95</v>
      </c>
      <c r="H184" s="3">
        <f t="shared" si="12"/>
        <v>0</v>
      </c>
    </row>
    <row r="185" spans="1:8" s="1" customFormat="1" ht="24.95" customHeight="1" x14ac:dyDescent="0.2">
      <c r="A185" s="10"/>
      <c r="B185" s="10"/>
      <c r="C185" s="10"/>
      <c r="D185" s="14" t="s">
        <v>201</v>
      </c>
      <c r="E185" s="86" t="s">
        <v>1138</v>
      </c>
      <c r="F185" s="638"/>
      <c r="G185" s="15">
        <v>4.95</v>
      </c>
      <c r="H185" s="3">
        <f t="shared" si="12"/>
        <v>0</v>
      </c>
    </row>
    <row r="186" spans="1:8" s="1" customFormat="1" ht="24.95" customHeight="1" x14ac:dyDescent="0.2">
      <c r="A186" s="10"/>
      <c r="B186" s="10"/>
      <c r="C186" s="10"/>
      <c r="D186" s="14" t="s">
        <v>1136</v>
      </c>
      <c r="E186" s="86" t="s">
        <v>1138</v>
      </c>
      <c r="F186" s="638"/>
      <c r="G186" s="15">
        <v>4.95</v>
      </c>
      <c r="H186" s="3">
        <f t="shared" si="12"/>
        <v>0</v>
      </c>
    </row>
    <row r="187" spans="1:8" s="1" customFormat="1" ht="24.95" customHeight="1" x14ac:dyDescent="0.2">
      <c r="A187" s="10"/>
      <c r="B187" s="10"/>
      <c r="C187" s="10"/>
      <c r="D187" s="14" t="s">
        <v>1137</v>
      </c>
      <c r="E187" s="86" t="s">
        <v>1138</v>
      </c>
      <c r="F187" s="638"/>
      <c r="G187" s="15">
        <v>4.95</v>
      </c>
      <c r="H187" s="3">
        <f t="shared" si="12"/>
        <v>0</v>
      </c>
    </row>
    <row r="188" spans="1:8" s="1" customFormat="1" ht="24.95" customHeight="1" x14ac:dyDescent="0.2">
      <c r="A188" s="10"/>
      <c r="B188" s="10"/>
      <c r="C188" s="10"/>
      <c r="D188" s="14" t="s">
        <v>206</v>
      </c>
      <c r="E188" s="86" t="s">
        <v>1138</v>
      </c>
      <c r="F188" s="639"/>
      <c r="G188" s="15">
        <v>4.95</v>
      </c>
      <c r="H188" s="3">
        <f t="shared" si="12"/>
        <v>0</v>
      </c>
    </row>
    <row r="189" spans="1:8" s="1" customFormat="1" ht="24.95" customHeight="1" x14ac:dyDescent="0.2">
      <c r="A189" s="155" t="s">
        <v>1484</v>
      </c>
      <c r="B189" s="133" t="s">
        <v>1498</v>
      </c>
      <c r="C189" s="133" t="s">
        <v>1483</v>
      </c>
      <c r="D189" s="133" t="s">
        <v>1482</v>
      </c>
      <c r="E189" s="97" t="s">
        <v>1134</v>
      </c>
      <c r="F189" s="105" t="s">
        <v>1656</v>
      </c>
      <c r="G189" s="109" t="s">
        <v>1485</v>
      </c>
      <c r="H189" s="103"/>
    </row>
    <row r="190" spans="1:8" s="1" customFormat="1" ht="24.95" customHeight="1" x14ac:dyDescent="0.2">
      <c r="A190" s="10"/>
      <c r="B190" s="10"/>
      <c r="C190" s="10"/>
      <c r="D190" s="14" t="s">
        <v>470</v>
      </c>
      <c r="E190" s="86" t="s">
        <v>1139</v>
      </c>
      <c r="F190" s="645"/>
      <c r="G190" s="15">
        <v>8.9499999999999993</v>
      </c>
      <c r="H190" s="3">
        <f>A190*G190</f>
        <v>0</v>
      </c>
    </row>
    <row r="191" spans="1:8" s="1" customFormat="1" ht="24.95" customHeight="1" x14ac:dyDescent="0.2">
      <c r="A191" s="10"/>
      <c r="B191" s="10"/>
      <c r="C191" s="10"/>
      <c r="D191" s="14" t="s">
        <v>1135</v>
      </c>
      <c r="E191" s="86" t="s">
        <v>1139</v>
      </c>
      <c r="F191" s="645"/>
      <c r="G191" s="15">
        <v>8.9499999999999993</v>
      </c>
      <c r="H191" s="3">
        <f t="shared" ref="H191:H200" si="13">A191*G191</f>
        <v>0</v>
      </c>
    </row>
    <row r="192" spans="1:8" s="1" customFormat="1" ht="24.95" customHeight="1" x14ac:dyDescent="0.2">
      <c r="A192" s="10"/>
      <c r="B192" s="10"/>
      <c r="C192" s="10"/>
      <c r="D192" s="14" t="s">
        <v>198</v>
      </c>
      <c r="E192" s="86" t="s">
        <v>1139</v>
      </c>
      <c r="F192" s="645"/>
      <c r="G192" s="15">
        <v>8.9499999999999993</v>
      </c>
      <c r="H192" s="3">
        <f t="shared" si="13"/>
        <v>0</v>
      </c>
    </row>
    <row r="193" spans="1:8" s="1" customFormat="1" ht="24.95" customHeight="1" x14ac:dyDescent="0.2">
      <c r="A193" s="10"/>
      <c r="B193" s="10"/>
      <c r="C193" s="10"/>
      <c r="D193" s="14" t="s">
        <v>510</v>
      </c>
      <c r="E193" s="86" t="s">
        <v>1139</v>
      </c>
      <c r="F193" s="645"/>
      <c r="G193" s="15">
        <v>8.9499999999999993</v>
      </c>
      <c r="H193" s="3">
        <f t="shared" si="13"/>
        <v>0</v>
      </c>
    </row>
    <row r="194" spans="1:8" s="1" customFormat="1" ht="24.95" customHeight="1" x14ac:dyDescent="0.2">
      <c r="A194" s="10"/>
      <c r="B194" s="10"/>
      <c r="C194" s="10"/>
      <c r="D194" s="14" t="s">
        <v>198</v>
      </c>
      <c r="E194" s="86" t="s">
        <v>1139</v>
      </c>
      <c r="F194" s="645"/>
      <c r="G194" s="15">
        <v>8.9499999999999993</v>
      </c>
      <c r="H194" s="3">
        <f>A194*G194</f>
        <v>0</v>
      </c>
    </row>
    <row r="195" spans="1:8" s="1" customFormat="1" ht="24.95" customHeight="1" x14ac:dyDescent="0.2">
      <c r="A195" s="10"/>
      <c r="B195" s="10"/>
      <c r="C195" s="10"/>
      <c r="D195" s="14" t="s">
        <v>471</v>
      </c>
      <c r="E195" s="86" t="s">
        <v>1139</v>
      </c>
      <c r="F195" s="645"/>
      <c r="G195" s="15">
        <v>8.9499999999999993</v>
      </c>
      <c r="H195" s="3">
        <f t="shared" si="13"/>
        <v>0</v>
      </c>
    </row>
    <row r="196" spans="1:8" s="1" customFormat="1" ht="24.95" customHeight="1" x14ac:dyDescent="0.2">
      <c r="A196" s="10"/>
      <c r="B196" s="10"/>
      <c r="C196" s="10"/>
      <c r="D196" s="14" t="s">
        <v>99</v>
      </c>
      <c r="E196" s="86" t="s">
        <v>1139</v>
      </c>
      <c r="F196" s="645"/>
      <c r="G196" s="15">
        <v>8.9499999999999993</v>
      </c>
      <c r="H196" s="3">
        <f t="shared" si="13"/>
        <v>0</v>
      </c>
    </row>
    <row r="197" spans="1:8" s="1" customFormat="1" ht="24.95" customHeight="1" x14ac:dyDescent="0.2">
      <c r="A197" s="10"/>
      <c r="B197" s="10"/>
      <c r="C197" s="10"/>
      <c r="D197" s="14" t="s">
        <v>201</v>
      </c>
      <c r="E197" s="86" t="s">
        <v>1139</v>
      </c>
      <c r="F197" s="645"/>
      <c r="G197" s="15">
        <v>8.9499999999999993</v>
      </c>
      <c r="H197" s="3">
        <f t="shared" si="13"/>
        <v>0</v>
      </c>
    </row>
    <row r="198" spans="1:8" s="1" customFormat="1" ht="24.95" customHeight="1" x14ac:dyDescent="0.2">
      <c r="A198" s="10"/>
      <c r="B198" s="10"/>
      <c r="C198" s="10"/>
      <c r="D198" s="14" t="s">
        <v>1136</v>
      </c>
      <c r="E198" s="86" t="s">
        <v>1139</v>
      </c>
      <c r="F198" s="645"/>
      <c r="G198" s="15">
        <v>8.9499999999999993</v>
      </c>
      <c r="H198" s="3">
        <f t="shared" si="13"/>
        <v>0</v>
      </c>
    </row>
    <row r="199" spans="1:8" s="1" customFormat="1" ht="24.95" customHeight="1" x14ac:dyDescent="0.2">
      <c r="A199" s="10"/>
      <c r="B199" s="10"/>
      <c r="C199" s="10"/>
      <c r="D199" s="14" t="s">
        <v>1137</v>
      </c>
      <c r="E199" s="86" t="s">
        <v>1139</v>
      </c>
      <c r="F199" s="645"/>
      <c r="G199" s="15">
        <v>8.9499999999999993</v>
      </c>
      <c r="H199" s="3">
        <f t="shared" si="13"/>
        <v>0</v>
      </c>
    </row>
    <row r="200" spans="1:8" s="1" customFormat="1" ht="24.95" customHeight="1" x14ac:dyDescent="0.2">
      <c r="A200" s="10"/>
      <c r="B200" s="10"/>
      <c r="C200" s="10"/>
      <c r="D200" s="14" t="s">
        <v>206</v>
      </c>
      <c r="E200" s="86" t="s">
        <v>1139</v>
      </c>
      <c r="F200" s="645"/>
      <c r="G200" s="15">
        <v>8.9499999999999993</v>
      </c>
      <c r="H200" s="3">
        <f t="shared" si="13"/>
        <v>0</v>
      </c>
    </row>
    <row r="201" spans="1:8" s="1" customFormat="1" ht="24.95" customHeight="1" x14ac:dyDescent="0.2">
      <c r="A201" s="155" t="s">
        <v>1484</v>
      </c>
      <c r="B201" s="133" t="s">
        <v>1498</v>
      </c>
      <c r="C201" s="133" t="s">
        <v>1483</v>
      </c>
      <c r="D201" s="133" t="s">
        <v>1482</v>
      </c>
      <c r="E201" s="97" t="s">
        <v>1134</v>
      </c>
      <c r="F201" s="113" t="s">
        <v>1656</v>
      </c>
      <c r="G201" s="109" t="s">
        <v>1485</v>
      </c>
      <c r="H201" s="103"/>
    </row>
    <row r="202" spans="1:8" s="1" customFormat="1" ht="24.95" customHeight="1" x14ac:dyDescent="0.2">
      <c r="A202" s="10"/>
      <c r="B202" s="10"/>
      <c r="C202" s="10"/>
      <c r="D202" s="14" t="s">
        <v>470</v>
      </c>
      <c r="E202" s="86" t="s">
        <v>1140</v>
      </c>
      <c r="F202" s="645"/>
      <c r="G202" s="15">
        <v>25.95</v>
      </c>
      <c r="H202" s="3">
        <f>A202*G202</f>
        <v>0</v>
      </c>
    </row>
    <row r="203" spans="1:8" s="1" customFormat="1" ht="24.95" customHeight="1" x14ac:dyDescent="0.2">
      <c r="A203" s="10"/>
      <c r="B203" s="10"/>
      <c r="C203" s="10"/>
      <c r="D203" s="14" t="s">
        <v>1135</v>
      </c>
      <c r="E203" s="86" t="s">
        <v>1140</v>
      </c>
      <c r="F203" s="645"/>
      <c r="G203" s="15">
        <v>25.95</v>
      </c>
      <c r="H203" s="3">
        <f>A203*G203</f>
        <v>0</v>
      </c>
    </row>
    <row r="204" spans="1:8" s="1" customFormat="1" ht="24.95" customHeight="1" x14ac:dyDescent="0.2">
      <c r="A204" s="10"/>
      <c r="B204" s="10"/>
      <c r="C204" s="10"/>
      <c r="D204" s="14" t="s">
        <v>198</v>
      </c>
      <c r="E204" s="86" t="s">
        <v>1140</v>
      </c>
      <c r="F204" s="645"/>
      <c r="G204" s="15">
        <v>25.95</v>
      </c>
      <c r="H204" s="3">
        <f t="shared" ref="H204:H214" si="14">A204*G204</f>
        <v>0</v>
      </c>
    </row>
    <row r="205" spans="1:8" s="1" customFormat="1" ht="24.95" customHeight="1" x14ac:dyDescent="0.2">
      <c r="A205" s="10"/>
      <c r="B205" s="10"/>
      <c r="C205" s="10"/>
      <c r="D205" s="14" t="s">
        <v>510</v>
      </c>
      <c r="E205" s="86" t="s">
        <v>1140</v>
      </c>
      <c r="F205" s="645"/>
      <c r="G205" s="15">
        <v>25.95</v>
      </c>
      <c r="H205" s="3">
        <f t="shared" si="14"/>
        <v>0</v>
      </c>
    </row>
    <row r="206" spans="1:8" s="1" customFormat="1" ht="24.95" customHeight="1" x14ac:dyDescent="0.2">
      <c r="A206" s="10"/>
      <c r="B206" s="10"/>
      <c r="C206" s="10"/>
      <c r="D206" s="14" t="s">
        <v>198</v>
      </c>
      <c r="E206" s="86" t="s">
        <v>1140</v>
      </c>
      <c r="F206" s="645"/>
      <c r="G206" s="15">
        <v>25.95</v>
      </c>
      <c r="H206" s="3">
        <f t="shared" si="14"/>
        <v>0</v>
      </c>
    </row>
    <row r="207" spans="1:8" s="1" customFormat="1" ht="24.95" customHeight="1" x14ac:dyDescent="0.2">
      <c r="A207" s="10"/>
      <c r="B207" s="10"/>
      <c r="C207" s="10"/>
      <c r="D207" s="14" t="s">
        <v>471</v>
      </c>
      <c r="E207" s="86" t="s">
        <v>1140</v>
      </c>
      <c r="F207" s="645"/>
      <c r="G207" s="15">
        <v>25.95</v>
      </c>
      <c r="H207" s="3">
        <f t="shared" si="14"/>
        <v>0</v>
      </c>
    </row>
    <row r="208" spans="1:8" s="1" customFormat="1" ht="24.95" customHeight="1" x14ac:dyDescent="0.2">
      <c r="A208" s="10"/>
      <c r="B208" s="10"/>
      <c r="C208" s="10"/>
      <c r="D208" s="14" t="s">
        <v>99</v>
      </c>
      <c r="E208" s="86" t="s">
        <v>1140</v>
      </c>
      <c r="F208" s="645"/>
      <c r="G208" s="15">
        <v>25.95</v>
      </c>
      <c r="H208" s="3">
        <f t="shared" si="14"/>
        <v>0</v>
      </c>
    </row>
    <row r="209" spans="1:8" s="1" customFormat="1" ht="24.95" customHeight="1" x14ac:dyDescent="0.2">
      <c r="A209" s="10"/>
      <c r="B209" s="10"/>
      <c r="C209" s="10"/>
      <c r="D209" s="14" t="s">
        <v>201</v>
      </c>
      <c r="E209" s="86" t="s">
        <v>1140</v>
      </c>
      <c r="F209" s="645"/>
      <c r="G209" s="15">
        <v>25.95</v>
      </c>
      <c r="H209" s="3">
        <f t="shared" si="14"/>
        <v>0</v>
      </c>
    </row>
    <row r="210" spans="1:8" s="1" customFormat="1" ht="24.95" customHeight="1" x14ac:dyDescent="0.2">
      <c r="A210" s="10"/>
      <c r="B210" s="10"/>
      <c r="C210" s="10"/>
      <c r="D210" s="14" t="s">
        <v>1136</v>
      </c>
      <c r="E210" s="86" t="s">
        <v>1140</v>
      </c>
      <c r="F210" s="645"/>
      <c r="G210" s="15">
        <v>25.95</v>
      </c>
      <c r="H210" s="3">
        <f t="shared" si="14"/>
        <v>0</v>
      </c>
    </row>
    <row r="211" spans="1:8" s="1" customFormat="1" ht="24.95" customHeight="1" x14ac:dyDescent="0.2">
      <c r="A211" s="10"/>
      <c r="B211" s="10"/>
      <c r="C211" s="10"/>
      <c r="D211" s="14" t="s">
        <v>1137</v>
      </c>
      <c r="E211" s="86" t="s">
        <v>1140</v>
      </c>
      <c r="F211" s="645"/>
      <c r="G211" s="15">
        <v>25.95</v>
      </c>
      <c r="H211" s="3">
        <f t="shared" si="14"/>
        <v>0</v>
      </c>
    </row>
    <row r="212" spans="1:8" s="1" customFormat="1" ht="24.95" customHeight="1" x14ac:dyDescent="0.2">
      <c r="A212" s="10">
        <v>0</v>
      </c>
      <c r="B212" s="10"/>
      <c r="C212" s="10"/>
      <c r="D212" s="14" t="s">
        <v>206</v>
      </c>
      <c r="E212" s="86" t="s">
        <v>1140</v>
      </c>
      <c r="F212" s="645"/>
      <c r="G212" s="15">
        <v>25.95</v>
      </c>
      <c r="H212" s="3">
        <f t="shared" si="14"/>
        <v>0</v>
      </c>
    </row>
    <row r="213" spans="1:8" s="1" customFormat="1" ht="24.95" customHeight="1" x14ac:dyDescent="0.2">
      <c r="A213" s="155" t="s">
        <v>1484</v>
      </c>
      <c r="B213" s="133" t="s">
        <v>1498</v>
      </c>
      <c r="C213" s="133" t="s">
        <v>1483</v>
      </c>
      <c r="D213" s="133" t="s">
        <v>1482</v>
      </c>
      <c r="E213" s="97" t="s">
        <v>1869</v>
      </c>
      <c r="F213" s="113" t="s">
        <v>1656</v>
      </c>
      <c r="G213" s="109" t="s">
        <v>1485</v>
      </c>
      <c r="H213" s="103">
        <v>0</v>
      </c>
    </row>
    <row r="214" spans="1:8" s="1" customFormat="1" ht="24.95" customHeight="1" x14ac:dyDescent="0.2">
      <c r="A214" s="10">
        <v>0</v>
      </c>
      <c r="B214" s="10"/>
      <c r="C214" s="10"/>
      <c r="D214" s="14" t="s">
        <v>198</v>
      </c>
      <c r="E214" s="86" t="s">
        <v>1870</v>
      </c>
      <c r="F214" s="306"/>
      <c r="G214" s="12">
        <v>35</v>
      </c>
      <c r="H214" s="3">
        <f t="shared" si="14"/>
        <v>0</v>
      </c>
    </row>
    <row r="215" spans="1:8" s="1" customFormat="1" ht="24.95" customHeight="1" x14ac:dyDescent="0.2">
      <c r="A215" s="10">
        <v>0</v>
      </c>
      <c r="B215" s="10"/>
      <c r="C215" s="10"/>
      <c r="D215" s="14" t="s">
        <v>569</v>
      </c>
      <c r="E215" s="86" t="s">
        <v>1870</v>
      </c>
      <c r="F215" s="306"/>
      <c r="G215" s="12">
        <v>35</v>
      </c>
      <c r="H215" s="3">
        <f>A215*G215</f>
        <v>0</v>
      </c>
    </row>
    <row r="216" spans="1:8" s="169" customFormat="1" ht="24.95" customHeight="1" x14ac:dyDescent="0.2">
      <c r="A216" s="155" t="s">
        <v>1484</v>
      </c>
      <c r="B216" s="133" t="s">
        <v>1498</v>
      </c>
      <c r="C216" s="133" t="s">
        <v>1483</v>
      </c>
      <c r="D216" s="133" t="s">
        <v>1482</v>
      </c>
      <c r="E216" s="97" t="s">
        <v>1880</v>
      </c>
      <c r="F216" s="113" t="s">
        <v>1656</v>
      </c>
      <c r="G216" s="109" t="s">
        <v>1485</v>
      </c>
      <c r="H216" s="229">
        <v>0</v>
      </c>
    </row>
    <row r="217" spans="1:8" s="1" customFormat="1" ht="24.95" customHeight="1" x14ac:dyDescent="0.2">
      <c r="A217" s="10">
        <v>0</v>
      </c>
      <c r="B217" s="10"/>
      <c r="C217" s="10"/>
      <c r="D217" s="14" t="s">
        <v>198</v>
      </c>
      <c r="E217" s="86" t="s">
        <v>1870</v>
      </c>
      <c r="F217" s="306"/>
      <c r="G217" s="12">
        <v>9.99</v>
      </c>
      <c r="H217" s="3">
        <f t="shared" ref="H217:H219" si="15">A217*G217</f>
        <v>0</v>
      </c>
    </row>
    <row r="218" spans="1:8" s="1" customFormat="1" ht="24.95" customHeight="1" x14ac:dyDescent="0.2">
      <c r="A218" s="10">
        <v>0</v>
      </c>
      <c r="B218" s="10"/>
      <c r="C218" s="10"/>
      <c r="D218" s="14" t="s">
        <v>569</v>
      </c>
      <c r="E218" s="86" t="s">
        <v>1870</v>
      </c>
      <c r="F218" s="306"/>
      <c r="G218" s="12">
        <v>9.99</v>
      </c>
      <c r="H218" s="3">
        <f t="shared" si="15"/>
        <v>0</v>
      </c>
    </row>
    <row r="219" spans="1:8" s="1" customFormat="1" ht="24.95" customHeight="1" x14ac:dyDescent="0.2">
      <c r="A219" s="10">
        <v>0</v>
      </c>
      <c r="B219" s="10"/>
      <c r="C219" s="10"/>
      <c r="D219" s="14" t="s">
        <v>1881</v>
      </c>
      <c r="E219" s="86" t="s">
        <v>1870</v>
      </c>
      <c r="F219" s="306"/>
      <c r="G219" s="12">
        <v>9.99</v>
      </c>
      <c r="H219" s="3">
        <f t="shared" si="15"/>
        <v>0</v>
      </c>
    </row>
    <row r="220" spans="1:8" s="1" customFormat="1" ht="24.95" customHeight="1" x14ac:dyDescent="0.2">
      <c r="A220" s="155" t="s">
        <v>1484</v>
      </c>
      <c r="B220" s="133" t="s">
        <v>1498</v>
      </c>
      <c r="C220" s="133" t="s">
        <v>1483</v>
      </c>
      <c r="D220" s="133" t="s">
        <v>1482</v>
      </c>
      <c r="E220" s="97" t="s">
        <v>1886</v>
      </c>
      <c r="F220" s="113" t="s">
        <v>1656</v>
      </c>
      <c r="G220" s="109" t="s">
        <v>1485</v>
      </c>
      <c r="H220" s="103"/>
    </row>
    <row r="221" spans="1:8" s="1" customFormat="1" ht="24.95" customHeight="1" x14ac:dyDescent="0.2">
      <c r="A221" s="10"/>
      <c r="B221" s="10"/>
      <c r="C221" s="10"/>
      <c r="D221" s="14" t="s">
        <v>470</v>
      </c>
      <c r="E221" s="86" t="s">
        <v>1887</v>
      </c>
      <c r="F221" s="645"/>
      <c r="G221" s="15">
        <v>8.9499999999999993</v>
      </c>
      <c r="H221" s="3">
        <f>A221*G221</f>
        <v>0</v>
      </c>
    </row>
    <row r="222" spans="1:8" s="1" customFormat="1" ht="24.95" customHeight="1" x14ac:dyDescent="0.2">
      <c r="A222" s="10"/>
      <c r="B222" s="10"/>
      <c r="C222" s="10"/>
      <c r="D222" s="14" t="s">
        <v>198</v>
      </c>
      <c r="E222" s="86" t="s">
        <v>1887</v>
      </c>
      <c r="F222" s="645"/>
      <c r="G222" s="15">
        <v>8.9499999999999993</v>
      </c>
      <c r="H222" s="3">
        <f t="shared" ref="H222:H230" si="16">A222*G222</f>
        <v>0</v>
      </c>
    </row>
    <row r="223" spans="1:8" s="1" customFormat="1" ht="24.95" customHeight="1" x14ac:dyDescent="0.2">
      <c r="A223" s="10"/>
      <c r="B223" s="10"/>
      <c r="C223" s="10"/>
      <c r="D223" s="14" t="s">
        <v>843</v>
      </c>
      <c r="E223" s="86" t="s">
        <v>1887</v>
      </c>
      <c r="F223" s="645"/>
      <c r="G223" s="15">
        <v>8.9499999999999993</v>
      </c>
      <c r="H223" s="3">
        <f t="shared" si="16"/>
        <v>0</v>
      </c>
    </row>
    <row r="224" spans="1:8" s="1" customFormat="1" ht="24.95" customHeight="1" x14ac:dyDescent="0.2">
      <c r="A224" s="10"/>
      <c r="B224" s="10"/>
      <c r="C224" s="10"/>
      <c r="D224" s="14" t="s">
        <v>99</v>
      </c>
      <c r="E224" s="86" t="s">
        <v>1887</v>
      </c>
      <c r="F224" s="645"/>
      <c r="G224" s="15">
        <v>8.9499999999999993</v>
      </c>
      <c r="H224" s="3">
        <f t="shared" si="16"/>
        <v>0</v>
      </c>
    </row>
    <row r="225" spans="1:8" s="1" customFormat="1" ht="24.95" customHeight="1" x14ac:dyDescent="0.2">
      <c r="A225" s="10"/>
      <c r="B225" s="10"/>
      <c r="C225" s="10"/>
      <c r="D225" s="14" t="s">
        <v>1085</v>
      </c>
      <c r="E225" s="86" t="s">
        <v>1887</v>
      </c>
      <c r="F225" s="645"/>
      <c r="G225" s="15">
        <v>8.9499999999999993</v>
      </c>
      <c r="H225" s="3">
        <f t="shared" si="16"/>
        <v>0</v>
      </c>
    </row>
    <row r="226" spans="1:8" s="1" customFormat="1" ht="24.95" customHeight="1" x14ac:dyDescent="0.2">
      <c r="A226" s="10"/>
      <c r="B226" s="10"/>
      <c r="C226" s="10"/>
      <c r="D226" s="14" t="s">
        <v>192</v>
      </c>
      <c r="E226" s="86" t="s">
        <v>1887</v>
      </c>
      <c r="F226" s="645"/>
      <c r="G226" s="15">
        <v>8.9499999999999993</v>
      </c>
      <c r="H226" s="3">
        <f t="shared" si="16"/>
        <v>0</v>
      </c>
    </row>
    <row r="227" spans="1:8" s="1" customFormat="1" ht="24.95" customHeight="1" x14ac:dyDescent="0.2">
      <c r="A227" s="10"/>
      <c r="B227" s="10"/>
      <c r="C227" s="10"/>
      <c r="D227" s="14" t="s">
        <v>471</v>
      </c>
      <c r="E227" s="86" t="s">
        <v>1887</v>
      </c>
      <c r="F227" s="645"/>
      <c r="G227" s="15">
        <v>8.9499999999999993</v>
      </c>
      <c r="H227" s="3">
        <f t="shared" si="16"/>
        <v>0</v>
      </c>
    </row>
    <row r="228" spans="1:8" s="1" customFormat="1" ht="24.95" customHeight="1" x14ac:dyDescent="0.2">
      <c r="A228" s="10"/>
      <c r="B228" s="10"/>
      <c r="C228" s="10"/>
      <c r="D228" s="14" t="s">
        <v>643</v>
      </c>
      <c r="E228" s="86" t="s">
        <v>1887</v>
      </c>
      <c r="F228" s="645"/>
      <c r="G228" s="15">
        <v>8.9499999999999993</v>
      </c>
      <c r="H228" s="3">
        <f t="shared" si="16"/>
        <v>0</v>
      </c>
    </row>
    <row r="229" spans="1:8" s="1" customFormat="1" ht="24.95" customHeight="1" x14ac:dyDescent="0.2">
      <c r="A229" s="10"/>
      <c r="B229" s="10"/>
      <c r="C229" s="10"/>
      <c r="D229" s="14" t="s">
        <v>206</v>
      </c>
      <c r="E229" s="86" t="s">
        <v>1887</v>
      </c>
      <c r="F229" s="645"/>
      <c r="G229" s="15">
        <v>8.9499999999999993</v>
      </c>
      <c r="H229" s="3">
        <f t="shared" si="16"/>
        <v>0</v>
      </c>
    </row>
    <row r="230" spans="1:8" s="1" customFormat="1" ht="24.95" customHeight="1" x14ac:dyDescent="0.2">
      <c r="A230" s="10"/>
      <c r="B230" s="10"/>
      <c r="C230" s="10"/>
      <c r="D230" s="14" t="s">
        <v>510</v>
      </c>
      <c r="E230" s="86" t="s">
        <v>1887</v>
      </c>
      <c r="F230" s="645"/>
      <c r="G230" s="15">
        <v>8.9499999999999993</v>
      </c>
      <c r="H230" s="3">
        <f t="shared" si="16"/>
        <v>0</v>
      </c>
    </row>
    <row r="231" spans="1:8" s="1" customFormat="1" ht="24.95" customHeight="1" x14ac:dyDescent="0.2">
      <c r="A231" s="155" t="s">
        <v>1484</v>
      </c>
      <c r="B231" s="133" t="s">
        <v>1498</v>
      </c>
      <c r="C231" s="133" t="s">
        <v>1483</v>
      </c>
      <c r="D231" s="133" t="s">
        <v>1482</v>
      </c>
      <c r="E231" s="97" t="s">
        <v>1888</v>
      </c>
      <c r="F231" s="113" t="s">
        <v>1656</v>
      </c>
      <c r="G231" s="109" t="s">
        <v>1485</v>
      </c>
      <c r="H231" s="103"/>
    </row>
    <row r="232" spans="1:8" s="1" customFormat="1" ht="24.95" customHeight="1" x14ac:dyDescent="0.2">
      <c r="A232" s="10"/>
      <c r="B232" s="10"/>
      <c r="C232" s="10"/>
      <c r="D232" s="14" t="s">
        <v>470</v>
      </c>
      <c r="E232" s="86" t="s">
        <v>1889</v>
      </c>
      <c r="F232" s="645"/>
      <c r="G232" s="15">
        <v>8.9499999999999993</v>
      </c>
      <c r="H232" s="3">
        <f>A232*G232</f>
        <v>0</v>
      </c>
    </row>
    <row r="233" spans="1:8" s="1" customFormat="1" ht="24.95" customHeight="1" x14ac:dyDescent="0.2">
      <c r="A233" s="10"/>
      <c r="B233" s="10"/>
      <c r="C233" s="10"/>
      <c r="D233" s="14" t="s">
        <v>198</v>
      </c>
      <c r="E233" s="86" t="s">
        <v>1889</v>
      </c>
      <c r="F233" s="645"/>
      <c r="G233" s="15">
        <v>8.9499999999999993</v>
      </c>
      <c r="H233" s="3">
        <f t="shared" ref="H233:H241" si="17">A233*G233</f>
        <v>0</v>
      </c>
    </row>
    <row r="234" spans="1:8" s="1" customFormat="1" ht="24.95" customHeight="1" x14ac:dyDescent="0.2">
      <c r="A234" s="10"/>
      <c r="B234" s="10"/>
      <c r="C234" s="10"/>
      <c r="D234" s="14" t="s">
        <v>843</v>
      </c>
      <c r="E234" s="86" t="s">
        <v>1889</v>
      </c>
      <c r="F234" s="645"/>
      <c r="G234" s="15">
        <v>8.9499999999999993</v>
      </c>
      <c r="H234" s="3">
        <f t="shared" si="17"/>
        <v>0</v>
      </c>
    </row>
    <row r="235" spans="1:8" s="1" customFormat="1" ht="24.95" customHeight="1" x14ac:dyDescent="0.2">
      <c r="A235" s="10"/>
      <c r="B235" s="10"/>
      <c r="C235" s="10"/>
      <c r="D235" s="14" t="s">
        <v>99</v>
      </c>
      <c r="E235" s="86" t="s">
        <v>1889</v>
      </c>
      <c r="F235" s="645"/>
      <c r="G235" s="15">
        <v>8.9499999999999993</v>
      </c>
      <c r="H235" s="3">
        <f t="shared" si="17"/>
        <v>0</v>
      </c>
    </row>
    <row r="236" spans="1:8" s="1" customFormat="1" ht="24.95" customHeight="1" x14ac:dyDescent="0.2">
      <c r="A236" s="10"/>
      <c r="B236" s="10"/>
      <c r="C236" s="10"/>
      <c r="D236" s="14" t="s">
        <v>1085</v>
      </c>
      <c r="E236" s="86" t="s">
        <v>1889</v>
      </c>
      <c r="F236" s="645"/>
      <c r="G236" s="15">
        <v>8.9499999999999993</v>
      </c>
      <c r="H236" s="3">
        <f t="shared" si="17"/>
        <v>0</v>
      </c>
    </row>
    <row r="237" spans="1:8" s="1" customFormat="1" ht="24.95" customHeight="1" x14ac:dyDescent="0.2">
      <c r="A237" s="10"/>
      <c r="B237" s="10"/>
      <c r="C237" s="10"/>
      <c r="D237" s="14" t="s">
        <v>192</v>
      </c>
      <c r="E237" s="86" t="s">
        <v>1889</v>
      </c>
      <c r="F237" s="645"/>
      <c r="G237" s="15">
        <v>8.9499999999999993</v>
      </c>
      <c r="H237" s="3">
        <f t="shared" si="17"/>
        <v>0</v>
      </c>
    </row>
    <row r="238" spans="1:8" s="1" customFormat="1" ht="24.95" customHeight="1" x14ac:dyDescent="0.2">
      <c r="A238" s="10"/>
      <c r="B238" s="10"/>
      <c r="C238" s="10"/>
      <c r="D238" s="14" t="s">
        <v>471</v>
      </c>
      <c r="E238" s="86" t="s">
        <v>1889</v>
      </c>
      <c r="F238" s="645"/>
      <c r="G238" s="15">
        <v>8.9499999999999993</v>
      </c>
      <c r="H238" s="3">
        <f t="shared" si="17"/>
        <v>0</v>
      </c>
    </row>
    <row r="239" spans="1:8" s="1" customFormat="1" ht="24.95" customHeight="1" x14ac:dyDescent="0.2">
      <c r="A239" s="10"/>
      <c r="B239" s="10"/>
      <c r="C239" s="10"/>
      <c r="D239" s="14" t="s">
        <v>643</v>
      </c>
      <c r="E239" s="86" t="s">
        <v>1889</v>
      </c>
      <c r="F239" s="645"/>
      <c r="G239" s="15">
        <v>8.9499999999999993</v>
      </c>
      <c r="H239" s="3">
        <f t="shared" si="17"/>
        <v>0</v>
      </c>
    </row>
    <row r="240" spans="1:8" s="1" customFormat="1" ht="24.95" customHeight="1" x14ac:dyDescent="0.2">
      <c r="A240" s="10"/>
      <c r="B240" s="10"/>
      <c r="C240" s="10"/>
      <c r="D240" s="14" t="s">
        <v>206</v>
      </c>
      <c r="E240" s="86" t="s">
        <v>1889</v>
      </c>
      <c r="F240" s="645"/>
      <c r="G240" s="15">
        <v>8.9499999999999993</v>
      </c>
      <c r="H240" s="3">
        <f t="shared" si="17"/>
        <v>0</v>
      </c>
    </row>
    <row r="241" spans="1:8" s="1" customFormat="1" ht="24.95" customHeight="1" x14ac:dyDescent="0.2">
      <c r="A241" s="10">
        <v>0</v>
      </c>
      <c r="B241" s="10"/>
      <c r="C241" s="10"/>
      <c r="D241" s="14" t="s">
        <v>510</v>
      </c>
      <c r="E241" s="86" t="s">
        <v>1889</v>
      </c>
      <c r="F241" s="645"/>
      <c r="G241" s="15">
        <v>8.9499999999999993</v>
      </c>
      <c r="H241" s="3">
        <f t="shared" si="17"/>
        <v>0</v>
      </c>
    </row>
    <row r="242" spans="1:8" s="1" customFormat="1" ht="24.95" customHeight="1" x14ac:dyDescent="0.2">
      <c r="A242" s="155" t="s">
        <v>1484</v>
      </c>
      <c r="B242" s="133" t="s">
        <v>1498</v>
      </c>
      <c r="C242" s="133" t="s">
        <v>1101</v>
      </c>
      <c r="D242" s="133" t="s">
        <v>1482</v>
      </c>
      <c r="E242" s="97" t="s">
        <v>1100</v>
      </c>
      <c r="F242" s="113" t="s">
        <v>1656</v>
      </c>
      <c r="G242" s="109" t="s">
        <v>1485</v>
      </c>
      <c r="H242" s="103">
        <v>0</v>
      </c>
    </row>
    <row r="243" spans="1:8" s="1" customFormat="1" ht="24.95" customHeight="1" x14ac:dyDescent="0.2">
      <c r="A243" s="10"/>
      <c r="B243" s="10"/>
      <c r="C243" s="10" t="s">
        <v>434</v>
      </c>
      <c r="D243" s="14" t="s">
        <v>569</v>
      </c>
      <c r="E243" s="86" t="s">
        <v>1100</v>
      </c>
      <c r="F243" s="645"/>
      <c r="G243" s="12">
        <v>120</v>
      </c>
      <c r="H243" s="3">
        <f>A243*G243</f>
        <v>0</v>
      </c>
    </row>
    <row r="244" spans="1:8" s="1" customFormat="1" ht="24.95" customHeight="1" x14ac:dyDescent="0.2">
      <c r="A244" s="10"/>
      <c r="B244" s="10"/>
      <c r="C244" s="10" t="s">
        <v>434</v>
      </c>
      <c r="D244" s="14" t="s">
        <v>1102</v>
      </c>
      <c r="E244" s="86" t="s">
        <v>1100</v>
      </c>
      <c r="F244" s="645"/>
      <c r="G244" s="12">
        <v>120</v>
      </c>
      <c r="H244" s="3">
        <f t="shared" ref="H244:H254" si="18">A244*G244</f>
        <v>0</v>
      </c>
    </row>
    <row r="245" spans="1:8" s="1" customFormat="1" ht="24.95" customHeight="1" x14ac:dyDescent="0.2">
      <c r="A245" s="10"/>
      <c r="B245" s="10"/>
      <c r="C245" s="10" t="s">
        <v>434</v>
      </c>
      <c r="D245" s="14" t="s">
        <v>1096</v>
      </c>
      <c r="E245" s="86" t="s">
        <v>1100</v>
      </c>
      <c r="F245" s="645"/>
      <c r="G245" s="12">
        <v>120</v>
      </c>
      <c r="H245" s="3">
        <f t="shared" si="18"/>
        <v>0</v>
      </c>
    </row>
    <row r="246" spans="1:8" s="1" customFormat="1" ht="24.95" customHeight="1" x14ac:dyDescent="0.2">
      <c r="A246" s="10"/>
      <c r="B246" s="10"/>
      <c r="C246" s="10" t="s">
        <v>434</v>
      </c>
      <c r="D246" s="14" t="s">
        <v>1103</v>
      </c>
      <c r="E246" s="86" t="s">
        <v>1100</v>
      </c>
      <c r="F246" s="645"/>
      <c r="G246" s="12">
        <v>120</v>
      </c>
      <c r="H246" s="3">
        <f t="shared" si="18"/>
        <v>0</v>
      </c>
    </row>
    <row r="247" spans="1:8" s="1" customFormat="1" ht="24.95" customHeight="1" x14ac:dyDescent="0.2">
      <c r="A247" s="10"/>
      <c r="B247" s="10"/>
      <c r="C247" s="10" t="s">
        <v>434</v>
      </c>
      <c r="D247" s="14" t="s">
        <v>189</v>
      </c>
      <c r="E247" s="86" t="s">
        <v>1100</v>
      </c>
      <c r="F247" s="645"/>
      <c r="G247" s="12">
        <v>120</v>
      </c>
      <c r="H247" s="3">
        <f t="shared" si="18"/>
        <v>0</v>
      </c>
    </row>
    <row r="248" spans="1:8" s="1" customFormat="1" ht="24.95" customHeight="1" x14ac:dyDescent="0.2">
      <c r="A248" s="10"/>
      <c r="B248" s="10"/>
      <c r="C248" s="10" t="s">
        <v>434</v>
      </c>
      <c r="D248" s="14" t="s">
        <v>1083</v>
      </c>
      <c r="E248" s="86" t="s">
        <v>1100</v>
      </c>
      <c r="F248" s="645"/>
      <c r="G248" s="12">
        <v>120</v>
      </c>
      <c r="H248" s="3">
        <f t="shared" si="18"/>
        <v>0</v>
      </c>
    </row>
    <row r="249" spans="1:8" s="1" customFormat="1" ht="24.95" customHeight="1" x14ac:dyDescent="0.2">
      <c r="A249" s="10"/>
      <c r="B249" s="10"/>
      <c r="C249" s="10" t="s">
        <v>434</v>
      </c>
      <c r="D249" s="14" t="s">
        <v>1106</v>
      </c>
      <c r="E249" s="86" t="s">
        <v>1100</v>
      </c>
      <c r="F249" s="645"/>
      <c r="G249" s="12">
        <v>120</v>
      </c>
      <c r="H249" s="3">
        <f t="shared" si="18"/>
        <v>0</v>
      </c>
    </row>
    <row r="250" spans="1:8" s="1" customFormat="1" ht="24.95" customHeight="1" x14ac:dyDescent="0.2">
      <c r="A250" s="10"/>
      <c r="B250" s="10"/>
      <c r="C250" s="10" t="s">
        <v>434</v>
      </c>
      <c r="D250" s="14" t="s">
        <v>1084</v>
      </c>
      <c r="E250" s="86" t="s">
        <v>1100</v>
      </c>
      <c r="F250" s="645"/>
      <c r="G250" s="12">
        <v>120</v>
      </c>
      <c r="H250" s="3">
        <f t="shared" si="18"/>
        <v>0</v>
      </c>
    </row>
    <row r="251" spans="1:8" s="1" customFormat="1" ht="24.95" customHeight="1" x14ac:dyDescent="0.2">
      <c r="A251" s="10"/>
      <c r="B251" s="10"/>
      <c r="C251" s="10" t="s">
        <v>434</v>
      </c>
      <c r="D251" s="14" t="s">
        <v>1110</v>
      </c>
      <c r="E251" s="86" t="s">
        <v>1100</v>
      </c>
      <c r="F251" s="645"/>
      <c r="G251" s="12">
        <v>120</v>
      </c>
      <c r="H251" s="3">
        <f t="shared" si="18"/>
        <v>0</v>
      </c>
    </row>
    <row r="252" spans="1:8" s="1" customFormat="1" ht="24.95" customHeight="1" x14ac:dyDescent="0.2">
      <c r="A252" s="10"/>
      <c r="B252" s="10"/>
      <c r="C252" s="10" t="s">
        <v>434</v>
      </c>
      <c r="D252" s="14" t="s">
        <v>855</v>
      </c>
      <c r="E252" s="86" t="s">
        <v>1100</v>
      </c>
      <c r="F252" s="645"/>
      <c r="G252" s="12">
        <v>120</v>
      </c>
      <c r="H252" s="3">
        <f t="shared" si="18"/>
        <v>0</v>
      </c>
    </row>
    <row r="253" spans="1:8" s="1" customFormat="1" ht="24.95" customHeight="1" x14ac:dyDescent="0.2">
      <c r="A253" s="10"/>
      <c r="B253" s="10"/>
      <c r="C253" s="10" t="s">
        <v>434</v>
      </c>
      <c r="D253" s="14" t="s">
        <v>188</v>
      </c>
      <c r="E253" s="86" t="s">
        <v>1100</v>
      </c>
      <c r="F253" s="645"/>
      <c r="G253" s="12">
        <v>120</v>
      </c>
      <c r="H253" s="3">
        <f t="shared" si="18"/>
        <v>0</v>
      </c>
    </row>
    <row r="254" spans="1:8" s="1" customFormat="1" ht="24.95" customHeight="1" x14ac:dyDescent="0.2">
      <c r="A254" s="10"/>
      <c r="B254" s="10"/>
      <c r="C254" s="10" t="s">
        <v>434</v>
      </c>
      <c r="D254" s="14" t="s">
        <v>1085</v>
      </c>
      <c r="E254" s="86" t="s">
        <v>1100</v>
      </c>
      <c r="F254" s="645"/>
      <c r="G254" s="12">
        <v>120</v>
      </c>
      <c r="H254" s="3">
        <f t="shared" si="18"/>
        <v>0</v>
      </c>
    </row>
    <row r="255" spans="1:8" s="1" customFormat="1" ht="24.95" customHeight="1" x14ac:dyDescent="0.2">
      <c r="A255" s="155" t="s">
        <v>1484</v>
      </c>
      <c r="B255" s="133" t="s">
        <v>1498</v>
      </c>
      <c r="C255" s="133" t="s">
        <v>1101</v>
      </c>
      <c r="D255" s="133" t="s">
        <v>1482</v>
      </c>
      <c r="E255" s="97" t="s">
        <v>1100</v>
      </c>
      <c r="F255" s="113" t="s">
        <v>1656</v>
      </c>
      <c r="G255" s="109" t="s">
        <v>1485</v>
      </c>
      <c r="H255" s="103">
        <v>0</v>
      </c>
    </row>
    <row r="256" spans="1:8" s="1" customFormat="1" ht="24.95" customHeight="1" x14ac:dyDescent="0.2">
      <c r="A256" s="10"/>
      <c r="B256" s="10"/>
      <c r="C256" s="10" t="s">
        <v>1111</v>
      </c>
      <c r="D256" s="106" t="s">
        <v>1069</v>
      </c>
      <c r="E256" s="86" t="s">
        <v>1100</v>
      </c>
      <c r="F256" s="645"/>
      <c r="G256" s="12">
        <v>88</v>
      </c>
      <c r="H256" s="3">
        <f t="shared" ref="H256:H272" si="19">A256*G256</f>
        <v>0</v>
      </c>
    </row>
    <row r="257" spans="1:8" s="1" customFormat="1" ht="24.95" customHeight="1" x14ac:dyDescent="0.2">
      <c r="A257" s="10"/>
      <c r="B257" s="10"/>
      <c r="C257" s="10" t="s">
        <v>1111</v>
      </c>
      <c r="D257" s="106" t="s">
        <v>396</v>
      </c>
      <c r="E257" s="86" t="s">
        <v>1100</v>
      </c>
      <c r="F257" s="645"/>
      <c r="G257" s="12">
        <v>88</v>
      </c>
      <c r="H257" s="3">
        <f t="shared" si="19"/>
        <v>0</v>
      </c>
    </row>
    <row r="258" spans="1:8" s="1" customFormat="1" ht="24.95" customHeight="1" x14ac:dyDescent="0.2">
      <c r="A258" s="10"/>
      <c r="B258" s="10"/>
      <c r="C258" s="10" t="s">
        <v>1111</v>
      </c>
      <c r="D258" s="14" t="s">
        <v>569</v>
      </c>
      <c r="E258" s="86" t="s">
        <v>1100</v>
      </c>
      <c r="F258" s="645"/>
      <c r="G258" s="12">
        <v>88</v>
      </c>
      <c r="H258" s="3">
        <f t="shared" si="19"/>
        <v>0</v>
      </c>
    </row>
    <row r="259" spans="1:8" s="1" customFormat="1" ht="24.95" customHeight="1" x14ac:dyDescent="0.2">
      <c r="A259" s="10"/>
      <c r="B259" s="10"/>
      <c r="C259" s="10" t="s">
        <v>1111</v>
      </c>
      <c r="D259" s="14" t="s">
        <v>1102</v>
      </c>
      <c r="E259" s="86" t="s">
        <v>1100</v>
      </c>
      <c r="F259" s="645"/>
      <c r="G259" s="12">
        <v>88</v>
      </c>
      <c r="H259" s="3">
        <f t="shared" si="19"/>
        <v>0</v>
      </c>
    </row>
    <row r="260" spans="1:8" s="1" customFormat="1" ht="24.95" customHeight="1" x14ac:dyDescent="0.2">
      <c r="A260" s="10"/>
      <c r="B260" s="10"/>
      <c r="C260" s="10" t="s">
        <v>1111</v>
      </c>
      <c r="D260" s="14" t="s">
        <v>1096</v>
      </c>
      <c r="E260" s="86" t="s">
        <v>1100</v>
      </c>
      <c r="F260" s="645"/>
      <c r="G260" s="12">
        <v>88</v>
      </c>
      <c r="H260" s="3">
        <f t="shared" si="19"/>
        <v>0</v>
      </c>
    </row>
    <row r="261" spans="1:8" s="1" customFormat="1" ht="24.95" customHeight="1" x14ac:dyDescent="0.2">
      <c r="A261" s="10"/>
      <c r="B261" s="10"/>
      <c r="C261" s="10" t="s">
        <v>1111</v>
      </c>
      <c r="D261" s="14" t="s">
        <v>1103</v>
      </c>
      <c r="E261" s="86" t="s">
        <v>1100</v>
      </c>
      <c r="F261" s="645"/>
      <c r="G261" s="12">
        <v>88</v>
      </c>
      <c r="H261" s="3">
        <f t="shared" si="19"/>
        <v>0</v>
      </c>
    </row>
    <row r="262" spans="1:8" s="1" customFormat="1" ht="24.95" customHeight="1" x14ac:dyDescent="0.2">
      <c r="A262" s="10"/>
      <c r="B262" s="10"/>
      <c r="C262" s="10" t="s">
        <v>1111</v>
      </c>
      <c r="D262" s="14" t="s">
        <v>189</v>
      </c>
      <c r="E262" s="86" t="s">
        <v>1100</v>
      </c>
      <c r="F262" s="645"/>
      <c r="G262" s="12">
        <v>88</v>
      </c>
      <c r="H262" s="3">
        <f t="shared" si="19"/>
        <v>0</v>
      </c>
    </row>
    <row r="263" spans="1:8" s="1" customFormat="1" ht="24.95" customHeight="1" x14ac:dyDescent="0.2">
      <c r="A263" s="10"/>
      <c r="B263" s="10"/>
      <c r="C263" s="10" t="s">
        <v>1111</v>
      </c>
      <c r="D263" s="14" t="s">
        <v>1083</v>
      </c>
      <c r="E263" s="86" t="s">
        <v>1100</v>
      </c>
      <c r="F263" s="645"/>
      <c r="G263" s="12">
        <v>88</v>
      </c>
      <c r="H263" s="3">
        <f t="shared" si="19"/>
        <v>0</v>
      </c>
    </row>
    <row r="264" spans="1:8" s="1" customFormat="1" ht="24.95" customHeight="1" x14ac:dyDescent="0.2">
      <c r="A264" s="10"/>
      <c r="B264" s="10"/>
      <c r="C264" s="10" t="s">
        <v>1111</v>
      </c>
      <c r="D264" s="14" t="s">
        <v>1106</v>
      </c>
      <c r="E264" s="86" t="s">
        <v>1100</v>
      </c>
      <c r="F264" s="645"/>
      <c r="G264" s="12">
        <v>88</v>
      </c>
      <c r="H264" s="3">
        <f t="shared" si="19"/>
        <v>0</v>
      </c>
    </row>
    <row r="265" spans="1:8" s="1" customFormat="1" ht="24.95" customHeight="1" x14ac:dyDescent="0.2">
      <c r="A265" s="10"/>
      <c r="B265" s="10"/>
      <c r="C265" s="10" t="s">
        <v>1111</v>
      </c>
      <c r="D265" s="14" t="s">
        <v>1084</v>
      </c>
      <c r="E265" s="86" t="s">
        <v>1100</v>
      </c>
      <c r="F265" s="645"/>
      <c r="G265" s="12">
        <v>88</v>
      </c>
      <c r="H265" s="3">
        <f t="shared" si="19"/>
        <v>0</v>
      </c>
    </row>
    <row r="266" spans="1:8" s="1" customFormat="1" ht="24.95" customHeight="1" x14ac:dyDescent="0.2">
      <c r="A266" s="10"/>
      <c r="B266" s="10"/>
      <c r="C266" s="10" t="s">
        <v>1111</v>
      </c>
      <c r="D266" s="14" t="s">
        <v>1107</v>
      </c>
      <c r="E266" s="86" t="s">
        <v>1100</v>
      </c>
      <c r="F266" s="645"/>
      <c r="G266" s="12">
        <v>88</v>
      </c>
      <c r="H266" s="3">
        <f t="shared" si="19"/>
        <v>0</v>
      </c>
    </row>
    <row r="267" spans="1:8" s="1" customFormat="1" ht="24.95" customHeight="1" x14ac:dyDescent="0.2">
      <c r="A267" s="10"/>
      <c r="B267" s="10"/>
      <c r="C267" s="10" t="s">
        <v>1111</v>
      </c>
      <c r="D267" s="14" t="s">
        <v>1108</v>
      </c>
      <c r="E267" s="86" t="s">
        <v>1100</v>
      </c>
      <c r="F267" s="645"/>
      <c r="G267" s="12">
        <v>88</v>
      </c>
      <c r="H267" s="3">
        <f t="shared" si="19"/>
        <v>0</v>
      </c>
    </row>
    <row r="268" spans="1:8" s="1" customFormat="1" ht="24.95" customHeight="1" x14ac:dyDescent="0.2">
      <c r="A268" s="10"/>
      <c r="B268" s="10"/>
      <c r="C268" s="10" t="s">
        <v>1111</v>
      </c>
      <c r="D268" s="14" t="s">
        <v>1110</v>
      </c>
      <c r="E268" s="86" t="s">
        <v>1100</v>
      </c>
      <c r="F268" s="645"/>
      <c r="G268" s="12">
        <v>88</v>
      </c>
      <c r="H268" s="3">
        <f t="shared" si="19"/>
        <v>0</v>
      </c>
    </row>
    <row r="269" spans="1:8" s="1" customFormat="1" ht="24.95" customHeight="1" x14ac:dyDescent="0.2">
      <c r="A269" s="10"/>
      <c r="B269" s="10"/>
      <c r="C269" s="10" t="s">
        <v>1111</v>
      </c>
      <c r="D269" s="14" t="s">
        <v>1080</v>
      </c>
      <c r="E269" s="86" t="s">
        <v>1100</v>
      </c>
      <c r="F269" s="645"/>
      <c r="G269" s="12">
        <v>88</v>
      </c>
      <c r="H269" s="3">
        <f t="shared" si="19"/>
        <v>0</v>
      </c>
    </row>
    <row r="270" spans="1:8" s="1" customFormat="1" ht="24.95" customHeight="1" x14ac:dyDescent="0.2">
      <c r="A270" s="10"/>
      <c r="B270" s="10"/>
      <c r="C270" s="10" t="s">
        <v>1111</v>
      </c>
      <c r="D270" s="14" t="s">
        <v>855</v>
      </c>
      <c r="E270" s="86" t="s">
        <v>1100</v>
      </c>
      <c r="F270" s="645"/>
      <c r="G270" s="12">
        <v>88</v>
      </c>
      <c r="H270" s="3">
        <f t="shared" si="19"/>
        <v>0</v>
      </c>
    </row>
    <row r="271" spans="1:8" s="1" customFormat="1" ht="24.95" customHeight="1" x14ac:dyDescent="0.2">
      <c r="A271" s="10"/>
      <c r="B271" s="10"/>
      <c r="C271" s="10" t="s">
        <v>1111</v>
      </c>
      <c r="D271" s="14" t="s">
        <v>188</v>
      </c>
      <c r="E271" s="86" t="s">
        <v>1100</v>
      </c>
      <c r="F271" s="645"/>
      <c r="G271" s="12">
        <v>88</v>
      </c>
      <c r="H271" s="3">
        <f t="shared" si="19"/>
        <v>0</v>
      </c>
    </row>
    <row r="272" spans="1:8" s="1" customFormat="1" ht="24.95" customHeight="1" x14ac:dyDescent="0.2">
      <c r="A272" s="10"/>
      <c r="B272" s="10"/>
      <c r="C272" s="10" t="s">
        <v>1111</v>
      </c>
      <c r="D272" s="14" t="s">
        <v>1085</v>
      </c>
      <c r="E272" s="86" t="s">
        <v>1100</v>
      </c>
      <c r="F272" s="645"/>
      <c r="G272" s="12">
        <v>88</v>
      </c>
      <c r="H272" s="3">
        <f t="shared" si="19"/>
        <v>0</v>
      </c>
    </row>
    <row r="273" spans="1:8" s="1" customFormat="1" ht="24.95" customHeight="1" x14ac:dyDescent="0.2">
      <c r="A273" s="155" t="s">
        <v>1484</v>
      </c>
      <c r="B273" s="133" t="s">
        <v>1498</v>
      </c>
      <c r="C273" s="133" t="s">
        <v>1101</v>
      </c>
      <c r="D273" s="133" t="s">
        <v>1482</v>
      </c>
      <c r="E273" s="97" t="s">
        <v>1100</v>
      </c>
      <c r="F273" s="113" t="s">
        <v>1656</v>
      </c>
      <c r="G273" s="109" t="s">
        <v>1485</v>
      </c>
      <c r="H273" s="103">
        <v>0</v>
      </c>
    </row>
    <row r="274" spans="1:8" s="1" customFormat="1" ht="24.95" customHeight="1" x14ac:dyDescent="0.2">
      <c r="A274" s="10"/>
      <c r="B274" s="10"/>
      <c r="C274" s="10" t="s">
        <v>1112</v>
      </c>
      <c r="D274" s="106" t="s">
        <v>1069</v>
      </c>
      <c r="E274" s="86" t="s">
        <v>1100</v>
      </c>
      <c r="F274" s="645"/>
      <c r="G274" s="12">
        <v>70</v>
      </c>
      <c r="H274" s="3">
        <f>A274*G274</f>
        <v>0</v>
      </c>
    </row>
    <row r="275" spans="1:8" s="1" customFormat="1" ht="24.95" customHeight="1" x14ac:dyDescent="0.2">
      <c r="A275" s="10"/>
      <c r="B275" s="10"/>
      <c r="C275" s="10" t="s">
        <v>1112</v>
      </c>
      <c r="D275" s="106" t="s">
        <v>396</v>
      </c>
      <c r="E275" s="86" t="s">
        <v>1100</v>
      </c>
      <c r="F275" s="645"/>
      <c r="G275" s="12">
        <v>70</v>
      </c>
      <c r="H275" s="3">
        <f t="shared" ref="H275:H291" si="20">A275*G275</f>
        <v>0</v>
      </c>
    </row>
    <row r="276" spans="1:8" s="1" customFormat="1" ht="24.95" customHeight="1" x14ac:dyDescent="0.2">
      <c r="A276" s="10"/>
      <c r="B276" s="10"/>
      <c r="C276" s="10" t="s">
        <v>1112</v>
      </c>
      <c r="D276" s="14" t="s">
        <v>569</v>
      </c>
      <c r="E276" s="86" t="s">
        <v>1100</v>
      </c>
      <c r="F276" s="645"/>
      <c r="G276" s="12">
        <v>70</v>
      </c>
      <c r="H276" s="3">
        <f t="shared" si="20"/>
        <v>0</v>
      </c>
    </row>
    <row r="277" spans="1:8" s="1" customFormat="1" ht="24.95" customHeight="1" x14ac:dyDescent="0.2">
      <c r="A277" s="10"/>
      <c r="B277" s="10"/>
      <c r="C277" s="10" t="s">
        <v>1112</v>
      </c>
      <c r="D277" s="14" t="s">
        <v>1102</v>
      </c>
      <c r="E277" s="86" t="s">
        <v>1100</v>
      </c>
      <c r="F277" s="645"/>
      <c r="G277" s="12">
        <v>70</v>
      </c>
      <c r="H277" s="3">
        <f t="shared" si="20"/>
        <v>0</v>
      </c>
    </row>
    <row r="278" spans="1:8" s="1" customFormat="1" ht="24.95" customHeight="1" x14ac:dyDescent="0.2">
      <c r="A278" s="10"/>
      <c r="B278" s="10"/>
      <c r="C278" s="10" t="s">
        <v>1112</v>
      </c>
      <c r="D278" s="14" t="s">
        <v>1096</v>
      </c>
      <c r="E278" s="86" t="s">
        <v>1100</v>
      </c>
      <c r="F278" s="645"/>
      <c r="G278" s="12">
        <v>70</v>
      </c>
      <c r="H278" s="3">
        <f t="shared" si="20"/>
        <v>0</v>
      </c>
    </row>
    <row r="279" spans="1:8" s="1" customFormat="1" ht="24.95" customHeight="1" x14ac:dyDescent="0.2">
      <c r="A279" s="10"/>
      <c r="B279" s="10"/>
      <c r="C279" s="10" t="s">
        <v>1112</v>
      </c>
      <c r="D279" s="14" t="s">
        <v>1103</v>
      </c>
      <c r="E279" s="86" t="s">
        <v>1100</v>
      </c>
      <c r="F279" s="645"/>
      <c r="G279" s="12">
        <v>70</v>
      </c>
      <c r="H279" s="3">
        <f t="shared" si="20"/>
        <v>0</v>
      </c>
    </row>
    <row r="280" spans="1:8" s="1" customFormat="1" ht="24.95" customHeight="1" x14ac:dyDescent="0.2">
      <c r="A280" s="10"/>
      <c r="B280" s="10"/>
      <c r="C280" s="10" t="s">
        <v>1112</v>
      </c>
      <c r="D280" s="14" t="s">
        <v>189</v>
      </c>
      <c r="E280" s="86" t="s">
        <v>1100</v>
      </c>
      <c r="F280" s="645"/>
      <c r="G280" s="12">
        <v>70</v>
      </c>
      <c r="H280" s="3">
        <f t="shared" si="20"/>
        <v>0</v>
      </c>
    </row>
    <row r="281" spans="1:8" s="1" customFormat="1" ht="24.95" customHeight="1" x14ac:dyDescent="0.2">
      <c r="A281" s="10"/>
      <c r="B281" s="10"/>
      <c r="C281" s="10" t="s">
        <v>1112</v>
      </c>
      <c r="D281" s="14" t="s">
        <v>1083</v>
      </c>
      <c r="E281" s="86" t="s">
        <v>1100</v>
      </c>
      <c r="F281" s="645"/>
      <c r="G281" s="12">
        <v>70</v>
      </c>
      <c r="H281" s="3">
        <f t="shared" si="20"/>
        <v>0</v>
      </c>
    </row>
    <row r="282" spans="1:8" s="1" customFormat="1" ht="24.95" customHeight="1" x14ac:dyDescent="0.2">
      <c r="A282" s="10"/>
      <c r="B282" s="10"/>
      <c r="C282" s="10" t="s">
        <v>1112</v>
      </c>
      <c r="D282" s="14" t="s">
        <v>1106</v>
      </c>
      <c r="E282" s="86" t="s">
        <v>1100</v>
      </c>
      <c r="F282" s="645"/>
      <c r="G282" s="12">
        <v>70</v>
      </c>
      <c r="H282" s="3">
        <f t="shared" si="20"/>
        <v>0</v>
      </c>
    </row>
    <row r="283" spans="1:8" s="1" customFormat="1" ht="24.95" customHeight="1" x14ac:dyDescent="0.2">
      <c r="A283" s="10"/>
      <c r="B283" s="10"/>
      <c r="C283" s="10" t="s">
        <v>1112</v>
      </c>
      <c r="D283" s="14" t="s">
        <v>1084</v>
      </c>
      <c r="E283" s="86" t="s">
        <v>1100</v>
      </c>
      <c r="F283" s="645"/>
      <c r="G283" s="12">
        <v>70</v>
      </c>
      <c r="H283" s="3">
        <f t="shared" si="20"/>
        <v>0</v>
      </c>
    </row>
    <row r="284" spans="1:8" s="1" customFormat="1" ht="24.95" customHeight="1" x14ac:dyDescent="0.2">
      <c r="A284" s="10"/>
      <c r="B284" s="10"/>
      <c r="C284" s="10" t="s">
        <v>1112</v>
      </c>
      <c r="D284" s="14" t="s">
        <v>1107</v>
      </c>
      <c r="E284" s="86" t="s">
        <v>1100</v>
      </c>
      <c r="F284" s="645"/>
      <c r="G284" s="12">
        <v>70</v>
      </c>
      <c r="H284" s="3">
        <f t="shared" si="20"/>
        <v>0</v>
      </c>
    </row>
    <row r="285" spans="1:8" s="1" customFormat="1" ht="24.95" customHeight="1" x14ac:dyDescent="0.2">
      <c r="A285" s="10"/>
      <c r="B285" s="10"/>
      <c r="C285" s="10" t="s">
        <v>1112</v>
      </c>
      <c r="D285" s="14" t="s">
        <v>1108</v>
      </c>
      <c r="E285" s="86" t="s">
        <v>1100</v>
      </c>
      <c r="F285" s="645"/>
      <c r="G285" s="12">
        <v>70</v>
      </c>
      <c r="H285" s="3">
        <f t="shared" si="20"/>
        <v>0</v>
      </c>
    </row>
    <row r="286" spans="1:8" s="1" customFormat="1" ht="24.95" customHeight="1" x14ac:dyDescent="0.2">
      <c r="A286" s="10"/>
      <c r="B286" s="10"/>
      <c r="C286" s="10" t="s">
        <v>1112</v>
      </c>
      <c r="D286" s="14" t="s">
        <v>1109</v>
      </c>
      <c r="E286" s="86" t="s">
        <v>1100</v>
      </c>
      <c r="F286" s="645"/>
      <c r="G286" s="12">
        <v>70</v>
      </c>
      <c r="H286" s="3">
        <f t="shared" si="20"/>
        <v>0</v>
      </c>
    </row>
    <row r="287" spans="1:8" s="1" customFormat="1" ht="24.95" customHeight="1" x14ac:dyDescent="0.2">
      <c r="A287" s="10"/>
      <c r="B287" s="10"/>
      <c r="C287" s="10" t="s">
        <v>1112</v>
      </c>
      <c r="D287" s="14" t="s">
        <v>1110</v>
      </c>
      <c r="E287" s="86" t="s">
        <v>1100</v>
      </c>
      <c r="F287" s="645"/>
      <c r="G287" s="12">
        <v>70</v>
      </c>
      <c r="H287" s="3">
        <f t="shared" si="20"/>
        <v>0</v>
      </c>
    </row>
    <row r="288" spans="1:8" s="1" customFormat="1" ht="24.95" customHeight="1" x14ac:dyDescent="0.2">
      <c r="A288" s="10"/>
      <c r="B288" s="10"/>
      <c r="C288" s="10" t="s">
        <v>1112</v>
      </c>
      <c r="D288" s="14" t="s">
        <v>1080</v>
      </c>
      <c r="E288" s="86" t="s">
        <v>1100</v>
      </c>
      <c r="F288" s="645"/>
      <c r="G288" s="12">
        <v>70</v>
      </c>
      <c r="H288" s="3">
        <f t="shared" si="20"/>
        <v>0</v>
      </c>
    </row>
    <row r="289" spans="1:8" s="1" customFormat="1" ht="24.95" customHeight="1" x14ac:dyDescent="0.2">
      <c r="A289" s="10"/>
      <c r="B289" s="10"/>
      <c r="C289" s="10" t="s">
        <v>1112</v>
      </c>
      <c r="D289" s="14" t="s">
        <v>855</v>
      </c>
      <c r="E289" s="86" t="s">
        <v>1100</v>
      </c>
      <c r="F289" s="645"/>
      <c r="G289" s="12">
        <v>70</v>
      </c>
      <c r="H289" s="3">
        <f t="shared" si="20"/>
        <v>0</v>
      </c>
    </row>
    <row r="290" spans="1:8" s="1" customFormat="1" ht="24.95" customHeight="1" x14ac:dyDescent="0.2">
      <c r="A290" s="10"/>
      <c r="B290" s="10"/>
      <c r="C290" s="10" t="s">
        <v>1112</v>
      </c>
      <c r="D290" s="14" t="s">
        <v>188</v>
      </c>
      <c r="E290" s="86" t="s">
        <v>1100</v>
      </c>
      <c r="F290" s="645"/>
      <c r="G290" s="12">
        <v>70</v>
      </c>
      <c r="H290" s="3">
        <f t="shared" si="20"/>
        <v>0</v>
      </c>
    </row>
    <row r="291" spans="1:8" s="1" customFormat="1" ht="24.95" customHeight="1" x14ac:dyDescent="0.2">
      <c r="A291" s="10"/>
      <c r="B291" s="10"/>
      <c r="C291" s="10" t="s">
        <v>1112</v>
      </c>
      <c r="D291" s="14" t="s">
        <v>1085</v>
      </c>
      <c r="E291" s="86" t="s">
        <v>1100</v>
      </c>
      <c r="F291" s="645"/>
      <c r="G291" s="12">
        <v>70</v>
      </c>
      <c r="H291" s="3">
        <f t="shared" si="20"/>
        <v>0</v>
      </c>
    </row>
    <row r="292" spans="1:8" s="1" customFormat="1" ht="24.95" customHeight="1" x14ac:dyDescent="0.2">
      <c r="A292" s="155" t="s">
        <v>1484</v>
      </c>
      <c r="B292" s="133" t="s">
        <v>1498</v>
      </c>
      <c r="C292" s="133" t="s">
        <v>1101</v>
      </c>
      <c r="D292" s="133" t="s">
        <v>1482</v>
      </c>
      <c r="E292" s="97" t="s">
        <v>1113</v>
      </c>
      <c r="F292" s="113" t="s">
        <v>1656</v>
      </c>
      <c r="G292" s="109" t="s">
        <v>1485</v>
      </c>
      <c r="H292" s="103">
        <v>0</v>
      </c>
    </row>
    <row r="293" spans="1:8" s="1" customFormat="1" ht="24.95" customHeight="1" x14ac:dyDescent="0.2">
      <c r="A293" s="10"/>
      <c r="B293" s="10"/>
      <c r="C293" s="10"/>
      <c r="D293" s="14" t="s">
        <v>1069</v>
      </c>
      <c r="E293" s="86" t="s">
        <v>1113</v>
      </c>
      <c r="F293" s="645"/>
      <c r="G293" s="12">
        <v>52</v>
      </c>
      <c r="H293" s="3">
        <f>A293*G293</f>
        <v>0</v>
      </c>
    </row>
    <row r="294" spans="1:8" s="1" customFormat="1" ht="24.95" customHeight="1" x14ac:dyDescent="0.2">
      <c r="A294" s="10"/>
      <c r="B294" s="10"/>
      <c r="C294" s="10"/>
      <c r="D294" s="14" t="s">
        <v>396</v>
      </c>
      <c r="E294" s="86" t="s">
        <v>1113</v>
      </c>
      <c r="F294" s="645"/>
      <c r="G294" s="12">
        <v>52</v>
      </c>
      <c r="H294" s="3">
        <f t="shared" ref="H294:H306" si="21">A294*G294</f>
        <v>0</v>
      </c>
    </row>
    <row r="295" spans="1:8" s="1" customFormat="1" ht="24.95" customHeight="1" x14ac:dyDescent="0.2">
      <c r="A295" s="10"/>
      <c r="B295" s="10"/>
      <c r="C295" s="10"/>
      <c r="D295" s="14" t="s">
        <v>1103</v>
      </c>
      <c r="E295" s="86" t="s">
        <v>1113</v>
      </c>
      <c r="F295" s="645"/>
      <c r="G295" s="12">
        <v>52</v>
      </c>
      <c r="H295" s="3">
        <f t="shared" si="21"/>
        <v>0</v>
      </c>
    </row>
    <row r="296" spans="1:8" s="1" customFormat="1" ht="24.95" customHeight="1" x14ac:dyDescent="0.2">
      <c r="A296" s="10"/>
      <c r="B296" s="10"/>
      <c r="C296" s="10"/>
      <c r="D296" s="14" t="s">
        <v>189</v>
      </c>
      <c r="E296" s="86" t="s">
        <v>1113</v>
      </c>
      <c r="F296" s="645"/>
      <c r="G296" s="12">
        <v>52</v>
      </c>
      <c r="H296" s="3">
        <f t="shared" si="21"/>
        <v>0</v>
      </c>
    </row>
    <row r="297" spans="1:8" s="1" customFormat="1" ht="24.95" customHeight="1" x14ac:dyDescent="0.2">
      <c r="A297" s="10"/>
      <c r="B297" s="10"/>
      <c r="C297" s="10"/>
      <c r="D297" s="14" t="s">
        <v>1096</v>
      </c>
      <c r="E297" s="86" t="s">
        <v>1113</v>
      </c>
      <c r="F297" s="645"/>
      <c r="G297" s="12">
        <v>52</v>
      </c>
      <c r="H297" s="3">
        <f t="shared" si="21"/>
        <v>0</v>
      </c>
    </row>
    <row r="298" spans="1:8" s="1" customFormat="1" ht="24.95" customHeight="1" x14ac:dyDescent="0.2">
      <c r="A298" s="10"/>
      <c r="B298" s="10"/>
      <c r="C298" s="10"/>
      <c r="D298" s="14" t="s">
        <v>1106</v>
      </c>
      <c r="E298" s="86" t="s">
        <v>1113</v>
      </c>
      <c r="F298" s="645"/>
      <c r="G298" s="12">
        <v>52</v>
      </c>
      <c r="H298" s="3">
        <f t="shared" si="21"/>
        <v>0</v>
      </c>
    </row>
    <row r="299" spans="1:8" s="1" customFormat="1" ht="24.95" customHeight="1" x14ac:dyDescent="0.2">
      <c r="A299" s="10"/>
      <c r="B299" s="10"/>
      <c r="C299" s="10"/>
      <c r="D299" s="14" t="s">
        <v>1114</v>
      </c>
      <c r="E299" s="86" t="s">
        <v>1113</v>
      </c>
      <c r="F299" s="645"/>
      <c r="G299" s="12">
        <v>52</v>
      </c>
      <c r="H299" s="3">
        <f t="shared" si="21"/>
        <v>0</v>
      </c>
    </row>
    <row r="300" spans="1:8" s="1" customFormat="1" ht="24.95" customHeight="1" x14ac:dyDescent="0.2">
      <c r="A300" s="10"/>
      <c r="B300" s="10"/>
      <c r="C300" s="10"/>
      <c r="D300" s="14" t="s">
        <v>1115</v>
      </c>
      <c r="E300" s="86" t="s">
        <v>1113</v>
      </c>
      <c r="F300" s="645"/>
      <c r="G300" s="12">
        <v>52</v>
      </c>
      <c r="H300" s="3">
        <f t="shared" si="21"/>
        <v>0</v>
      </c>
    </row>
    <row r="301" spans="1:8" s="1" customFormat="1" ht="24.95" customHeight="1" x14ac:dyDescent="0.2">
      <c r="A301" s="10"/>
      <c r="B301" s="10"/>
      <c r="C301" s="10"/>
      <c r="D301" s="14" t="s">
        <v>1107</v>
      </c>
      <c r="E301" s="86" t="s">
        <v>1113</v>
      </c>
      <c r="F301" s="645"/>
      <c r="G301" s="12">
        <v>52</v>
      </c>
      <c r="H301" s="3">
        <f t="shared" si="21"/>
        <v>0</v>
      </c>
    </row>
    <row r="302" spans="1:8" s="1" customFormat="1" ht="24.95" customHeight="1" x14ac:dyDescent="0.2">
      <c r="A302" s="10"/>
      <c r="B302" s="10"/>
      <c r="C302" s="10"/>
      <c r="D302" s="14" t="s">
        <v>1116</v>
      </c>
      <c r="E302" s="86" t="s">
        <v>1113</v>
      </c>
      <c r="F302" s="645"/>
      <c r="G302" s="12">
        <v>52</v>
      </c>
      <c r="H302" s="3">
        <f t="shared" si="21"/>
        <v>0</v>
      </c>
    </row>
    <row r="303" spans="1:8" s="1" customFormat="1" ht="24.95" customHeight="1" x14ac:dyDescent="0.2">
      <c r="A303" s="10"/>
      <c r="B303" s="10"/>
      <c r="C303" s="10"/>
      <c r="D303" s="14" t="s">
        <v>1117</v>
      </c>
      <c r="E303" s="86" t="s">
        <v>1113</v>
      </c>
      <c r="F303" s="645"/>
      <c r="G303" s="12">
        <v>52</v>
      </c>
      <c r="H303" s="3">
        <f t="shared" si="21"/>
        <v>0</v>
      </c>
    </row>
    <row r="304" spans="1:8" s="1" customFormat="1" ht="24.95" customHeight="1" x14ac:dyDescent="0.2">
      <c r="A304" s="10"/>
      <c r="B304" s="10"/>
      <c r="C304" s="10"/>
      <c r="D304" s="14" t="s">
        <v>1118</v>
      </c>
      <c r="E304" s="86" t="s">
        <v>1113</v>
      </c>
      <c r="F304" s="645"/>
      <c r="G304" s="12">
        <v>52</v>
      </c>
      <c r="H304" s="3">
        <f t="shared" si="21"/>
        <v>0</v>
      </c>
    </row>
    <row r="305" spans="1:8" s="1" customFormat="1" ht="24.95" customHeight="1" x14ac:dyDescent="0.2">
      <c r="A305" s="10"/>
      <c r="B305" s="10"/>
      <c r="C305" s="10"/>
      <c r="D305" s="14" t="s">
        <v>569</v>
      </c>
      <c r="E305" s="86" t="s">
        <v>1113</v>
      </c>
      <c r="F305" s="645"/>
      <c r="G305" s="12">
        <v>52</v>
      </c>
      <c r="H305" s="3">
        <f t="shared" si="21"/>
        <v>0</v>
      </c>
    </row>
    <row r="306" spans="1:8" s="1" customFormat="1" ht="24.95" customHeight="1" x14ac:dyDescent="0.2">
      <c r="A306" s="10"/>
      <c r="B306" s="10"/>
      <c r="C306" s="10"/>
      <c r="D306" s="14" t="s">
        <v>510</v>
      </c>
      <c r="E306" s="86" t="s">
        <v>1113</v>
      </c>
      <c r="F306" s="645"/>
      <c r="G306" s="12">
        <v>52</v>
      </c>
      <c r="H306" s="3">
        <f t="shared" si="21"/>
        <v>0</v>
      </c>
    </row>
    <row r="307" spans="1:8" s="1" customFormat="1" ht="24.95" customHeight="1" x14ac:dyDescent="0.2">
      <c r="A307" s="155" t="s">
        <v>1484</v>
      </c>
      <c r="B307" s="133" t="s">
        <v>1498</v>
      </c>
      <c r="C307" s="133" t="s">
        <v>1101</v>
      </c>
      <c r="D307" s="133" t="s">
        <v>1482</v>
      </c>
      <c r="E307" s="97" t="s">
        <v>1120</v>
      </c>
      <c r="F307" s="113" t="s">
        <v>1656</v>
      </c>
      <c r="G307" s="109" t="s">
        <v>1485</v>
      </c>
      <c r="H307" s="103">
        <v>0</v>
      </c>
    </row>
    <row r="308" spans="1:8" s="1" customFormat="1" ht="24.95" customHeight="1" x14ac:dyDescent="0.2">
      <c r="A308" s="10"/>
      <c r="B308" s="10"/>
      <c r="C308" s="10" t="s">
        <v>610</v>
      </c>
      <c r="D308" s="14" t="s">
        <v>1069</v>
      </c>
      <c r="E308" s="86" t="s">
        <v>1120</v>
      </c>
      <c r="F308" s="645"/>
      <c r="G308" s="12">
        <v>75</v>
      </c>
      <c r="H308" s="3">
        <f t="shared" ref="H308:H313" si="22">A308*G308</f>
        <v>0</v>
      </c>
    </row>
    <row r="309" spans="1:8" s="1" customFormat="1" ht="24.95" customHeight="1" x14ac:dyDescent="0.2">
      <c r="A309" s="10"/>
      <c r="B309" s="10"/>
      <c r="C309" s="10" t="s">
        <v>610</v>
      </c>
      <c r="D309" s="14" t="s">
        <v>396</v>
      </c>
      <c r="E309" s="86" t="s">
        <v>1120</v>
      </c>
      <c r="F309" s="645"/>
      <c r="G309" s="12">
        <v>75</v>
      </c>
      <c r="H309" s="3">
        <f t="shared" si="22"/>
        <v>0</v>
      </c>
    </row>
    <row r="310" spans="1:8" s="1" customFormat="1" ht="24.95" customHeight="1" x14ac:dyDescent="0.2">
      <c r="A310" s="10"/>
      <c r="B310" s="10"/>
      <c r="C310" s="10" t="s">
        <v>610</v>
      </c>
      <c r="D310" s="14" t="s">
        <v>569</v>
      </c>
      <c r="E310" s="86" t="s">
        <v>1120</v>
      </c>
      <c r="F310" s="645"/>
      <c r="G310" s="12">
        <v>75</v>
      </c>
      <c r="H310" s="3">
        <f t="shared" si="22"/>
        <v>0</v>
      </c>
    </row>
    <row r="311" spans="1:8" s="1" customFormat="1" ht="24.95" customHeight="1" x14ac:dyDescent="0.2">
      <c r="A311" s="10"/>
      <c r="B311" s="10"/>
      <c r="C311" s="10" t="s">
        <v>610</v>
      </c>
      <c r="D311" s="14" t="s">
        <v>1122</v>
      </c>
      <c r="E311" s="86" t="s">
        <v>1120</v>
      </c>
      <c r="F311" s="645"/>
      <c r="G311" s="12">
        <v>75</v>
      </c>
      <c r="H311" s="3">
        <f t="shared" si="22"/>
        <v>0</v>
      </c>
    </row>
    <row r="312" spans="1:8" s="1" customFormat="1" ht="24.95" customHeight="1" x14ac:dyDescent="0.2">
      <c r="A312" s="10"/>
      <c r="B312" s="10"/>
      <c r="C312" s="10" t="s">
        <v>610</v>
      </c>
      <c r="D312" s="14" t="s">
        <v>1123</v>
      </c>
      <c r="E312" s="86" t="s">
        <v>1120</v>
      </c>
      <c r="F312" s="645"/>
      <c r="G312" s="12">
        <v>75</v>
      </c>
      <c r="H312" s="3">
        <f t="shared" si="22"/>
        <v>0</v>
      </c>
    </row>
    <row r="313" spans="1:8" s="1" customFormat="1" ht="24.95" customHeight="1" x14ac:dyDescent="0.2">
      <c r="A313" s="10"/>
      <c r="B313" s="10"/>
      <c r="C313" s="10" t="s">
        <v>610</v>
      </c>
      <c r="D313" s="14" t="s">
        <v>1125</v>
      </c>
      <c r="E313" s="86" t="s">
        <v>1120</v>
      </c>
      <c r="F313" s="645"/>
      <c r="G313" s="12">
        <v>75</v>
      </c>
      <c r="H313" s="3">
        <f t="shared" si="22"/>
        <v>0</v>
      </c>
    </row>
    <row r="314" spans="1:8" s="1" customFormat="1" ht="24.95" customHeight="1" x14ac:dyDescent="0.2">
      <c r="A314" s="155" t="s">
        <v>1484</v>
      </c>
      <c r="B314" s="133" t="s">
        <v>1498</v>
      </c>
      <c r="C314" s="133" t="s">
        <v>1101</v>
      </c>
      <c r="D314" s="133" t="s">
        <v>1482</v>
      </c>
      <c r="E314" s="97" t="s">
        <v>1121</v>
      </c>
      <c r="F314" s="113" t="s">
        <v>1656</v>
      </c>
      <c r="G314" s="109" t="s">
        <v>1485</v>
      </c>
      <c r="H314" s="103">
        <v>0</v>
      </c>
    </row>
    <row r="315" spans="1:8" s="1" customFormat="1" ht="24.95" customHeight="1" x14ac:dyDescent="0.2">
      <c r="A315" s="10"/>
      <c r="B315" s="10"/>
      <c r="C315" s="10" t="s">
        <v>434</v>
      </c>
      <c r="D315" s="14" t="s">
        <v>1069</v>
      </c>
      <c r="E315" s="86" t="s">
        <v>1121</v>
      </c>
      <c r="F315" s="645"/>
      <c r="G315" s="12">
        <v>85</v>
      </c>
      <c r="H315" s="3">
        <f>A315*G315</f>
        <v>0</v>
      </c>
    </row>
    <row r="316" spans="1:8" s="1" customFormat="1" ht="24.95" customHeight="1" x14ac:dyDescent="0.2">
      <c r="A316" s="10"/>
      <c r="B316" s="10"/>
      <c r="C316" s="10" t="s">
        <v>434</v>
      </c>
      <c r="D316" s="14" t="s">
        <v>569</v>
      </c>
      <c r="E316" s="86" t="s">
        <v>1121</v>
      </c>
      <c r="F316" s="645"/>
      <c r="G316" s="12">
        <v>85</v>
      </c>
      <c r="H316" s="3">
        <f>A316*G316</f>
        <v>0</v>
      </c>
    </row>
    <row r="317" spans="1:8" s="1" customFormat="1" ht="24.95" customHeight="1" x14ac:dyDescent="0.2">
      <c r="A317" s="10"/>
      <c r="B317" s="10"/>
      <c r="C317" s="10" t="s">
        <v>434</v>
      </c>
      <c r="D317" s="14" t="s">
        <v>1122</v>
      </c>
      <c r="E317" s="86" t="s">
        <v>1121</v>
      </c>
      <c r="F317" s="645"/>
      <c r="G317" s="12">
        <v>85</v>
      </c>
      <c r="H317" s="3">
        <f>A317*G317</f>
        <v>0</v>
      </c>
    </row>
    <row r="318" spans="1:8" s="1" customFormat="1" ht="24.95" customHeight="1" x14ac:dyDescent="0.2">
      <c r="A318" s="10"/>
      <c r="B318" s="10"/>
      <c r="C318" s="10" t="s">
        <v>434</v>
      </c>
      <c r="D318" s="14" t="s">
        <v>1124</v>
      </c>
      <c r="E318" s="86" t="s">
        <v>1121</v>
      </c>
      <c r="F318" s="645"/>
      <c r="G318" s="12">
        <v>85</v>
      </c>
      <c r="H318" s="3">
        <f>A318*G318</f>
        <v>0</v>
      </c>
    </row>
    <row r="319" spans="1:8" s="1" customFormat="1" ht="24.95" customHeight="1" x14ac:dyDescent="0.2">
      <c r="A319" s="155" t="s">
        <v>1484</v>
      </c>
      <c r="B319" s="133" t="s">
        <v>1498</v>
      </c>
      <c r="C319" s="133" t="s">
        <v>1127</v>
      </c>
      <c r="D319" s="133" t="s">
        <v>1482</v>
      </c>
      <c r="E319" s="97" t="s">
        <v>1126</v>
      </c>
      <c r="F319" s="113" t="s">
        <v>1656</v>
      </c>
      <c r="G319" s="109" t="s">
        <v>1485</v>
      </c>
      <c r="H319" s="103">
        <v>0</v>
      </c>
    </row>
    <row r="320" spans="1:8" s="1" customFormat="1" ht="24.95" customHeight="1" x14ac:dyDescent="0.2">
      <c r="A320" s="10"/>
      <c r="B320" s="10"/>
      <c r="C320" s="10">
        <v>10</v>
      </c>
      <c r="D320" s="14" t="s">
        <v>1069</v>
      </c>
      <c r="E320" s="86" t="s">
        <v>1126</v>
      </c>
      <c r="F320" s="645"/>
      <c r="G320" s="12">
        <v>32.99</v>
      </c>
      <c r="H320" s="3">
        <f>A320*G320</f>
        <v>0</v>
      </c>
    </row>
    <row r="321" spans="1:8" s="1" customFormat="1" ht="24.95" customHeight="1" x14ac:dyDescent="0.2">
      <c r="A321" s="10"/>
      <c r="B321" s="10"/>
      <c r="C321" s="10">
        <v>10</v>
      </c>
      <c r="D321" s="14" t="s">
        <v>569</v>
      </c>
      <c r="E321" s="86" t="s">
        <v>1126</v>
      </c>
      <c r="F321" s="645"/>
      <c r="G321" s="12">
        <v>32.99</v>
      </c>
      <c r="H321" s="3">
        <f t="shared" ref="H321:H389" si="23">A321*G321</f>
        <v>0</v>
      </c>
    </row>
    <row r="322" spans="1:8" s="1" customFormat="1" ht="24.95" customHeight="1" x14ac:dyDescent="0.2">
      <c r="A322" s="10"/>
      <c r="B322" s="10"/>
      <c r="C322" s="10">
        <v>10</v>
      </c>
      <c r="D322" s="14" t="s">
        <v>189</v>
      </c>
      <c r="E322" s="86" t="s">
        <v>1126</v>
      </c>
      <c r="F322" s="645"/>
      <c r="G322" s="12">
        <v>32.99</v>
      </c>
      <c r="H322" s="3">
        <f t="shared" si="23"/>
        <v>0</v>
      </c>
    </row>
    <row r="323" spans="1:8" s="1" customFormat="1" ht="24.95" customHeight="1" x14ac:dyDescent="0.2">
      <c r="A323" s="10"/>
      <c r="B323" s="10"/>
      <c r="C323" s="10">
        <v>10</v>
      </c>
      <c r="D323" s="14" t="s">
        <v>1106</v>
      </c>
      <c r="E323" s="86" t="s">
        <v>1126</v>
      </c>
      <c r="F323" s="645"/>
      <c r="G323" s="12">
        <v>32.99</v>
      </c>
      <c r="H323" s="3">
        <f t="shared" si="23"/>
        <v>0</v>
      </c>
    </row>
    <row r="324" spans="1:8" s="1" customFormat="1" ht="24.95" customHeight="1" x14ac:dyDescent="0.2">
      <c r="A324" s="10"/>
      <c r="B324" s="10"/>
      <c r="C324" s="10">
        <v>10</v>
      </c>
      <c r="D324" s="14" t="s">
        <v>1128</v>
      </c>
      <c r="E324" s="86" t="s">
        <v>1126</v>
      </c>
      <c r="F324" s="645"/>
      <c r="G324" s="12">
        <v>32.99</v>
      </c>
      <c r="H324" s="3">
        <f t="shared" si="23"/>
        <v>0</v>
      </c>
    </row>
    <row r="325" spans="1:8" s="1" customFormat="1" ht="24.95" customHeight="1" x14ac:dyDescent="0.2">
      <c r="A325" s="10"/>
      <c r="B325" s="10"/>
      <c r="C325" s="10">
        <v>10</v>
      </c>
      <c r="D325" s="14" t="s">
        <v>1107</v>
      </c>
      <c r="E325" s="86" t="s">
        <v>1126</v>
      </c>
      <c r="F325" s="645"/>
      <c r="G325" s="12">
        <v>32.99</v>
      </c>
      <c r="H325" s="3">
        <f t="shared" si="23"/>
        <v>0</v>
      </c>
    </row>
    <row r="326" spans="1:8" s="1" customFormat="1" ht="24.95" customHeight="1" x14ac:dyDescent="0.2">
      <c r="A326" s="10"/>
      <c r="B326" s="10"/>
      <c r="C326" s="10">
        <v>10</v>
      </c>
      <c r="D326" s="14" t="s">
        <v>1108</v>
      </c>
      <c r="E326" s="86" t="s">
        <v>1126</v>
      </c>
      <c r="F326" s="645"/>
      <c r="G326" s="12">
        <v>32.99</v>
      </c>
      <c r="H326" s="3">
        <f t="shared" si="23"/>
        <v>0</v>
      </c>
    </row>
    <row r="327" spans="1:8" s="1" customFormat="1" ht="24.95" customHeight="1" x14ac:dyDescent="0.2">
      <c r="A327" s="10"/>
      <c r="B327" s="10"/>
      <c r="C327" s="10">
        <v>10</v>
      </c>
      <c r="D327" s="14" t="s">
        <v>1080</v>
      </c>
      <c r="E327" s="86" t="s">
        <v>1126</v>
      </c>
      <c r="F327" s="645"/>
      <c r="G327" s="12">
        <v>32.99</v>
      </c>
      <c r="H327" s="3">
        <f t="shared" si="23"/>
        <v>0</v>
      </c>
    </row>
    <row r="328" spans="1:8" s="1" customFormat="1" ht="24.95" customHeight="1" x14ac:dyDescent="0.2">
      <c r="A328" s="10"/>
      <c r="B328" s="10"/>
      <c r="C328" s="10">
        <v>10</v>
      </c>
      <c r="D328" s="14" t="s">
        <v>1070</v>
      </c>
      <c r="E328" s="86" t="s">
        <v>1126</v>
      </c>
      <c r="F328" s="645"/>
      <c r="G328" s="12">
        <v>32.99</v>
      </c>
      <c r="H328" s="3">
        <f t="shared" si="23"/>
        <v>0</v>
      </c>
    </row>
    <row r="329" spans="1:8" s="1" customFormat="1" ht="24.95" customHeight="1" x14ac:dyDescent="0.2">
      <c r="A329" s="10"/>
      <c r="B329" s="10"/>
      <c r="C329" s="10">
        <v>10</v>
      </c>
      <c r="D329" s="14" t="s">
        <v>855</v>
      </c>
      <c r="E329" s="86" t="s">
        <v>1126</v>
      </c>
      <c r="F329" s="645"/>
      <c r="G329" s="12">
        <v>32.99</v>
      </c>
      <c r="H329" s="3">
        <f t="shared" si="23"/>
        <v>0</v>
      </c>
    </row>
    <row r="330" spans="1:8" s="1" customFormat="1" ht="24.95" customHeight="1" x14ac:dyDescent="0.2">
      <c r="A330" s="10"/>
      <c r="B330" s="10"/>
      <c r="C330" s="10">
        <v>10</v>
      </c>
      <c r="D330" s="14" t="s">
        <v>1117</v>
      </c>
      <c r="E330" s="86" t="s">
        <v>1126</v>
      </c>
      <c r="F330" s="645"/>
      <c r="G330" s="12">
        <v>32.99</v>
      </c>
      <c r="H330" s="3">
        <f t="shared" si="23"/>
        <v>0</v>
      </c>
    </row>
    <row r="331" spans="1:8" s="1" customFormat="1" ht="24.95" customHeight="1" x14ac:dyDescent="0.2">
      <c r="A331" s="155" t="s">
        <v>1484</v>
      </c>
      <c r="B331" s="133" t="s">
        <v>1498</v>
      </c>
      <c r="C331" s="133" t="s">
        <v>1127</v>
      </c>
      <c r="D331" s="133" t="s">
        <v>1482</v>
      </c>
      <c r="E331" s="97" t="s">
        <v>1126</v>
      </c>
      <c r="F331" s="113" t="s">
        <v>1656</v>
      </c>
      <c r="G331" s="109" t="s">
        <v>1485</v>
      </c>
      <c r="H331" s="103">
        <v>0</v>
      </c>
    </row>
    <row r="332" spans="1:8" s="1" customFormat="1" ht="24.95" customHeight="1" x14ac:dyDescent="0.2">
      <c r="A332" s="10"/>
      <c r="B332" s="10"/>
      <c r="C332" s="10">
        <v>12</v>
      </c>
      <c r="D332" s="14" t="s">
        <v>1069</v>
      </c>
      <c r="E332" s="86" t="s">
        <v>1126</v>
      </c>
      <c r="F332" s="645"/>
      <c r="G332" s="12">
        <v>32.99</v>
      </c>
      <c r="H332" s="3">
        <f t="shared" si="23"/>
        <v>0</v>
      </c>
    </row>
    <row r="333" spans="1:8" s="1" customFormat="1" ht="24.95" customHeight="1" x14ac:dyDescent="0.2">
      <c r="A333" s="10"/>
      <c r="B333" s="10"/>
      <c r="C333" s="10">
        <v>12</v>
      </c>
      <c r="D333" s="14" t="s">
        <v>569</v>
      </c>
      <c r="E333" s="86" t="s">
        <v>1126</v>
      </c>
      <c r="F333" s="645"/>
      <c r="G333" s="12">
        <v>32.99</v>
      </c>
      <c r="H333" s="3">
        <f t="shared" si="23"/>
        <v>0</v>
      </c>
    </row>
    <row r="334" spans="1:8" s="1" customFormat="1" ht="24.95" customHeight="1" x14ac:dyDescent="0.2">
      <c r="A334" s="10"/>
      <c r="B334" s="10"/>
      <c r="C334" s="10">
        <v>12</v>
      </c>
      <c r="D334" s="14" t="s">
        <v>189</v>
      </c>
      <c r="E334" s="86" t="s">
        <v>1126</v>
      </c>
      <c r="F334" s="645"/>
      <c r="G334" s="12">
        <v>32.99</v>
      </c>
      <c r="H334" s="3">
        <f t="shared" si="23"/>
        <v>0</v>
      </c>
    </row>
    <row r="335" spans="1:8" s="1" customFormat="1" ht="24.95" customHeight="1" x14ac:dyDescent="0.2">
      <c r="A335" s="10"/>
      <c r="B335" s="10"/>
      <c r="C335" s="10">
        <v>12</v>
      </c>
      <c r="D335" s="14" t="s">
        <v>1106</v>
      </c>
      <c r="E335" s="86" t="s">
        <v>1126</v>
      </c>
      <c r="F335" s="645"/>
      <c r="G335" s="12">
        <v>32.99</v>
      </c>
      <c r="H335" s="3">
        <f t="shared" si="23"/>
        <v>0</v>
      </c>
    </row>
    <row r="336" spans="1:8" s="1" customFormat="1" ht="24.95" customHeight="1" x14ac:dyDescent="0.2">
      <c r="A336" s="10"/>
      <c r="B336" s="10"/>
      <c r="C336" s="10">
        <v>12</v>
      </c>
      <c r="D336" s="14" t="s">
        <v>1128</v>
      </c>
      <c r="E336" s="86" t="s">
        <v>1126</v>
      </c>
      <c r="F336" s="645"/>
      <c r="G336" s="12">
        <v>32.99</v>
      </c>
      <c r="H336" s="3">
        <f t="shared" si="23"/>
        <v>0</v>
      </c>
    </row>
    <row r="337" spans="1:8" s="1" customFormat="1" ht="24.95" customHeight="1" x14ac:dyDescent="0.2">
      <c r="A337" s="10"/>
      <c r="B337" s="10"/>
      <c r="C337" s="10">
        <v>12</v>
      </c>
      <c r="D337" s="14" t="s">
        <v>1107</v>
      </c>
      <c r="E337" s="86" t="s">
        <v>1126</v>
      </c>
      <c r="F337" s="645"/>
      <c r="G337" s="12">
        <v>32.99</v>
      </c>
      <c r="H337" s="3">
        <f t="shared" si="23"/>
        <v>0</v>
      </c>
    </row>
    <row r="338" spans="1:8" s="1" customFormat="1" ht="24.95" customHeight="1" x14ac:dyDescent="0.2">
      <c r="A338" s="10"/>
      <c r="B338" s="10"/>
      <c r="C338" s="10">
        <v>12</v>
      </c>
      <c r="D338" s="14" t="s">
        <v>1108</v>
      </c>
      <c r="E338" s="86" t="s">
        <v>1126</v>
      </c>
      <c r="F338" s="645"/>
      <c r="G338" s="12">
        <v>32.99</v>
      </c>
      <c r="H338" s="3">
        <f t="shared" si="23"/>
        <v>0</v>
      </c>
    </row>
    <row r="339" spans="1:8" s="1" customFormat="1" ht="24.95" customHeight="1" x14ac:dyDescent="0.2">
      <c r="A339" s="10"/>
      <c r="B339" s="10"/>
      <c r="C339" s="10">
        <v>12</v>
      </c>
      <c r="D339" s="14" t="s">
        <v>1080</v>
      </c>
      <c r="E339" s="86" t="s">
        <v>1126</v>
      </c>
      <c r="F339" s="645"/>
      <c r="G339" s="12">
        <v>32.99</v>
      </c>
      <c r="H339" s="3">
        <f t="shared" si="23"/>
        <v>0</v>
      </c>
    </row>
    <row r="340" spans="1:8" s="1" customFormat="1" ht="24.95" customHeight="1" x14ac:dyDescent="0.2">
      <c r="A340" s="10"/>
      <c r="B340" s="10"/>
      <c r="C340" s="10">
        <v>12</v>
      </c>
      <c r="D340" s="14" t="s">
        <v>1070</v>
      </c>
      <c r="E340" s="86" t="s">
        <v>1126</v>
      </c>
      <c r="F340" s="645"/>
      <c r="G340" s="12">
        <v>32.99</v>
      </c>
      <c r="H340" s="3">
        <f t="shared" si="23"/>
        <v>0</v>
      </c>
    </row>
    <row r="341" spans="1:8" s="1" customFormat="1" ht="24.95" customHeight="1" x14ac:dyDescent="0.2">
      <c r="A341" s="10"/>
      <c r="B341" s="10"/>
      <c r="C341" s="10">
        <v>12</v>
      </c>
      <c r="D341" s="14" t="s">
        <v>855</v>
      </c>
      <c r="E341" s="86" t="s">
        <v>1126</v>
      </c>
      <c r="F341" s="645"/>
      <c r="G341" s="12">
        <v>32.99</v>
      </c>
      <c r="H341" s="3">
        <f t="shared" si="23"/>
        <v>0</v>
      </c>
    </row>
    <row r="342" spans="1:8" s="1" customFormat="1" ht="24.95" customHeight="1" x14ac:dyDescent="0.2">
      <c r="A342" s="10"/>
      <c r="B342" s="10"/>
      <c r="C342" s="10">
        <v>12</v>
      </c>
      <c r="D342" s="14" t="s">
        <v>1117</v>
      </c>
      <c r="E342" s="86" t="s">
        <v>1126</v>
      </c>
      <c r="F342" s="645"/>
      <c r="G342" s="12">
        <v>32.99</v>
      </c>
      <c r="H342" s="3">
        <f t="shared" si="23"/>
        <v>0</v>
      </c>
    </row>
    <row r="343" spans="1:8" s="1" customFormat="1" ht="24.95" customHeight="1" x14ac:dyDescent="0.2">
      <c r="A343" s="155" t="s">
        <v>1484</v>
      </c>
      <c r="B343" s="133" t="s">
        <v>1498</v>
      </c>
      <c r="C343" s="133" t="s">
        <v>1127</v>
      </c>
      <c r="D343" s="133" t="s">
        <v>1482</v>
      </c>
      <c r="E343" s="97" t="s">
        <v>1126</v>
      </c>
      <c r="F343" s="113" t="s">
        <v>1656</v>
      </c>
      <c r="G343" s="109" t="s">
        <v>1485</v>
      </c>
      <c r="H343" s="103">
        <v>0</v>
      </c>
    </row>
    <row r="344" spans="1:8" s="1" customFormat="1" ht="24.95" customHeight="1" x14ac:dyDescent="0.2">
      <c r="A344" s="10"/>
      <c r="B344" s="10"/>
      <c r="C344" s="10">
        <v>14</v>
      </c>
      <c r="D344" s="14" t="s">
        <v>1069</v>
      </c>
      <c r="E344" s="86" t="s">
        <v>1126</v>
      </c>
      <c r="F344" s="645"/>
      <c r="G344" s="12">
        <v>32.99</v>
      </c>
      <c r="H344" s="3">
        <f t="shared" si="23"/>
        <v>0</v>
      </c>
    </row>
    <row r="345" spans="1:8" s="1" customFormat="1" ht="24.95" customHeight="1" x14ac:dyDescent="0.2">
      <c r="A345" s="10"/>
      <c r="B345" s="10"/>
      <c r="C345" s="10">
        <v>14</v>
      </c>
      <c r="D345" s="14" t="s">
        <v>569</v>
      </c>
      <c r="E345" s="86" t="s">
        <v>1126</v>
      </c>
      <c r="F345" s="645"/>
      <c r="G345" s="12">
        <v>32.99</v>
      </c>
      <c r="H345" s="3">
        <f t="shared" si="23"/>
        <v>0</v>
      </c>
    </row>
    <row r="346" spans="1:8" s="1" customFormat="1" ht="24.95" customHeight="1" x14ac:dyDescent="0.2">
      <c r="A346" s="10"/>
      <c r="B346" s="10"/>
      <c r="C346" s="10">
        <v>14</v>
      </c>
      <c r="D346" s="14" t="s">
        <v>189</v>
      </c>
      <c r="E346" s="86" t="s">
        <v>1126</v>
      </c>
      <c r="F346" s="645"/>
      <c r="G346" s="12">
        <v>32.99</v>
      </c>
      <c r="H346" s="3">
        <f t="shared" si="23"/>
        <v>0</v>
      </c>
    </row>
    <row r="347" spans="1:8" s="1" customFormat="1" ht="24.95" customHeight="1" x14ac:dyDescent="0.2">
      <c r="A347" s="10"/>
      <c r="B347" s="10"/>
      <c r="C347" s="10">
        <v>14</v>
      </c>
      <c r="D347" s="14" t="s">
        <v>1106</v>
      </c>
      <c r="E347" s="86" t="s">
        <v>1126</v>
      </c>
      <c r="F347" s="645"/>
      <c r="G347" s="12">
        <v>32.99</v>
      </c>
      <c r="H347" s="3">
        <f t="shared" si="23"/>
        <v>0</v>
      </c>
    </row>
    <row r="348" spans="1:8" s="1" customFormat="1" ht="24.95" customHeight="1" x14ac:dyDescent="0.2">
      <c r="A348" s="10"/>
      <c r="B348" s="10"/>
      <c r="C348" s="10">
        <v>14</v>
      </c>
      <c r="D348" s="14" t="s">
        <v>1128</v>
      </c>
      <c r="E348" s="86" t="s">
        <v>1126</v>
      </c>
      <c r="F348" s="645"/>
      <c r="G348" s="12">
        <v>32.99</v>
      </c>
      <c r="H348" s="3">
        <f t="shared" si="23"/>
        <v>0</v>
      </c>
    </row>
    <row r="349" spans="1:8" s="1" customFormat="1" ht="24.95" customHeight="1" x14ac:dyDescent="0.2">
      <c r="A349" s="10"/>
      <c r="B349" s="10"/>
      <c r="C349" s="10">
        <v>14</v>
      </c>
      <c r="D349" s="14" t="s">
        <v>1107</v>
      </c>
      <c r="E349" s="86" t="s">
        <v>1126</v>
      </c>
      <c r="F349" s="645"/>
      <c r="G349" s="12">
        <v>32.99</v>
      </c>
      <c r="H349" s="3">
        <f t="shared" si="23"/>
        <v>0</v>
      </c>
    </row>
    <row r="350" spans="1:8" s="1" customFormat="1" ht="24.95" customHeight="1" x14ac:dyDescent="0.2">
      <c r="A350" s="10"/>
      <c r="B350" s="10"/>
      <c r="C350" s="10">
        <v>14</v>
      </c>
      <c r="D350" s="14" t="s">
        <v>1108</v>
      </c>
      <c r="E350" s="86" t="s">
        <v>1126</v>
      </c>
      <c r="F350" s="645"/>
      <c r="G350" s="12">
        <v>32.99</v>
      </c>
      <c r="H350" s="3">
        <f t="shared" si="23"/>
        <v>0</v>
      </c>
    </row>
    <row r="351" spans="1:8" s="1" customFormat="1" ht="24.95" customHeight="1" x14ac:dyDescent="0.2">
      <c r="A351" s="10"/>
      <c r="B351" s="10"/>
      <c r="C351" s="10">
        <v>14</v>
      </c>
      <c r="D351" s="14" t="s">
        <v>1080</v>
      </c>
      <c r="E351" s="86" t="s">
        <v>1126</v>
      </c>
      <c r="F351" s="645"/>
      <c r="G351" s="12">
        <v>32.99</v>
      </c>
      <c r="H351" s="3">
        <f t="shared" si="23"/>
        <v>0</v>
      </c>
    </row>
    <row r="352" spans="1:8" s="1" customFormat="1" ht="24.95" customHeight="1" x14ac:dyDescent="0.2">
      <c r="A352" s="10"/>
      <c r="B352" s="10"/>
      <c r="C352" s="10">
        <v>14</v>
      </c>
      <c r="D352" s="14" t="s">
        <v>1070</v>
      </c>
      <c r="E352" s="86" t="s">
        <v>1126</v>
      </c>
      <c r="F352" s="645"/>
      <c r="G352" s="12">
        <v>32.99</v>
      </c>
      <c r="H352" s="3">
        <f t="shared" si="23"/>
        <v>0</v>
      </c>
    </row>
    <row r="353" spans="1:8" s="1" customFormat="1" ht="24.95" customHeight="1" x14ac:dyDescent="0.2">
      <c r="A353" s="10"/>
      <c r="B353" s="10"/>
      <c r="C353" s="10">
        <v>14</v>
      </c>
      <c r="D353" s="14" t="s">
        <v>855</v>
      </c>
      <c r="E353" s="86" t="s">
        <v>1126</v>
      </c>
      <c r="F353" s="645"/>
      <c r="G353" s="12">
        <v>32.99</v>
      </c>
      <c r="H353" s="3">
        <f t="shared" si="23"/>
        <v>0</v>
      </c>
    </row>
    <row r="354" spans="1:8" s="1" customFormat="1" ht="24.95" customHeight="1" x14ac:dyDescent="0.2">
      <c r="A354" s="10"/>
      <c r="B354" s="10"/>
      <c r="C354" s="10">
        <v>14</v>
      </c>
      <c r="D354" s="14" t="s">
        <v>1117</v>
      </c>
      <c r="E354" s="86" t="s">
        <v>1126</v>
      </c>
      <c r="F354" s="645"/>
      <c r="G354" s="12">
        <v>32.99</v>
      </c>
      <c r="H354" s="3">
        <f t="shared" si="23"/>
        <v>0</v>
      </c>
    </row>
    <row r="355" spans="1:8" s="1" customFormat="1" ht="24.95" customHeight="1" x14ac:dyDescent="0.2">
      <c r="A355" s="155" t="s">
        <v>1484</v>
      </c>
      <c r="B355" s="133" t="s">
        <v>1498</v>
      </c>
      <c r="C355" s="133" t="s">
        <v>1127</v>
      </c>
      <c r="D355" s="133" t="s">
        <v>1482</v>
      </c>
      <c r="E355" s="97" t="s">
        <v>1126</v>
      </c>
      <c r="F355" s="113" t="s">
        <v>1656</v>
      </c>
      <c r="G355" s="109" t="s">
        <v>1485</v>
      </c>
      <c r="H355" s="103">
        <v>0</v>
      </c>
    </row>
    <row r="356" spans="1:8" s="1" customFormat="1" ht="24.95" customHeight="1" x14ac:dyDescent="0.2">
      <c r="A356" s="10"/>
      <c r="B356" s="10"/>
      <c r="C356" s="10">
        <v>16</v>
      </c>
      <c r="D356" s="14" t="s">
        <v>1069</v>
      </c>
      <c r="E356" s="86" t="s">
        <v>1126</v>
      </c>
      <c r="F356" s="645"/>
      <c r="G356" s="12">
        <v>32.99</v>
      </c>
      <c r="H356" s="3">
        <f t="shared" si="23"/>
        <v>0</v>
      </c>
    </row>
    <row r="357" spans="1:8" s="1" customFormat="1" ht="24.95" customHeight="1" x14ac:dyDescent="0.2">
      <c r="A357" s="10"/>
      <c r="B357" s="10"/>
      <c r="C357" s="10">
        <v>16</v>
      </c>
      <c r="D357" s="14" t="s">
        <v>569</v>
      </c>
      <c r="E357" s="86" t="s">
        <v>1126</v>
      </c>
      <c r="F357" s="645"/>
      <c r="G357" s="12">
        <v>32.99</v>
      </c>
      <c r="H357" s="3">
        <f t="shared" si="23"/>
        <v>0</v>
      </c>
    </row>
    <row r="358" spans="1:8" s="1" customFormat="1" ht="24.95" customHeight="1" x14ac:dyDescent="0.2">
      <c r="A358" s="10"/>
      <c r="B358" s="10"/>
      <c r="C358" s="10">
        <v>16</v>
      </c>
      <c r="D358" s="14" t="s">
        <v>189</v>
      </c>
      <c r="E358" s="86" t="s">
        <v>1126</v>
      </c>
      <c r="F358" s="645"/>
      <c r="G358" s="12">
        <v>32.99</v>
      </c>
      <c r="H358" s="3">
        <f t="shared" si="23"/>
        <v>0</v>
      </c>
    </row>
    <row r="359" spans="1:8" s="1" customFormat="1" ht="24.95" customHeight="1" x14ac:dyDescent="0.2">
      <c r="A359" s="10"/>
      <c r="B359" s="10"/>
      <c r="C359" s="10">
        <v>16</v>
      </c>
      <c r="D359" s="14" t="s">
        <v>1106</v>
      </c>
      <c r="E359" s="86" t="s">
        <v>1126</v>
      </c>
      <c r="F359" s="645"/>
      <c r="G359" s="12">
        <v>32.99</v>
      </c>
      <c r="H359" s="3">
        <f t="shared" si="23"/>
        <v>0</v>
      </c>
    </row>
    <row r="360" spans="1:8" s="1" customFormat="1" ht="24.95" customHeight="1" x14ac:dyDescent="0.2">
      <c r="A360" s="10"/>
      <c r="B360" s="10"/>
      <c r="C360" s="10">
        <v>16</v>
      </c>
      <c r="D360" s="14" t="s">
        <v>1128</v>
      </c>
      <c r="E360" s="86" t="s">
        <v>1126</v>
      </c>
      <c r="F360" s="645"/>
      <c r="G360" s="12">
        <v>32.99</v>
      </c>
      <c r="H360" s="3">
        <f t="shared" si="23"/>
        <v>0</v>
      </c>
    </row>
    <row r="361" spans="1:8" s="1" customFormat="1" ht="24.95" customHeight="1" x14ac:dyDescent="0.2">
      <c r="A361" s="10"/>
      <c r="B361" s="10"/>
      <c r="C361" s="10">
        <v>16</v>
      </c>
      <c r="D361" s="14" t="s">
        <v>1107</v>
      </c>
      <c r="E361" s="86" t="s">
        <v>1126</v>
      </c>
      <c r="F361" s="645"/>
      <c r="G361" s="12">
        <v>32.99</v>
      </c>
      <c r="H361" s="3">
        <f t="shared" si="23"/>
        <v>0</v>
      </c>
    </row>
    <row r="362" spans="1:8" s="1" customFormat="1" ht="24.95" customHeight="1" x14ac:dyDescent="0.2">
      <c r="A362" s="10"/>
      <c r="B362" s="10"/>
      <c r="C362" s="10">
        <v>16</v>
      </c>
      <c r="D362" s="14" t="s">
        <v>1108</v>
      </c>
      <c r="E362" s="86" t="s">
        <v>1126</v>
      </c>
      <c r="F362" s="645"/>
      <c r="G362" s="12">
        <v>32.99</v>
      </c>
      <c r="H362" s="3">
        <f t="shared" si="23"/>
        <v>0</v>
      </c>
    </row>
    <row r="363" spans="1:8" s="1" customFormat="1" ht="24.95" customHeight="1" x14ac:dyDescent="0.2">
      <c r="A363" s="10"/>
      <c r="B363" s="10"/>
      <c r="C363" s="10">
        <v>16</v>
      </c>
      <c r="D363" s="14" t="s">
        <v>1080</v>
      </c>
      <c r="E363" s="86" t="s">
        <v>1126</v>
      </c>
      <c r="F363" s="645"/>
      <c r="G363" s="12">
        <v>32.99</v>
      </c>
      <c r="H363" s="3">
        <f t="shared" si="23"/>
        <v>0</v>
      </c>
    </row>
    <row r="364" spans="1:8" s="1" customFormat="1" ht="24.95" customHeight="1" x14ac:dyDescent="0.2">
      <c r="A364" s="10"/>
      <c r="B364" s="10"/>
      <c r="C364" s="10">
        <v>16</v>
      </c>
      <c r="D364" s="14" t="s">
        <v>1070</v>
      </c>
      <c r="E364" s="86" t="s">
        <v>1126</v>
      </c>
      <c r="F364" s="645"/>
      <c r="G364" s="12">
        <v>32.99</v>
      </c>
      <c r="H364" s="3">
        <f t="shared" si="23"/>
        <v>0</v>
      </c>
    </row>
    <row r="365" spans="1:8" s="1" customFormat="1" ht="24.95" customHeight="1" x14ac:dyDescent="0.2">
      <c r="A365" s="10"/>
      <c r="B365" s="10"/>
      <c r="C365" s="10">
        <v>16</v>
      </c>
      <c r="D365" s="14" t="s">
        <v>855</v>
      </c>
      <c r="E365" s="86" t="s">
        <v>1126</v>
      </c>
      <c r="F365" s="645"/>
      <c r="G365" s="12">
        <v>32.99</v>
      </c>
      <c r="H365" s="3">
        <f t="shared" si="23"/>
        <v>0</v>
      </c>
    </row>
    <row r="366" spans="1:8" s="1" customFormat="1" ht="24.95" customHeight="1" x14ac:dyDescent="0.2">
      <c r="A366" s="10"/>
      <c r="B366" s="10"/>
      <c r="C366" s="10">
        <v>16</v>
      </c>
      <c r="D366" s="14" t="s">
        <v>1117</v>
      </c>
      <c r="E366" s="86" t="s">
        <v>1126</v>
      </c>
      <c r="F366" s="645"/>
      <c r="G366" s="12">
        <v>32.99</v>
      </c>
      <c r="H366" s="3">
        <f t="shared" si="23"/>
        <v>0</v>
      </c>
    </row>
    <row r="367" spans="1:8" s="1" customFormat="1" ht="24.95" customHeight="1" x14ac:dyDescent="0.2">
      <c r="A367" s="155" t="s">
        <v>1484</v>
      </c>
      <c r="B367" s="133" t="s">
        <v>1498</v>
      </c>
      <c r="C367" s="133" t="s">
        <v>1127</v>
      </c>
      <c r="D367" s="133" t="s">
        <v>1482</v>
      </c>
      <c r="E367" s="97" t="s">
        <v>1126</v>
      </c>
      <c r="F367" s="113" t="s">
        <v>1656</v>
      </c>
      <c r="G367" s="109" t="s">
        <v>1485</v>
      </c>
      <c r="H367" s="103">
        <v>0</v>
      </c>
    </row>
    <row r="368" spans="1:8" s="1" customFormat="1" ht="24.95" customHeight="1" x14ac:dyDescent="0.2">
      <c r="A368" s="10"/>
      <c r="B368" s="10"/>
      <c r="C368" s="10">
        <v>18</v>
      </c>
      <c r="D368" s="14" t="s">
        <v>1069</v>
      </c>
      <c r="E368" s="86" t="s">
        <v>1126</v>
      </c>
      <c r="F368" s="645"/>
      <c r="G368" s="12">
        <v>32.99</v>
      </c>
      <c r="H368" s="3">
        <f t="shared" si="23"/>
        <v>0</v>
      </c>
    </row>
    <row r="369" spans="1:8" s="1" customFormat="1" ht="24.95" customHeight="1" x14ac:dyDescent="0.2">
      <c r="A369" s="10"/>
      <c r="B369" s="10"/>
      <c r="C369" s="10">
        <v>18</v>
      </c>
      <c r="D369" s="14" t="s">
        <v>569</v>
      </c>
      <c r="E369" s="86" t="s">
        <v>1126</v>
      </c>
      <c r="F369" s="645"/>
      <c r="G369" s="12">
        <v>32.99</v>
      </c>
      <c r="H369" s="3">
        <f t="shared" si="23"/>
        <v>0</v>
      </c>
    </row>
    <row r="370" spans="1:8" s="1" customFormat="1" ht="24.95" customHeight="1" x14ac:dyDescent="0.2">
      <c r="A370" s="10"/>
      <c r="B370" s="10"/>
      <c r="C370" s="10">
        <v>18</v>
      </c>
      <c r="D370" s="14" t="s">
        <v>189</v>
      </c>
      <c r="E370" s="86" t="s">
        <v>1126</v>
      </c>
      <c r="F370" s="645"/>
      <c r="G370" s="12">
        <v>32.99</v>
      </c>
      <c r="H370" s="3">
        <f t="shared" si="23"/>
        <v>0</v>
      </c>
    </row>
    <row r="371" spans="1:8" s="1" customFormat="1" ht="24.95" customHeight="1" x14ac:dyDescent="0.2">
      <c r="A371" s="10"/>
      <c r="B371" s="10"/>
      <c r="C371" s="10">
        <v>18</v>
      </c>
      <c r="D371" s="14" t="s">
        <v>1106</v>
      </c>
      <c r="E371" s="86" t="s">
        <v>1126</v>
      </c>
      <c r="F371" s="645"/>
      <c r="G371" s="12">
        <v>32.99</v>
      </c>
      <c r="H371" s="3">
        <f t="shared" si="23"/>
        <v>0</v>
      </c>
    </row>
    <row r="372" spans="1:8" s="1" customFormat="1" ht="24.95" customHeight="1" x14ac:dyDescent="0.2">
      <c r="A372" s="10"/>
      <c r="B372" s="10"/>
      <c r="C372" s="10">
        <v>18</v>
      </c>
      <c r="D372" s="14" t="s">
        <v>1128</v>
      </c>
      <c r="E372" s="86" t="s">
        <v>1126</v>
      </c>
      <c r="F372" s="645"/>
      <c r="G372" s="12">
        <v>32.99</v>
      </c>
      <c r="H372" s="3">
        <f t="shared" si="23"/>
        <v>0</v>
      </c>
    </row>
    <row r="373" spans="1:8" s="1" customFormat="1" ht="24.95" customHeight="1" x14ac:dyDescent="0.2">
      <c r="A373" s="10"/>
      <c r="B373" s="10"/>
      <c r="C373" s="10">
        <v>18</v>
      </c>
      <c r="D373" s="14" t="s">
        <v>1107</v>
      </c>
      <c r="E373" s="86" t="s">
        <v>1126</v>
      </c>
      <c r="F373" s="645"/>
      <c r="G373" s="12">
        <v>32.99</v>
      </c>
      <c r="H373" s="3">
        <f t="shared" si="23"/>
        <v>0</v>
      </c>
    </row>
    <row r="374" spans="1:8" s="1" customFormat="1" ht="24.95" customHeight="1" x14ac:dyDescent="0.2">
      <c r="A374" s="10"/>
      <c r="B374" s="10"/>
      <c r="C374" s="10">
        <v>18</v>
      </c>
      <c r="D374" s="14" t="s">
        <v>1108</v>
      </c>
      <c r="E374" s="86" t="s">
        <v>1126</v>
      </c>
      <c r="F374" s="645"/>
      <c r="G374" s="12">
        <v>32.99</v>
      </c>
      <c r="H374" s="3">
        <f t="shared" si="23"/>
        <v>0</v>
      </c>
    </row>
    <row r="375" spans="1:8" s="1" customFormat="1" ht="24.95" customHeight="1" x14ac:dyDescent="0.2">
      <c r="A375" s="10"/>
      <c r="B375" s="10"/>
      <c r="C375" s="10">
        <v>18</v>
      </c>
      <c r="D375" s="14" t="s">
        <v>1080</v>
      </c>
      <c r="E375" s="86" t="s">
        <v>1126</v>
      </c>
      <c r="F375" s="645"/>
      <c r="G375" s="12">
        <v>32.99</v>
      </c>
      <c r="H375" s="3">
        <f t="shared" si="23"/>
        <v>0</v>
      </c>
    </row>
    <row r="376" spans="1:8" s="1" customFormat="1" ht="24.95" customHeight="1" x14ac:dyDescent="0.2">
      <c r="A376" s="10"/>
      <c r="B376" s="10"/>
      <c r="C376" s="10">
        <v>18</v>
      </c>
      <c r="D376" s="14" t="s">
        <v>1070</v>
      </c>
      <c r="E376" s="86" t="s">
        <v>1126</v>
      </c>
      <c r="F376" s="645"/>
      <c r="G376" s="12">
        <v>32.99</v>
      </c>
      <c r="H376" s="3">
        <f t="shared" si="23"/>
        <v>0</v>
      </c>
    </row>
    <row r="377" spans="1:8" s="1" customFormat="1" ht="24.95" customHeight="1" x14ac:dyDescent="0.2">
      <c r="A377" s="10"/>
      <c r="B377" s="10"/>
      <c r="C377" s="10">
        <v>18</v>
      </c>
      <c r="D377" s="14" t="s">
        <v>855</v>
      </c>
      <c r="E377" s="86" t="s">
        <v>1126</v>
      </c>
      <c r="F377" s="645"/>
      <c r="G377" s="12">
        <v>32.99</v>
      </c>
      <c r="H377" s="3">
        <f t="shared" si="23"/>
        <v>0</v>
      </c>
    </row>
    <row r="378" spans="1:8" s="1" customFormat="1" ht="24.95" customHeight="1" x14ac:dyDescent="0.2">
      <c r="A378" s="10"/>
      <c r="B378" s="10"/>
      <c r="C378" s="10">
        <v>18</v>
      </c>
      <c r="D378" s="14" t="s">
        <v>1117</v>
      </c>
      <c r="E378" s="86" t="s">
        <v>1126</v>
      </c>
      <c r="F378" s="645"/>
      <c r="G378" s="12">
        <v>32.99</v>
      </c>
      <c r="H378" s="3">
        <f t="shared" si="23"/>
        <v>0</v>
      </c>
    </row>
    <row r="379" spans="1:8" s="1" customFormat="1" ht="24.95" customHeight="1" x14ac:dyDescent="0.2">
      <c r="A379" s="155" t="s">
        <v>1484</v>
      </c>
      <c r="B379" s="133" t="s">
        <v>1498</v>
      </c>
      <c r="C379" s="133" t="s">
        <v>1127</v>
      </c>
      <c r="D379" s="133" t="s">
        <v>1482</v>
      </c>
      <c r="E379" s="97" t="s">
        <v>1126</v>
      </c>
      <c r="F379" s="113" t="s">
        <v>1656</v>
      </c>
      <c r="G379" s="109" t="s">
        <v>1485</v>
      </c>
      <c r="H379" s="103">
        <v>0</v>
      </c>
    </row>
    <row r="380" spans="1:8" s="1" customFormat="1" ht="24.95" customHeight="1" x14ac:dyDescent="0.2">
      <c r="A380" s="10"/>
      <c r="B380" s="10"/>
      <c r="C380" s="10">
        <v>20</v>
      </c>
      <c r="D380" s="14" t="s">
        <v>1069</v>
      </c>
      <c r="E380" s="86" t="s">
        <v>1126</v>
      </c>
      <c r="F380" s="645"/>
      <c r="G380" s="12">
        <v>32.99</v>
      </c>
      <c r="H380" s="3">
        <f t="shared" si="23"/>
        <v>0</v>
      </c>
    </row>
    <row r="381" spans="1:8" s="1" customFormat="1" ht="24.95" customHeight="1" x14ac:dyDescent="0.2">
      <c r="A381" s="10"/>
      <c r="B381" s="10"/>
      <c r="C381" s="10">
        <v>20</v>
      </c>
      <c r="D381" s="14" t="s">
        <v>569</v>
      </c>
      <c r="E381" s="86" t="s">
        <v>1126</v>
      </c>
      <c r="F381" s="645"/>
      <c r="G381" s="12">
        <v>32.99</v>
      </c>
      <c r="H381" s="3">
        <f t="shared" si="23"/>
        <v>0</v>
      </c>
    </row>
    <row r="382" spans="1:8" s="1" customFormat="1" ht="24.95" customHeight="1" x14ac:dyDescent="0.2">
      <c r="A382" s="10"/>
      <c r="B382" s="10"/>
      <c r="C382" s="10">
        <v>20</v>
      </c>
      <c r="D382" s="14" t="s">
        <v>189</v>
      </c>
      <c r="E382" s="86" t="s">
        <v>1126</v>
      </c>
      <c r="F382" s="645"/>
      <c r="G382" s="12">
        <v>32.99</v>
      </c>
      <c r="H382" s="3">
        <f t="shared" si="23"/>
        <v>0</v>
      </c>
    </row>
    <row r="383" spans="1:8" s="1" customFormat="1" ht="24.95" customHeight="1" x14ac:dyDescent="0.2">
      <c r="A383" s="10"/>
      <c r="B383" s="10"/>
      <c r="C383" s="10">
        <v>20</v>
      </c>
      <c r="D383" s="14" t="s">
        <v>1106</v>
      </c>
      <c r="E383" s="86" t="s">
        <v>1126</v>
      </c>
      <c r="F383" s="645"/>
      <c r="G383" s="12">
        <v>32.99</v>
      </c>
      <c r="H383" s="3">
        <f t="shared" si="23"/>
        <v>0</v>
      </c>
    </row>
    <row r="384" spans="1:8" s="1" customFormat="1" ht="24.95" customHeight="1" x14ac:dyDescent="0.2">
      <c r="A384" s="10"/>
      <c r="B384" s="10"/>
      <c r="C384" s="10">
        <v>20</v>
      </c>
      <c r="D384" s="14" t="s">
        <v>1128</v>
      </c>
      <c r="E384" s="86" t="s">
        <v>1126</v>
      </c>
      <c r="F384" s="645"/>
      <c r="G384" s="12">
        <v>32.99</v>
      </c>
      <c r="H384" s="3">
        <f t="shared" si="23"/>
        <v>0</v>
      </c>
    </row>
    <row r="385" spans="1:8" s="1" customFormat="1" ht="24.95" customHeight="1" x14ac:dyDescent="0.2">
      <c r="A385" s="10"/>
      <c r="B385" s="10"/>
      <c r="C385" s="10">
        <v>20</v>
      </c>
      <c r="D385" s="14" t="s">
        <v>1107</v>
      </c>
      <c r="E385" s="86" t="s">
        <v>1126</v>
      </c>
      <c r="F385" s="645"/>
      <c r="G385" s="12">
        <v>32.99</v>
      </c>
      <c r="H385" s="3">
        <f t="shared" si="23"/>
        <v>0</v>
      </c>
    </row>
    <row r="386" spans="1:8" s="1" customFormat="1" ht="24.95" customHeight="1" x14ac:dyDescent="0.2">
      <c r="A386" s="10"/>
      <c r="B386" s="10"/>
      <c r="C386" s="10">
        <v>20</v>
      </c>
      <c r="D386" s="14" t="s">
        <v>1108</v>
      </c>
      <c r="E386" s="86" t="s">
        <v>1126</v>
      </c>
      <c r="F386" s="645"/>
      <c r="G386" s="12">
        <v>32.99</v>
      </c>
      <c r="H386" s="3">
        <f t="shared" si="23"/>
        <v>0</v>
      </c>
    </row>
    <row r="387" spans="1:8" s="1" customFormat="1" ht="24.95" customHeight="1" x14ac:dyDescent="0.2">
      <c r="A387" s="10"/>
      <c r="B387" s="10"/>
      <c r="C387" s="10">
        <v>20</v>
      </c>
      <c r="D387" s="14" t="s">
        <v>1080</v>
      </c>
      <c r="E387" s="86" t="s">
        <v>1126</v>
      </c>
      <c r="F387" s="645"/>
      <c r="G387" s="12">
        <v>32.99</v>
      </c>
      <c r="H387" s="3">
        <f t="shared" si="23"/>
        <v>0</v>
      </c>
    </row>
    <row r="388" spans="1:8" s="1" customFormat="1" ht="24.95" customHeight="1" x14ac:dyDescent="0.2">
      <c r="A388" s="10"/>
      <c r="B388" s="10"/>
      <c r="C388" s="10">
        <v>20</v>
      </c>
      <c r="D388" s="14" t="s">
        <v>1070</v>
      </c>
      <c r="E388" s="86" t="s">
        <v>1126</v>
      </c>
      <c r="F388" s="645"/>
      <c r="G388" s="15">
        <v>32.99</v>
      </c>
      <c r="H388" s="4">
        <f t="shared" si="23"/>
        <v>0</v>
      </c>
    </row>
    <row r="389" spans="1:8" s="1" customFormat="1" ht="24.95" customHeight="1" x14ac:dyDescent="0.2">
      <c r="A389" s="10"/>
      <c r="B389" s="10"/>
      <c r="C389" s="10">
        <v>20</v>
      </c>
      <c r="D389" s="14" t="s">
        <v>855</v>
      </c>
      <c r="E389" s="86" t="s">
        <v>1126</v>
      </c>
      <c r="F389" s="645"/>
      <c r="G389" s="15">
        <v>32.99</v>
      </c>
      <c r="H389" s="4">
        <f t="shared" si="23"/>
        <v>0</v>
      </c>
    </row>
    <row r="390" spans="1:8" s="1" customFormat="1" ht="24.95" customHeight="1" x14ac:dyDescent="0.2">
      <c r="A390" s="79"/>
      <c r="B390" s="79"/>
      <c r="C390" s="79">
        <v>20</v>
      </c>
      <c r="D390" s="28" t="s">
        <v>1117</v>
      </c>
      <c r="E390" s="87" t="s">
        <v>1126</v>
      </c>
      <c r="F390" s="645"/>
      <c r="G390" s="15">
        <v>32.99</v>
      </c>
      <c r="H390" s="4">
        <f>A390*G390</f>
        <v>0</v>
      </c>
    </row>
    <row r="391" spans="1:8" s="1" customFormat="1" ht="24.95" customHeight="1" x14ac:dyDescent="0.2">
      <c r="A391" s="155" t="s">
        <v>1484</v>
      </c>
      <c r="B391" s="133" t="s">
        <v>1498</v>
      </c>
      <c r="C391" s="133" t="s">
        <v>1127</v>
      </c>
      <c r="D391" s="133" t="s">
        <v>1482</v>
      </c>
      <c r="E391" s="97" t="s">
        <v>1361</v>
      </c>
      <c r="F391" s="113" t="s">
        <v>1656</v>
      </c>
      <c r="G391" s="102" t="s">
        <v>1485</v>
      </c>
      <c r="H391" s="8">
        <v>0</v>
      </c>
    </row>
    <row r="392" spans="1:8" s="1" customFormat="1" ht="24.95" customHeight="1" x14ac:dyDescent="0.2">
      <c r="A392" s="10">
        <v>0</v>
      </c>
      <c r="B392" s="10"/>
      <c r="C392" s="10"/>
      <c r="D392" s="14" t="s">
        <v>1069</v>
      </c>
      <c r="E392" s="14" t="s">
        <v>1364</v>
      </c>
      <c r="F392" s="645" t="s">
        <v>1799</v>
      </c>
      <c r="G392" s="15">
        <v>22.99</v>
      </c>
      <c r="H392" s="4">
        <f t="shared" ref="H392:H435" si="24">A392*G392</f>
        <v>0</v>
      </c>
    </row>
    <row r="393" spans="1:8" s="1" customFormat="1" ht="24.95" customHeight="1" x14ac:dyDescent="0.2">
      <c r="A393" s="10">
        <v>0</v>
      </c>
      <c r="B393" s="10"/>
      <c r="C393" s="10"/>
      <c r="D393" s="14" t="s">
        <v>396</v>
      </c>
      <c r="E393" s="14" t="s">
        <v>1364</v>
      </c>
      <c r="F393" s="645"/>
      <c r="G393" s="15">
        <v>22.99</v>
      </c>
      <c r="H393" s="4">
        <f t="shared" si="24"/>
        <v>0</v>
      </c>
    </row>
    <row r="394" spans="1:8" s="1" customFormat="1" ht="24.95" customHeight="1" x14ac:dyDescent="0.2">
      <c r="A394" s="10">
        <v>0</v>
      </c>
      <c r="B394" s="10"/>
      <c r="C394" s="10"/>
      <c r="D394" s="14" t="s">
        <v>569</v>
      </c>
      <c r="E394" s="14" t="s">
        <v>1364</v>
      </c>
      <c r="F394" s="645"/>
      <c r="G394" s="15">
        <v>22.99</v>
      </c>
      <c r="H394" s="4">
        <f t="shared" si="24"/>
        <v>0</v>
      </c>
    </row>
    <row r="395" spans="1:8" s="1" customFormat="1" ht="24.95" customHeight="1" x14ac:dyDescent="0.2">
      <c r="A395" s="10">
        <v>0</v>
      </c>
      <c r="B395" s="10"/>
      <c r="C395" s="10"/>
      <c r="D395" s="14" t="s">
        <v>189</v>
      </c>
      <c r="E395" s="14" t="s">
        <v>1364</v>
      </c>
      <c r="F395" s="645"/>
      <c r="G395" s="15">
        <v>22.99</v>
      </c>
      <c r="H395" s="4">
        <f t="shared" si="24"/>
        <v>0</v>
      </c>
    </row>
    <row r="396" spans="1:8" s="1" customFormat="1" ht="24.95" customHeight="1" x14ac:dyDescent="0.2">
      <c r="A396" s="10">
        <v>0</v>
      </c>
      <c r="B396" s="10"/>
      <c r="C396" s="10"/>
      <c r="D396" s="14" t="s">
        <v>1362</v>
      </c>
      <c r="E396" s="14" t="s">
        <v>1364</v>
      </c>
      <c r="F396" s="645"/>
      <c r="G396" s="15">
        <v>22.99</v>
      </c>
      <c r="H396" s="4">
        <f t="shared" si="24"/>
        <v>0</v>
      </c>
    </row>
    <row r="397" spans="1:8" s="1" customFormat="1" ht="24.95" customHeight="1" x14ac:dyDescent="0.2">
      <c r="A397" s="10">
        <v>0</v>
      </c>
      <c r="B397" s="10"/>
      <c r="C397" s="10"/>
      <c r="D397" s="14" t="s">
        <v>1363</v>
      </c>
      <c r="E397" s="14" t="s">
        <v>1364</v>
      </c>
      <c r="F397" s="645"/>
      <c r="G397" s="15">
        <v>22.99</v>
      </c>
      <c r="H397" s="4">
        <f t="shared" si="24"/>
        <v>0</v>
      </c>
    </row>
    <row r="398" spans="1:8" s="1" customFormat="1" ht="24.95" customHeight="1" x14ac:dyDescent="0.2">
      <c r="A398" s="10">
        <v>0</v>
      </c>
      <c r="B398" s="10"/>
      <c r="C398" s="10"/>
      <c r="D398" s="14" t="s">
        <v>1080</v>
      </c>
      <c r="E398" s="14" t="s">
        <v>1364</v>
      </c>
      <c r="F398" s="645"/>
      <c r="G398" s="15">
        <v>22.99</v>
      </c>
      <c r="H398" s="4">
        <f t="shared" si="24"/>
        <v>0</v>
      </c>
    </row>
    <row r="399" spans="1:8" s="1" customFormat="1" ht="24.95" customHeight="1" x14ac:dyDescent="0.2">
      <c r="A399" s="10">
        <v>0</v>
      </c>
      <c r="B399" s="10"/>
      <c r="C399" s="10"/>
      <c r="D399" s="14" t="s">
        <v>1070</v>
      </c>
      <c r="E399" s="14" t="s">
        <v>1364</v>
      </c>
      <c r="F399" s="645"/>
      <c r="G399" s="15">
        <v>22.99</v>
      </c>
      <c r="H399" s="4">
        <f t="shared" si="24"/>
        <v>0</v>
      </c>
    </row>
    <row r="400" spans="1:8" s="1" customFormat="1" ht="24.95" customHeight="1" x14ac:dyDescent="0.2">
      <c r="A400" s="155" t="s">
        <v>1484</v>
      </c>
      <c r="B400" s="133" t="s">
        <v>1498</v>
      </c>
      <c r="C400" s="133" t="s">
        <v>1127</v>
      </c>
      <c r="D400" s="133" t="s">
        <v>1482</v>
      </c>
      <c r="E400" s="97" t="s">
        <v>1868</v>
      </c>
      <c r="F400" s="113" t="s">
        <v>1656</v>
      </c>
      <c r="G400" s="102" t="s">
        <v>1485</v>
      </c>
      <c r="H400" s="8">
        <v>0</v>
      </c>
    </row>
    <row r="401" spans="1:8" s="1" customFormat="1" ht="24.95" customHeight="1" x14ac:dyDescent="0.2">
      <c r="A401" s="10">
        <v>0</v>
      </c>
      <c r="B401" s="10"/>
      <c r="C401" s="10"/>
      <c r="D401" s="14" t="s">
        <v>1069</v>
      </c>
      <c r="E401" s="14" t="s">
        <v>1868</v>
      </c>
      <c r="F401" s="645" t="s">
        <v>1799</v>
      </c>
      <c r="G401" s="15">
        <v>49.99</v>
      </c>
      <c r="H401" s="4">
        <f t="shared" ref="H401:H408" si="25">A401*G401</f>
        <v>0</v>
      </c>
    </row>
    <row r="402" spans="1:8" s="1" customFormat="1" ht="24.95" customHeight="1" x14ac:dyDescent="0.2">
      <c r="A402" s="10">
        <v>0</v>
      </c>
      <c r="B402" s="10"/>
      <c r="C402" s="10"/>
      <c r="D402" s="14" t="s">
        <v>396</v>
      </c>
      <c r="E402" s="14" t="s">
        <v>1868</v>
      </c>
      <c r="F402" s="645"/>
      <c r="G402" s="15">
        <v>49.99</v>
      </c>
      <c r="H402" s="4">
        <f t="shared" si="25"/>
        <v>0</v>
      </c>
    </row>
    <row r="403" spans="1:8" s="1" customFormat="1" ht="24.95" customHeight="1" x14ac:dyDescent="0.2">
      <c r="A403" s="10">
        <v>0</v>
      </c>
      <c r="B403" s="10"/>
      <c r="C403" s="10"/>
      <c r="D403" s="14" t="s">
        <v>569</v>
      </c>
      <c r="E403" s="14" t="s">
        <v>1868</v>
      </c>
      <c r="F403" s="645"/>
      <c r="G403" s="15">
        <v>49.99</v>
      </c>
      <c r="H403" s="4">
        <f t="shared" si="25"/>
        <v>0</v>
      </c>
    </row>
    <row r="404" spans="1:8" s="1" customFormat="1" ht="24.95" customHeight="1" x14ac:dyDescent="0.2">
      <c r="A404" s="10">
        <v>0</v>
      </c>
      <c r="B404" s="10"/>
      <c r="C404" s="10"/>
      <c r="D404" s="14" t="s">
        <v>189</v>
      </c>
      <c r="E404" s="14" t="s">
        <v>1868</v>
      </c>
      <c r="F404" s="645"/>
      <c r="G404" s="15">
        <v>49.99</v>
      </c>
      <c r="H404" s="4">
        <f t="shared" si="25"/>
        <v>0</v>
      </c>
    </row>
    <row r="405" spans="1:8" s="1" customFormat="1" ht="24.95" customHeight="1" x14ac:dyDescent="0.2">
      <c r="A405" s="10">
        <v>0</v>
      </c>
      <c r="B405" s="10"/>
      <c r="C405" s="10"/>
      <c r="D405" s="14" t="s">
        <v>1362</v>
      </c>
      <c r="E405" s="14" t="s">
        <v>1868</v>
      </c>
      <c r="F405" s="645"/>
      <c r="G405" s="15">
        <v>49.99</v>
      </c>
      <c r="H405" s="4">
        <f t="shared" si="25"/>
        <v>0</v>
      </c>
    </row>
    <row r="406" spans="1:8" s="1" customFormat="1" ht="24.95" customHeight="1" x14ac:dyDescent="0.2">
      <c r="A406" s="10">
        <v>0</v>
      </c>
      <c r="B406" s="10"/>
      <c r="C406" s="10"/>
      <c r="D406" s="14" t="s">
        <v>1363</v>
      </c>
      <c r="E406" s="14" t="s">
        <v>1868</v>
      </c>
      <c r="F406" s="645"/>
      <c r="G406" s="15">
        <v>49.99</v>
      </c>
      <c r="H406" s="4">
        <f t="shared" si="25"/>
        <v>0</v>
      </c>
    </row>
    <row r="407" spans="1:8" s="1" customFormat="1" ht="24.95" customHeight="1" x14ac:dyDescent="0.2">
      <c r="A407" s="10">
        <v>0</v>
      </c>
      <c r="B407" s="10"/>
      <c r="C407" s="10"/>
      <c r="D407" s="14" t="s">
        <v>1080</v>
      </c>
      <c r="E407" s="14" t="s">
        <v>1868</v>
      </c>
      <c r="F407" s="645"/>
      <c r="G407" s="15">
        <v>49.99</v>
      </c>
      <c r="H407" s="4">
        <f t="shared" si="25"/>
        <v>0</v>
      </c>
    </row>
    <row r="408" spans="1:8" s="1" customFormat="1" ht="24.95" customHeight="1" x14ac:dyDescent="0.2">
      <c r="A408" s="10">
        <v>0</v>
      </c>
      <c r="B408" s="10"/>
      <c r="C408" s="10"/>
      <c r="D408" s="14" t="s">
        <v>1070</v>
      </c>
      <c r="E408" s="14" t="s">
        <v>1868</v>
      </c>
      <c r="F408" s="645"/>
      <c r="G408" s="15">
        <v>49.99</v>
      </c>
      <c r="H408" s="4">
        <f t="shared" si="25"/>
        <v>0</v>
      </c>
    </row>
    <row r="409" spans="1:8" s="1" customFormat="1" ht="24.95" customHeight="1" x14ac:dyDescent="0.2">
      <c r="A409" s="155" t="s">
        <v>1484</v>
      </c>
      <c r="B409" s="133" t="s">
        <v>1498</v>
      </c>
      <c r="C409" s="133" t="s">
        <v>1127</v>
      </c>
      <c r="D409" s="133" t="s">
        <v>1482</v>
      </c>
      <c r="E409" s="97" t="s">
        <v>1834</v>
      </c>
      <c r="F409" s="113" t="s">
        <v>1656</v>
      </c>
      <c r="G409" s="109" t="s">
        <v>1485</v>
      </c>
      <c r="H409" s="8">
        <v>0</v>
      </c>
    </row>
    <row r="410" spans="1:8" s="1" customFormat="1" ht="24.95" customHeight="1" x14ac:dyDescent="0.2">
      <c r="A410" s="10">
        <v>0</v>
      </c>
      <c r="B410" s="10"/>
      <c r="C410" s="10"/>
      <c r="D410" s="14" t="s">
        <v>1069</v>
      </c>
      <c r="E410" s="308" t="s">
        <v>1834</v>
      </c>
      <c r="F410" s="306"/>
      <c r="G410" s="15">
        <v>57.5</v>
      </c>
      <c r="H410" s="4">
        <f t="shared" si="24"/>
        <v>0</v>
      </c>
    </row>
    <row r="411" spans="1:8" s="1" customFormat="1" ht="24.95" customHeight="1" x14ac:dyDescent="0.2">
      <c r="A411" s="10"/>
      <c r="B411" s="10"/>
      <c r="C411" s="10"/>
      <c r="D411" s="14" t="s">
        <v>396</v>
      </c>
      <c r="E411" s="308" t="s">
        <v>1834</v>
      </c>
      <c r="F411" s="306"/>
      <c r="G411" s="15">
        <v>57.5</v>
      </c>
      <c r="H411" s="4">
        <f t="shared" si="24"/>
        <v>0</v>
      </c>
    </row>
    <row r="412" spans="1:8" s="1" customFormat="1" ht="24.95" customHeight="1" x14ac:dyDescent="0.2">
      <c r="A412" s="10"/>
      <c r="B412" s="10"/>
      <c r="C412" s="10"/>
      <c r="D412" s="14" t="s">
        <v>569</v>
      </c>
      <c r="E412" s="308" t="s">
        <v>1834</v>
      </c>
      <c r="F412" s="306"/>
      <c r="G412" s="15">
        <v>57.5</v>
      </c>
      <c r="H412" s="4">
        <f t="shared" si="24"/>
        <v>0</v>
      </c>
    </row>
    <row r="413" spans="1:8" s="1" customFormat="1" ht="24.95" customHeight="1" x14ac:dyDescent="0.2">
      <c r="A413" s="10"/>
      <c r="B413" s="10"/>
      <c r="C413" s="10"/>
      <c r="D413" s="14" t="s">
        <v>1830</v>
      </c>
      <c r="E413" s="308" t="s">
        <v>1834</v>
      </c>
      <c r="F413" s="306"/>
      <c r="G413" s="15">
        <v>57.5</v>
      </c>
      <c r="H413" s="4">
        <f t="shared" si="24"/>
        <v>0</v>
      </c>
    </row>
    <row r="414" spans="1:8" s="1" customFormat="1" ht="24.95" customHeight="1" x14ac:dyDescent="0.2">
      <c r="A414" s="10"/>
      <c r="B414" s="10"/>
      <c r="C414" s="10"/>
      <c r="D414" s="14" t="s">
        <v>1831</v>
      </c>
      <c r="E414" s="308" t="s">
        <v>1834</v>
      </c>
      <c r="F414" s="307"/>
      <c r="G414" s="15">
        <v>57.5</v>
      </c>
      <c r="H414" s="4">
        <f t="shared" si="24"/>
        <v>0</v>
      </c>
    </row>
    <row r="415" spans="1:8" s="1" customFormat="1" ht="24.95" customHeight="1" x14ac:dyDescent="0.2">
      <c r="A415" s="10"/>
      <c r="B415" s="10"/>
      <c r="C415" s="10"/>
      <c r="D415" s="14" t="s">
        <v>1832</v>
      </c>
      <c r="E415" s="308" t="s">
        <v>1834</v>
      </c>
      <c r="F415" s="307"/>
      <c r="G415" s="15">
        <v>57.5</v>
      </c>
      <c r="H415" s="4">
        <f t="shared" si="24"/>
        <v>0</v>
      </c>
    </row>
    <row r="416" spans="1:8" s="1" customFormat="1" ht="24.95" customHeight="1" x14ac:dyDescent="0.2">
      <c r="A416" s="10">
        <v>0</v>
      </c>
      <c r="B416" s="10"/>
      <c r="C416" s="10"/>
      <c r="D416" s="14" t="s">
        <v>1833</v>
      </c>
      <c r="E416" s="308" t="s">
        <v>1834</v>
      </c>
      <c r="F416" s="307"/>
      <c r="G416" s="15">
        <v>57.5</v>
      </c>
      <c r="H416" s="4">
        <f t="shared" si="24"/>
        <v>0</v>
      </c>
    </row>
    <row r="417" spans="1:8" s="1" customFormat="1" ht="24.95" customHeight="1" x14ac:dyDescent="0.2">
      <c r="A417" s="155" t="s">
        <v>1484</v>
      </c>
      <c r="B417" s="133" t="s">
        <v>1498</v>
      </c>
      <c r="C417" s="133" t="s">
        <v>1127</v>
      </c>
      <c r="D417" s="133" t="s">
        <v>1482</v>
      </c>
      <c r="E417" s="97" t="s">
        <v>1835</v>
      </c>
      <c r="F417" s="113" t="s">
        <v>1656</v>
      </c>
      <c r="G417" s="109" t="s">
        <v>1485</v>
      </c>
      <c r="H417" s="8">
        <v>0</v>
      </c>
    </row>
    <row r="418" spans="1:8" s="1" customFormat="1" ht="24.95" customHeight="1" x14ac:dyDescent="0.2">
      <c r="A418" s="10"/>
      <c r="B418" s="10"/>
      <c r="C418" s="10"/>
      <c r="D418" s="14" t="s">
        <v>1069</v>
      </c>
      <c r="E418" s="308" t="s">
        <v>1835</v>
      </c>
      <c r="F418" s="307"/>
      <c r="G418" s="15">
        <v>25.6</v>
      </c>
      <c r="H418" s="4">
        <f t="shared" si="24"/>
        <v>0</v>
      </c>
    </row>
    <row r="419" spans="1:8" s="1" customFormat="1" ht="24.95" customHeight="1" x14ac:dyDescent="0.2">
      <c r="A419" s="10"/>
      <c r="B419" s="10"/>
      <c r="C419" s="10"/>
      <c r="D419" s="14" t="s">
        <v>396</v>
      </c>
      <c r="E419" s="308" t="s">
        <v>1835</v>
      </c>
      <c r="F419" s="307"/>
      <c r="G419" s="15">
        <v>25.6</v>
      </c>
      <c r="H419" s="4">
        <f t="shared" si="24"/>
        <v>0</v>
      </c>
    </row>
    <row r="420" spans="1:8" s="1" customFormat="1" ht="24.95" customHeight="1" x14ac:dyDescent="0.2">
      <c r="A420" s="10"/>
      <c r="B420" s="10"/>
      <c r="C420" s="10"/>
      <c r="D420" s="14" t="s">
        <v>1136</v>
      </c>
      <c r="E420" s="308" t="s">
        <v>1835</v>
      </c>
      <c r="F420" s="307"/>
      <c r="G420" s="15">
        <v>25.6</v>
      </c>
      <c r="H420" s="4">
        <f t="shared" si="24"/>
        <v>0</v>
      </c>
    </row>
    <row r="421" spans="1:8" s="1" customFormat="1" ht="24.95" customHeight="1" x14ac:dyDescent="0.2">
      <c r="A421" s="10"/>
      <c r="B421" s="10"/>
      <c r="C421" s="10"/>
      <c r="D421" s="14" t="s">
        <v>1831</v>
      </c>
      <c r="E421" s="308" t="s">
        <v>1835</v>
      </c>
      <c r="F421" s="307"/>
      <c r="G421" s="15">
        <v>25.6</v>
      </c>
      <c r="H421" s="4">
        <f t="shared" si="24"/>
        <v>0</v>
      </c>
    </row>
    <row r="422" spans="1:8" s="1" customFormat="1" ht="24.95" customHeight="1" x14ac:dyDescent="0.2">
      <c r="A422" s="10"/>
      <c r="B422" s="10"/>
      <c r="C422" s="10"/>
      <c r="D422" s="14" t="s">
        <v>1832</v>
      </c>
      <c r="E422" s="308" t="s">
        <v>1835</v>
      </c>
      <c r="F422" s="307"/>
      <c r="G422" s="15">
        <v>25.6</v>
      </c>
      <c r="H422" s="4">
        <f t="shared" si="24"/>
        <v>0</v>
      </c>
    </row>
    <row r="423" spans="1:8" s="1" customFormat="1" ht="24.95" customHeight="1" x14ac:dyDescent="0.2">
      <c r="A423" s="10"/>
      <c r="B423" s="10"/>
      <c r="C423" s="10"/>
      <c r="D423" s="14" t="s">
        <v>1836</v>
      </c>
      <c r="E423" s="308" t="s">
        <v>1835</v>
      </c>
      <c r="F423" s="307"/>
      <c r="G423" s="15">
        <v>25.6</v>
      </c>
      <c r="H423" s="4">
        <f t="shared" si="24"/>
        <v>0</v>
      </c>
    </row>
    <row r="424" spans="1:8" s="1" customFormat="1" ht="24.95" customHeight="1" x14ac:dyDescent="0.2">
      <c r="A424" s="10"/>
      <c r="B424" s="10"/>
      <c r="C424" s="10"/>
      <c r="D424" s="14" t="s">
        <v>1837</v>
      </c>
      <c r="E424" s="308" t="s">
        <v>1835</v>
      </c>
      <c r="F424" s="307"/>
      <c r="G424" s="15">
        <v>25.6</v>
      </c>
      <c r="H424" s="4">
        <f t="shared" si="24"/>
        <v>0</v>
      </c>
    </row>
    <row r="425" spans="1:8" s="1" customFormat="1" ht="24.95" customHeight="1" x14ac:dyDescent="0.2">
      <c r="A425" s="10"/>
      <c r="B425" s="10"/>
      <c r="C425" s="10"/>
      <c r="D425" s="14" t="s">
        <v>1080</v>
      </c>
      <c r="E425" s="308" t="s">
        <v>1835</v>
      </c>
      <c r="F425" s="307"/>
      <c r="G425" s="15">
        <v>25.6</v>
      </c>
      <c r="H425" s="4">
        <f t="shared" si="24"/>
        <v>0</v>
      </c>
    </row>
    <row r="426" spans="1:8" s="1" customFormat="1" ht="24.95" customHeight="1" x14ac:dyDescent="0.2">
      <c r="A426" s="10"/>
      <c r="B426" s="10"/>
      <c r="C426" s="10"/>
      <c r="D426" s="14" t="s">
        <v>1070</v>
      </c>
      <c r="E426" s="308" t="s">
        <v>1835</v>
      </c>
      <c r="F426" s="307"/>
      <c r="G426" s="15">
        <v>25.6</v>
      </c>
      <c r="H426" s="4">
        <f t="shared" si="24"/>
        <v>0</v>
      </c>
    </row>
    <row r="427" spans="1:8" s="1" customFormat="1" ht="24.95" customHeight="1" x14ac:dyDescent="0.2">
      <c r="A427" s="10">
        <v>0</v>
      </c>
      <c r="B427" s="10"/>
      <c r="C427" s="10"/>
      <c r="D427" s="14" t="s">
        <v>855</v>
      </c>
      <c r="E427" s="308" t="s">
        <v>1835</v>
      </c>
      <c r="F427" s="307"/>
      <c r="G427" s="15">
        <v>25.6</v>
      </c>
      <c r="H427" s="4">
        <f t="shared" si="24"/>
        <v>0</v>
      </c>
    </row>
    <row r="428" spans="1:8" s="1" customFormat="1" ht="24.95" customHeight="1" x14ac:dyDescent="0.2">
      <c r="A428" s="155" t="s">
        <v>1484</v>
      </c>
      <c r="B428" s="133" t="s">
        <v>1498</v>
      </c>
      <c r="C428" s="133" t="s">
        <v>1127</v>
      </c>
      <c r="D428" s="133" t="s">
        <v>1482</v>
      </c>
      <c r="E428" s="97" t="s">
        <v>1838</v>
      </c>
      <c r="F428" s="113" t="s">
        <v>1656</v>
      </c>
      <c r="G428" s="109" t="s">
        <v>1485</v>
      </c>
      <c r="H428" s="8">
        <v>0</v>
      </c>
    </row>
    <row r="429" spans="1:8" s="1" customFormat="1" ht="24.95" customHeight="1" x14ac:dyDescent="0.2">
      <c r="A429" s="10"/>
      <c r="B429" s="10"/>
      <c r="C429" s="10"/>
      <c r="D429" s="14" t="s">
        <v>569</v>
      </c>
      <c r="E429" s="308" t="s">
        <v>1838</v>
      </c>
      <c r="F429" s="307"/>
      <c r="G429" s="15">
        <v>17.98</v>
      </c>
      <c r="H429" s="4">
        <f t="shared" si="24"/>
        <v>0</v>
      </c>
    </row>
    <row r="430" spans="1:8" s="1" customFormat="1" ht="24.95" customHeight="1" x14ac:dyDescent="0.2">
      <c r="A430" s="10"/>
      <c r="B430" s="10"/>
      <c r="C430" s="10"/>
      <c r="D430" s="14" t="s">
        <v>189</v>
      </c>
      <c r="E430" s="308" t="s">
        <v>1838</v>
      </c>
      <c r="F430" s="307"/>
      <c r="G430" s="15">
        <v>17.98</v>
      </c>
      <c r="H430" s="4">
        <f t="shared" si="24"/>
        <v>0</v>
      </c>
    </row>
    <row r="431" spans="1:8" s="1" customFormat="1" ht="24.95" customHeight="1" x14ac:dyDescent="0.2">
      <c r="A431" s="10"/>
      <c r="B431" s="10"/>
      <c r="C431" s="10"/>
      <c r="D431" s="14" t="s">
        <v>1070</v>
      </c>
      <c r="E431" s="308" t="s">
        <v>1838</v>
      </c>
      <c r="F431" s="307"/>
      <c r="G431" s="15">
        <v>17.98</v>
      </c>
      <c r="H431" s="4">
        <f t="shared" si="24"/>
        <v>0</v>
      </c>
    </row>
    <row r="432" spans="1:8" s="1" customFormat="1" ht="24.95" customHeight="1" x14ac:dyDescent="0.2">
      <c r="A432" s="10"/>
      <c r="B432" s="10"/>
      <c r="C432" s="10"/>
      <c r="D432" s="14" t="s">
        <v>510</v>
      </c>
      <c r="E432" s="308" t="s">
        <v>1838</v>
      </c>
      <c r="F432" s="307"/>
      <c r="G432" s="15">
        <v>17.98</v>
      </c>
      <c r="H432" s="4">
        <f t="shared" si="24"/>
        <v>0</v>
      </c>
    </row>
    <row r="433" spans="1:8" s="1" customFormat="1" ht="24.95" customHeight="1" x14ac:dyDescent="0.2">
      <c r="A433" s="10"/>
      <c r="B433" s="10"/>
      <c r="C433" s="10"/>
      <c r="D433" s="14" t="s">
        <v>474</v>
      </c>
      <c r="E433" s="308" t="s">
        <v>1838</v>
      </c>
      <c r="F433" s="307"/>
      <c r="G433" s="15">
        <v>17.98</v>
      </c>
      <c r="H433" s="4">
        <f t="shared" si="24"/>
        <v>0</v>
      </c>
    </row>
    <row r="434" spans="1:8" s="1" customFormat="1" ht="24.95" customHeight="1" x14ac:dyDescent="0.2">
      <c r="A434" s="10"/>
      <c r="B434" s="10"/>
      <c r="C434" s="10"/>
      <c r="D434" s="14" t="s">
        <v>519</v>
      </c>
      <c r="E434" s="308" t="s">
        <v>1838</v>
      </c>
      <c r="F434" s="307"/>
      <c r="G434" s="15">
        <v>17.98</v>
      </c>
      <c r="H434" s="4">
        <f t="shared" si="24"/>
        <v>0</v>
      </c>
    </row>
    <row r="435" spans="1:8" s="1" customFormat="1" ht="24.95" customHeight="1" x14ac:dyDescent="0.2">
      <c r="A435" s="10">
        <v>0</v>
      </c>
      <c r="B435" s="10"/>
      <c r="C435" s="10"/>
      <c r="D435" s="14" t="s">
        <v>1839</v>
      </c>
      <c r="E435" s="308" t="s">
        <v>1838</v>
      </c>
      <c r="F435" s="307"/>
      <c r="G435" s="15">
        <v>17.98</v>
      </c>
      <c r="H435" s="4">
        <f t="shared" si="24"/>
        <v>0</v>
      </c>
    </row>
    <row r="436" spans="1:8" ht="24.95" customHeight="1" x14ac:dyDescent="0.3">
      <c r="A436" s="505" t="s">
        <v>1486</v>
      </c>
      <c r="B436" s="505"/>
      <c r="C436" s="505"/>
      <c r="D436" s="505"/>
      <c r="E436" s="505"/>
      <c r="F436" s="505"/>
      <c r="G436" s="505"/>
      <c r="H436" s="275">
        <f>SUM(H16:HU435)</f>
        <v>0</v>
      </c>
    </row>
    <row r="437" spans="1:8" ht="24.95" customHeight="1" x14ac:dyDescent="0.2">
      <c r="A437" s="531" t="s">
        <v>412</v>
      </c>
      <c r="B437" s="531"/>
      <c r="C437" s="531"/>
      <c r="D437" s="531"/>
      <c r="E437" s="531"/>
      <c r="F437" s="531"/>
      <c r="G437" s="531"/>
      <c r="H437" s="531"/>
    </row>
    <row r="438" spans="1:8" ht="30" x14ac:dyDescent="0.2">
      <c r="A438" s="523" t="s">
        <v>1501</v>
      </c>
      <c r="B438" s="524"/>
      <c r="C438" s="524"/>
      <c r="D438" s="524"/>
      <c r="E438" s="524"/>
      <c r="F438" s="524"/>
      <c r="G438" s="524"/>
      <c r="H438" s="525"/>
    </row>
    <row r="439" spans="1:8" s="177" customFormat="1" ht="24.95" customHeight="1" x14ac:dyDescent="0.2">
      <c r="A439" s="650" t="s">
        <v>779</v>
      </c>
      <c r="B439" s="650"/>
      <c r="C439" s="650"/>
      <c r="D439" s="650"/>
      <c r="E439" s="120" t="s">
        <v>85</v>
      </c>
      <c r="F439" s="587" t="s">
        <v>286</v>
      </c>
      <c r="G439" s="587"/>
      <c r="H439" s="587"/>
    </row>
    <row r="440" spans="1:8" s="177" customFormat="1" ht="24.95" customHeight="1" x14ac:dyDescent="0.2">
      <c r="A440" s="650" t="s">
        <v>1700</v>
      </c>
      <c r="B440" s="650"/>
      <c r="C440" s="650"/>
      <c r="D440" s="650"/>
      <c r="E440" s="121" t="s">
        <v>1081</v>
      </c>
      <c r="F440" s="587" t="s">
        <v>1800</v>
      </c>
      <c r="G440" s="587"/>
      <c r="H440" s="587"/>
    </row>
    <row r="441" spans="1:8" s="177" customFormat="1" ht="24.95" customHeight="1" x14ac:dyDescent="0.2">
      <c r="A441" s="650" t="s">
        <v>1533</v>
      </c>
      <c r="B441" s="650"/>
      <c r="C441" s="650"/>
      <c r="D441" s="650"/>
      <c r="E441" s="121" t="s">
        <v>287</v>
      </c>
      <c r="F441" s="587" t="s">
        <v>87</v>
      </c>
      <c r="G441" s="587"/>
      <c r="H441" s="587"/>
    </row>
    <row r="442" spans="1:8" s="177" customFormat="1" ht="24.95" customHeight="1" x14ac:dyDescent="0.2">
      <c r="A442" s="650" t="s">
        <v>1534</v>
      </c>
      <c r="B442" s="650"/>
      <c r="C442" s="650"/>
      <c r="D442" s="650"/>
      <c r="E442" s="120" t="s">
        <v>1141</v>
      </c>
      <c r="F442" s="587" t="s">
        <v>1100</v>
      </c>
      <c r="G442" s="587"/>
      <c r="H442" s="587"/>
    </row>
    <row r="443" spans="1:8" s="177" customFormat="1" ht="24.95" customHeight="1" x14ac:dyDescent="0.2">
      <c r="A443" s="650" t="s">
        <v>1113</v>
      </c>
      <c r="B443" s="650"/>
      <c r="C443" s="650"/>
      <c r="D443" s="650"/>
      <c r="E443" s="120" t="s">
        <v>1120</v>
      </c>
      <c r="F443" s="587" t="s">
        <v>1121</v>
      </c>
      <c r="G443" s="587"/>
      <c r="H443" s="587"/>
    </row>
    <row r="444" spans="1:8" s="177" customFormat="1" ht="24.95" customHeight="1" x14ac:dyDescent="0.2">
      <c r="A444" s="650" t="s">
        <v>1126</v>
      </c>
      <c r="B444" s="650"/>
      <c r="C444" s="650"/>
      <c r="D444" s="650"/>
      <c r="E444" s="274" t="s">
        <v>1364</v>
      </c>
      <c r="F444" s="588" t="s">
        <v>1829</v>
      </c>
      <c r="G444" s="588"/>
      <c r="H444" s="588"/>
    </row>
    <row r="445" spans="1:8" ht="30" x14ac:dyDescent="0.2">
      <c r="A445" s="655" t="s">
        <v>1645</v>
      </c>
      <c r="B445" s="656"/>
      <c r="C445" s="656"/>
      <c r="D445" s="656"/>
      <c r="E445" s="656"/>
      <c r="F445" s="656"/>
      <c r="G445" s="656"/>
      <c r="H445" s="657"/>
    </row>
  </sheetData>
  <mergeCells count="80">
    <mergeCell ref="F221:F230"/>
    <mergeCell ref="F232:F241"/>
    <mergeCell ref="F401:F408"/>
    <mergeCell ref="F439:H439"/>
    <mergeCell ref="A445:H445"/>
    <mergeCell ref="A443:D443"/>
    <mergeCell ref="F443:H443"/>
    <mergeCell ref="A444:D444"/>
    <mergeCell ref="F444:H444"/>
    <mergeCell ref="F356:F366"/>
    <mergeCell ref="F442:H442"/>
    <mergeCell ref="F315:F318"/>
    <mergeCell ref="F256:F272"/>
    <mergeCell ref="F274:F291"/>
    <mergeCell ref="F293:F306"/>
    <mergeCell ref="F308:F313"/>
    <mergeCell ref="A437:H437"/>
    <mergeCell ref="A438:H438"/>
    <mergeCell ref="A436:G436"/>
    <mergeCell ref="A440:D440"/>
    <mergeCell ref="F440:H440"/>
    <mergeCell ref="A441:D441"/>
    <mergeCell ref="F441:H441"/>
    <mergeCell ref="A442:D442"/>
    <mergeCell ref="A439:D439"/>
    <mergeCell ref="F16:F17"/>
    <mergeCell ref="F31:F39"/>
    <mergeCell ref="F57:F61"/>
    <mergeCell ref="F392:F399"/>
    <mergeCell ref="F380:F390"/>
    <mergeCell ref="F320:F330"/>
    <mergeCell ref="F332:F342"/>
    <mergeCell ref="F344:F354"/>
    <mergeCell ref="F156:F165"/>
    <mergeCell ref="F368:F378"/>
    <mergeCell ref="F243:F254"/>
    <mergeCell ref="F167:F176"/>
    <mergeCell ref="F139:F140"/>
    <mergeCell ref="F142:F143"/>
    <mergeCell ref="F41:F49"/>
    <mergeCell ref="F63:F67"/>
    <mergeCell ref="F51:F55"/>
    <mergeCell ref="A1:H1"/>
    <mergeCell ref="A2:H2"/>
    <mergeCell ref="A4:H4"/>
    <mergeCell ref="A13:B13"/>
    <mergeCell ref="C13:D13"/>
    <mergeCell ref="A3:H3"/>
    <mergeCell ref="A12:H12"/>
    <mergeCell ref="A5:H5"/>
    <mergeCell ref="A8:D8"/>
    <mergeCell ref="F8:H8"/>
    <mergeCell ref="A9:D9"/>
    <mergeCell ref="F9:H9"/>
    <mergeCell ref="A6:D6"/>
    <mergeCell ref="F7:H7"/>
    <mergeCell ref="F10:H10"/>
    <mergeCell ref="A11:D11"/>
    <mergeCell ref="F178:F188"/>
    <mergeCell ref="F190:F200"/>
    <mergeCell ref="F202:F212"/>
    <mergeCell ref="F69:F73"/>
    <mergeCell ref="E13:E14"/>
    <mergeCell ref="F13:F14"/>
    <mergeCell ref="F19:F24"/>
    <mergeCell ref="F145:F154"/>
    <mergeCell ref="F94:F109"/>
    <mergeCell ref="F118:F122"/>
    <mergeCell ref="F111:F116"/>
    <mergeCell ref="F26:F29"/>
    <mergeCell ref="F75:F79"/>
    <mergeCell ref="F81:F92"/>
    <mergeCell ref="F124:F134"/>
    <mergeCell ref="F136:F137"/>
    <mergeCell ref="G13:G14"/>
    <mergeCell ref="F6:H6"/>
    <mergeCell ref="A7:D7"/>
    <mergeCell ref="A10:D10"/>
    <mergeCell ref="F11:H11"/>
    <mergeCell ref="H13:H14"/>
  </mergeCells>
  <phoneticPr fontId="32" type="noConversion"/>
  <hyperlinks>
    <hyperlink ref="F13" location="Order_Summary" display="Summary" xr:uid="{00000000-0004-0000-0F00-000000000000}"/>
    <hyperlink ref="F75" r:id="rId1" xr:uid="{00000000-0004-0000-0F00-000001000000}"/>
    <hyperlink ref="F19:F24" r:id="rId2" display="Metz Rooster Saddles" xr:uid="{00000000-0004-0000-0F00-000002000000}"/>
    <hyperlink ref="F26:F29" r:id="rId3" display="Metz Magnum" xr:uid="{00000000-0004-0000-0F00-000003000000}"/>
    <hyperlink ref="A437:H437" location="Account_Summary" display="Account Summary" xr:uid="{00000000-0004-0000-0F00-000004000000}"/>
    <hyperlink ref="A13:B13" location="'Table of Contents'!A1" display="Back to Table of Contents" xr:uid="{00000000-0004-0000-0F00-000005000000}"/>
    <hyperlink ref="C13:D13" location="'Additional Materials'!A1" display="Add Items" xr:uid="{00000000-0004-0000-0F00-000006000000}"/>
    <hyperlink ref="A12:H12" location="Account_Summary" display="Account Summary" xr:uid="{00000000-0004-0000-0F00-000007000000}"/>
    <hyperlink ref="F15" location="Order_Summary" display="Summary" xr:uid="{00000000-0004-0000-0F00-000008000000}"/>
    <hyperlink ref="F18" location="Order_Summary" display="Summary" xr:uid="{00000000-0004-0000-0F00-000009000000}"/>
    <hyperlink ref="F25" location="Order_Summary" display="Summary" xr:uid="{00000000-0004-0000-0F00-00000A000000}"/>
    <hyperlink ref="F30" location="Order_Summary" display="Summary" xr:uid="{00000000-0004-0000-0F00-00000B000000}"/>
    <hyperlink ref="F74" location="Order_Summary" display="Summary" xr:uid="{00000000-0004-0000-0F00-00000C000000}"/>
    <hyperlink ref="F80" location="Order_Summary" display="Summary" xr:uid="{00000000-0004-0000-0F00-00000D000000}"/>
    <hyperlink ref="F93" location="Order_Summary" display="Summary" xr:uid="{00000000-0004-0000-0F00-00000E000000}"/>
    <hyperlink ref="F110" location="Order_Summary" display="Summary" xr:uid="{00000000-0004-0000-0F00-00000F000000}"/>
    <hyperlink ref="F123" location="Order_Summary" display="Summary" xr:uid="{00000000-0004-0000-0F00-000010000000}"/>
    <hyperlink ref="F135" location="Order_Summary" display="Summary" xr:uid="{00000000-0004-0000-0F00-000011000000}"/>
    <hyperlink ref="F40" location="Order_Summary" display="Summary" xr:uid="{00000000-0004-0000-0F00-000012000000}"/>
    <hyperlink ref="F50" location="Order_Summary" display="Summary" xr:uid="{00000000-0004-0000-0F00-000013000000}"/>
    <hyperlink ref="F56" location="Order_Summary" display="Summary" xr:uid="{00000000-0004-0000-0F00-000014000000}"/>
    <hyperlink ref="F62" location="Order_Summary" display="Summary" xr:uid="{00000000-0004-0000-0F00-000015000000}"/>
    <hyperlink ref="F68" location="Order_Summary" display="Summary" xr:uid="{00000000-0004-0000-0F00-000016000000}"/>
    <hyperlink ref="F117" location="Order_Summary" display="Summary" xr:uid="{00000000-0004-0000-0F00-000017000000}"/>
    <hyperlink ref="F242" location="Order_Summary" display="Summary" xr:uid="{00000000-0004-0000-0F00-000018000000}"/>
    <hyperlink ref="F255" location="Order_Summary" display="Summary" xr:uid="{00000000-0004-0000-0F00-000019000000}"/>
    <hyperlink ref="F273" location="Order_Summary" display="Summary" xr:uid="{00000000-0004-0000-0F00-00001A000000}"/>
    <hyperlink ref="F292" location="Order_Summary" display="Summary" xr:uid="{00000000-0004-0000-0F00-00001B000000}"/>
    <hyperlink ref="F307" location="Order_Summary" display="Summary" xr:uid="{00000000-0004-0000-0F00-00001C000000}"/>
    <hyperlink ref="F314" location="Order_Summary" display="Summary" xr:uid="{00000000-0004-0000-0F00-00001D000000}"/>
    <hyperlink ref="F319" location="Order_Summary" display="Summary" xr:uid="{00000000-0004-0000-0F00-00001E000000}"/>
    <hyperlink ref="F138" location="Order_Summary" display="Summary" xr:uid="{00000000-0004-0000-0F00-00001F000000}"/>
    <hyperlink ref="F141:F143" r:id="rId4" display="Product Sheet" xr:uid="{00000000-0004-0000-0F00-000020000000}"/>
    <hyperlink ref="F141" location="Order_Summary" display="Summary" xr:uid="{00000000-0004-0000-0F00-000021000000}"/>
    <hyperlink ref="F144" location="Order_Summary" display="Summary" xr:uid="{00000000-0004-0000-0F00-000022000000}"/>
    <hyperlink ref="F155" location="Order_Summary" display="Summary" xr:uid="{00000000-0004-0000-0F00-000023000000}"/>
    <hyperlink ref="F166" location="Order_Summary" display="Summary" xr:uid="{00000000-0004-0000-0F00-000024000000}"/>
    <hyperlink ref="F177" location="Order_Summary" display="Summary" xr:uid="{00000000-0004-0000-0F00-000025000000}"/>
    <hyperlink ref="F189" location="Order_Summary" display="Summary" xr:uid="{00000000-0004-0000-0F00-000026000000}"/>
    <hyperlink ref="F201" location="Order_Summary" display="Summary" xr:uid="{00000000-0004-0000-0F00-000027000000}"/>
    <hyperlink ref="A6:D6" location="Metz_Cock_Saddles_Microbarb" display="Metz Cock Saddles Microbarb" xr:uid="{00000000-0004-0000-0F00-000028000000}"/>
    <hyperlink ref="E6" location="Metz_Rooster_Saddles" display="Metz Rooster Saddles" xr:uid="{00000000-0004-0000-0F00-000029000000}"/>
    <hyperlink ref="F6:H6" location="Metz_Magnum_Saddles" display="Metz Magnum Saddles" xr:uid="{00000000-0004-0000-0F00-00002A000000}"/>
    <hyperlink ref="A7:D7" location="Anglers_Choice_Saddles" display="Anglers Choice Saddles" xr:uid="{00000000-0004-0000-0F00-00002B000000}"/>
    <hyperlink ref="E7" location="Hebert_Hen_Saddles" display="Hebert Hen Saddles" xr:uid="{00000000-0004-0000-0F00-00002C000000}"/>
    <hyperlink ref="F7:H7" location="American_Rooster_Saddles" display="American Rooster Saddles" xr:uid="{00000000-0004-0000-0F00-00002D000000}"/>
    <hyperlink ref="A8:D8" location="Chinese_Cock_Necks" display="Chinese Cock Necks" xr:uid="{00000000-0004-0000-0F00-00002E000000}"/>
    <hyperlink ref="E8" location="Metz_Hen_Necks" display="Metz Hen Necks" xr:uid="{00000000-0004-0000-0F00-00002F000000}"/>
    <hyperlink ref="F8:H8" location="Metz_Hen_Saddles" display="Metz Hen Saddles" xr:uid="{00000000-0004-0000-0F00-000030000000}"/>
    <hyperlink ref="A9:D9" location="Salmon_Fly_Hen_Necks" display="Salmon Fly Hen Necks" xr:uid="{00000000-0004-0000-0F00-000031000000}"/>
    <hyperlink ref="E9" location="Genetic_Hackles" display="Genetic Hackles Packs" xr:uid="{00000000-0004-0000-0F00-000032000000}"/>
    <hyperlink ref="F9:H9" location="Whiting_Rooster_Saddles" display="Whiting Rooster Saddles" xr:uid="{00000000-0004-0000-0F00-000033000000}"/>
    <hyperlink ref="A10:D10" location="Whiting_High___Dry_1_2_Capes" display="Whiting High &amp; Dry 1/2 Capes" xr:uid="{00000000-0004-0000-0F00-000034000000}"/>
    <hyperlink ref="E10" location="Whiting_1_4_Saddles" display="Whiting 1/4 Saddles" xr:uid="{00000000-0004-0000-0F00-000035000000}"/>
    <hyperlink ref="F10:H10" location="Whiting_1_2_Saddles" display="Whiting 1/2 Saddles" xr:uid="{00000000-0004-0000-0F00-000036000000}"/>
    <hyperlink ref="A11:D11" location="Whiting_100_Fly_Pack" display="Whiting 100 Fly Pack" xr:uid="{00000000-0004-0000-0F00-000037000000}"/>
    <hyperlink ref="F331" location="Order_Summary" display="Summary" xr:uid="{00000000-0004-0000-0F00-000038000000}"/>
    <hyperlink ref="F343" location="Order_Summary" display="Summary" xr:uid="{00000000-0004-0000-0F00-000039000000}"/>
    <hyperlink ref="F355" location="Order_Summary" display="Summary" xr:uid="{00000000-0004-0000-0F00-00003A000000}"/>
    <hyperlink ref="F367" location="Order_Summary" display="Summary" xr:uid="{00000000-0004-0000-0F00-00003B000000}"/>
    <hyperlink ref="F379" location="Order_Summary" display="Summary" xr:uid="{00000000-0004-0000-0F00-00003C000000}"/>
    <hyperlink ref="A439:D439" location="Metz_Cock_Saddles_Microbarb" display="Metz Cock Saddles Microbarb" xr:uid="{00000000-0004-0000-0F00-00003D000000}"/>
    <hyperlink ref="E439" location="Metz_Rooster_Saddles" display="Metz Rooster Saddles" xr:uid="{00000000-0004-0000-0F00-00003E000000}"/>
    <hyperlink ref="F439:H439" location="Metz_Magnum_Saddles" display="Metz Magnum Saddles" xr:uid="{00000000-0004-0000-0F00-00003F000000}"/>
    <hyperlink ref="A440:D440" location="Anglers_Choice_Saddles" display="Anglers Choice Saddles" xr:uid="{00000000-0004-0000-0F00-000040000000}"/>
    <hyperlink ref="E440" location="Hebert_Hen_Saddles" display="Hebert Hen Saddles" xr:uid="{00000000-0004-0000-0F00-000041000000}"/>
    <hyperlink ref="F440:H440" location="American_Rooster_Saddles" display="American Rooster Saddles" xr:uid="{00000000-0004-0000-0F00-000042000000}"/>
    <hyperlink ref="A441:D441" location="Chinese_Cock_Necks" display="Chinese Cock Necks" xr:uid="{00000000-0004-0000-0F00-000043000000}"/>
    <hyperlink ref="E441" location="Metz_Hen_Necks" display="Metz Hen Necks" xr:uid="{00000000-0004-0000-0F00-000044000000}"/>
    <hyperlink ref="F441:H441" location="Metz_Hen_Saddles" display="Metz Hen Saddles" xr:uid="{00000000-0004-0000-0F00-000045000000}"/>
    <hyperlink ref="A442:D442" location="Salmon_Fly_Hen_Necks" display="Salmon Fly Hen Necks" xr:uid="{00000000-0004-0000-0F00-000046000000}"/>
    <hyperlink ref="E442" location="Genetic_Hackles" display="Genetic Hackles Packs" xr:uid="{00000000-0004-0000-0F00-000047000000}"/>
    <hyperlink ref="F442:H442" location="Whiting_Rooster_Saddles" display="Whiting Rooster Saddles" xr:uid="{00000000-0004-0000-0F00-000048000000}"/>
    <hyperlink ref="A443:D443" location="Whiting_High___Dry_1_2_Capes" display="Whiting High &amp; Dry 1/2 Capes" xr:uid="{00000000-0004-0000-0F00-000049000000}"/>
    <hyperlink ref="E443" location="Whiting_1_4_Saddles" display="Whiting 1/4 Saddles" xr:uid="{00000000-0004-0000-0F00-00004A000000}"/>
    <hyperlink ref="F443:H443" location="Whiting_1_2_Saddles" display="Whiting 1/2 Saddles" xr:uid="{00000000-0004-0000-0F00-00004B000000}"/>
    <hyperlink ref="A444:D444" location="Whiting_100_Fly_Pack" display="Whiting 100 Fly Pack" xr:uid="{00000000-0004-0000-0F00-00004C000000}"/>
    <hyperlink ref="A445:B445" location="'Table of Contents'!A1" display="Back to Table of Contents" xr:uid="{00000000-0004-0000-0F00-00004D000000}"/>
    <hyperlink ref="F391" location="Order_Summary" display="Summary" xr:uid="{00000000-0004-0000-0F00-00004E000000}"/>
    <hyperlink ref="E11" location="Whiting_Hen_Saddles" display="Whiting Hen Saddle" xr:uid="{00000000-0004-0000-0F00-00004F000000}"/>
    <hyperlink ref="E444" location="Whiting_Hen_Saddles" display="Whiting Hen Saddle" xr:uid="{00000000-0004-0000-0F00-000050000000}"/>
    <hyperlink ref="F392:F399" r:id="rId5" display="Product Sheet" xr:uid="{00000000-0004-0000-0F00-000051000000}"/>
    <hyperlink ref="F409" location="Order_Summary" display="Summary" xr:uid="{00000000-0004-0000-0F00-000052000000}"/>
    <hyperlink ref="F417" location="Order_Summary" display="Summary" xr:uid="{00000000-0004-0000-0F00-000053000000}"/>
    <hyperlink ref="F428" location="Order_Summary" display="Summary" xr:uid="{00000000-0004-0000-0F00-000054000000}"/>
    <hyperlink ref="F400" location="Order_Summary" display="Summary" xr:uid="{9E8D63C5-4699-4F7A-BCD5-AD2D4F0D2642}"/>
    <hyperlink ref="F401:F408" r:id="rId6" display="Product Sheet" xr:uid="{E2A9E370-54AA-4B49-8B07-0691FE1C2722}"/>
    <hyperlink ref="F213" location="Order_Summary" display="Summary" xr:uid="{4146BB36-2060-4FD4-9042-391A0BCD8D87}"/>
    <hyperlink ref="F216" location="Order_Summary" display="Summary" xr:uid="{CB0C3841-EFDA-4B6A-B720-DC03870D6E35}"/>
    <hyperlink ref="F220" location="Order_Summary" display="Summary" xr:uid="{96938A08-3143-471C-BE13-D21FFDB3FCFE}"/>
    <hyperlink ref="F231" location="Order_Summary" display="Summary" xr:uid="{C6F3B368-5945-4BE0-8F2D-EFD21444EBD8}"/>
  </hyperlinks>
  <pageMargins left="0.75" right="0.75" top="1" bottom="1" header="0.5" footer="0.5"/>
  <pageSetup orientation="portrait" horizontalDpi="4294967293" verticalDpi="300" r:id="rId7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H59"/>
  <sheetViews>
    <sheetView showZeros="0" topLeftCell="A8" zoomScale="65" workbookViewId="0">
      <selection activeCell="F12" sqref="F12"/>
    </sheetView>
  </sheetViews>
  <sheetFormatPr defaultRowHeight="12.75" x14ac:dyDescent="0.2"/>
  <cols>
    <col min="1" max="1" width="13.28515625" customWidth="1"/>
    <col min="2" max="2" width="36.5703125" customWidth="1"/>
    <col min="3" max="3" width="21" customWidth="1"/>
    <col min="4" max="4" width="24.28515625" customWidth="1"/>
    <col min="5" max="5" width="52.140625" customWidth="1"/>
    <col min="6" max="6" width="30.42578125" customWidth="1"/>
    <col min="7" max="7" width="23.85546875" customWidth="1"/>
    <col min="8" max="8" width="45.7109375" customWidth="1"/>
  </cols>
  <sheetData>
    <row r="1" spans="1:8" ht="30" x14ac:dyDescent="0.2">
      <c r="A1" s="436" t="s">
        <v>1467</v>
      </c>
      <c r="B1" s="436"/>
      <c r="C1" s="436"/>
      <c r="D1" s="436"/>
      <c r="E1" s="436"/>
      <c r="F1" s="436"/>
      <c r="G1" s="436"/>
      <c r="H1" s="436"/>
    </row>
    <row r="2" spans="1:8" s="1" customFormat="1" ht="24.95" customHeight="1" x14ac:dyDescent="0.35">
      <c r="A2" s="648" t="s">
        <v>1653</v>
      </c>
      <c r="B2" s="648"/>
      <c r="C2" s="648"/>
      <c r="D2" s="648"/>
      <c r="E2" s="648"/>
      <c r="F2" s="648"/>
      <c r="G2" s="648"/>
      <c r="H2" s="648"/>
    </row>
    <row r="3" spans="1:8" s="57" customFormat="1" ht="24.95" customHeight="1" x14ac:dyDescent="0.2">
      <c r="A3" s="649" t="s">
        <v>1662</v>
      </c>
      <c r="B3" s="649"/>
      <c r="C3" s="649"/>
      <c r="D3" s="649"/>
      <c r="E3" s="649"/>
      <c r="F3" s="649"/>
      <c r="G3" s="649"/>
      <c r="H3" s="649"/>
    </row>
    <row r="4" spans="1:8" s="1" customFormat="1" ht="24.95" customHeight="1" x14ac:dyDescent="0.2">
      <c r="A4" s="435" t="s">
        <v>418</v>
      </c>
      <c r="B4" s="435"/>
      <c r="C4" s="435"/>
      <c r="D4" s="435"/>
      <c r="E4" s="435"/>
      <c r="F4" s="435"/>
      <c r="G4" s="435"/>
      <c r="H4" s="435"/>
    </row>
    <row r="5" spans="1:8" s="1" customFormat="1" ht="24.95" customHeight="1" x14ac:dyDescent="0.2">
      <c r="A5" s="435"/>
      <c r="B5" s="435"/>
      <c r="C5" s="435"/>
      <c r="D5" s="435"/>
      <c r="E5" s="435"/>
      <c r="F5" s="435"/>
      <c r="G5" s="435"/>
      <c r="H5" s="435"/>
    </row>
    <row r="6" spans="1:8" s="169" customFormat="1" ht="24.95" customHeight="1" x14ac:dyDescent="0.2">
      <c r="A6" s="496" t="s">
        <v>288</v>
      </c>
      <c r="B6" s="496"/>
      <c r="C6" s="496" t="s">
        <v>1658</v>
      </c>
      <c r="D6" s="496"/>
      <c r="E6" s="35" t="s">
        <v>1659</v>
      </c>
      <c r="F6" s="496" t="s">
        <v>1660</v>
      </c>
      <c r="G6" s="496"/>
      <c r="H6" s="35" t="s">
        <v>780</v>
      </c>
    </row>
    <row r="7" spans="1:8" s="169" customFormat="1" ht="24.95" customHeight="1" x14ac:dyDescent="0.2">
      <c r="A7" s="497" t="s">
        <v>1664</v>
      </c>
      <c r="B7" s="498"/>
      <c r="C7" s="497" t="s">
        <v>1771</v>
      </c>
      <c r="D7" s="498"/>
      <c r="E7" s="10"/>
      <c r="F7" s="10"/>
      <c r="G7" s="10"/>
      <c r="H7" s="10"/>
    </row>
    <row r="8" spans="1:8" s="169" customFormat="1" ht="24.95" customHeight="1" x14ac:dyDescent="0.2">
      <c r="A8" s="658"/>
      <c r="B8" s="659"/>
      <c r="C8" s="659"/>
      <c r="D8" s="659"/>
      <c r="E8" s="659"/>
      <c r="F8" s="659"/>
      <c r="G8" s="659"/>
      <c r="H8" s="660"/>
    </row>
    <row r="9" spans="1:8" s="1" customFormat="1" ht="24.95" customHeight="1" x14ac:dyDescent="0.2">
      <c r="A9" s="500" t="s">
        <v>412</v>
      </c>
      <c r="B9" s="500"/>
      <c r="C9" s="500"/>
      <c r="D9" s="500"/>
      <c r="E9" s="500"/>
      <c r="F9" s="500"/>
      <c r="G9" s="500"/>
      <c r="H9" s="500"/>
    </row>
    <row r="10" spans="1:8" s="1" customFormat="1" ht="24.95" customHeight="1" x14ac:dyDescent="0.2">
      <c r="A10" s="517" t="s">
        <v>1645</v>
      </c>
      <c r="B10" s="518"/>
      <c r="C10" s="492" t="s">
        <v>39</v>
      </c>
      <c r="D10" s="493"/>
      <c r="E10" s="574" t="s">
        <v>1662</v>
      </c>
      <c r="F10" s="521" t="s">
        <v>1656</v>
      </c>
      <c r="G10" s="551" t="s">
        <v>1485</v>
      </c>
      <c r="H10" s="550" t="s">
        <v>1486</v>
      </c>
    </row>
    <row r="11" spans="1:8" s="1" customFormat="1" ht="24.95" customHeight="1" x14ac:dyDescent="0.2">
      <c r="A11" s="29" t="s">
        <v>1484</v>
      </c>
      <c r="B11" s="30" t="s">
        <v>1498</v>
      </c>
      <c r="C11" s="30" t="s">
        <v>1483</v>
      </c>
      <c r="D11" s="30" t="s">
        <v>1482</v>
      </c>
      <c r="E11" s="574"/>
      <c r="F11" s="522"/>
      <c r="G11" s="528"/>
      <c r="H11" s="530"/>
    </row>
    <row r="12" spans="1:8" s="1" customFormat="1" ht="24.95" customHeight="1" x14ac:dyDescent="0.2">
      <c r="A12" s="96" t="s">
        <v>1484</v>
      </c>
      <c r="B12" s="90" t="s">
        <v>1498</v>
      </c>
      <c r="C12" s="90" t="s">
        <v>1483</v>
      </c>
      <c r="D12" s="90" t="s">
        <v>1482</v>
      </c>
      <c r="E12" s="97" t="s">
        <v>288</v>
      </c>
      <c r="F12" s="105" t="s">
        <v>1656</v>
      </c>
      <c r="G12" s="109" t="s">
        <v>1485</v>
      </c>
      <c r="H12" s="103"/>
    </row>
    <row r="13" spans="1:8" s="1" customFormat="1" ht="24.95" customHeight="1" x14ac:dyDescent="0.2">
      <c r="A13" s="10"/>
      <c r="B13" s="10"/>
      <c r="C13" s="10" t="s">
        <v>96</v>
      </c>
      <c r="D13" s="14" t="s">
        <v>189</v>
      </c>
      <c r="E13" s="86" t="s">
        <v>288</v>
      </c>
      <c r="F13" s="496" t="s">
        <v>251</v>
      </c>
      <c r="G13" s="15">
        <v>4.99</v>
      </c>
      <c r="H13" s="3">
        <f t="shared" ref="H13:H23" si="0">A13*G13</f>
        <v>0</v>
      </c>
    </row>
    <row r="14" spans="1:8" s="1" customFormat="1" ht="24.95" customHeight="1" x14ac:dyDescent="0.2">
      <c r="A14" s="10"/>
      <c r="B14" s="10"/>
      <c r="C14" s="10" t="s">
        <v>96</v>
      </c>
      <c r="D14" s="14" t="s">
        <v>396</v>
      </c>
      <c r="E14" s="86" t="s">
        <v>288</v>
      </c>
      <c r="F14" s="496"/>
      <c r="G14" s="15">
        <v>4.99</v>
      </c>
      <c r="H14" s="3">
        <f t="shared" si="0"/>
        <v>0</v>
      </c>
    </row>
    <row r="15" spans="1:8" s="1" customFormat="1" ht="24.95" customHeight="1" x14ac:dyDescent="0.2">
      <c r="A15" s="10"/>
      <c r="B15" s="10"/>
      <c r="C15" s="10" t="s">
        <v>96</v>
      </c>
      <c r="D15" s="14" t="s">
        <v>712</v>
      </c>
      <c r="E15" s="86" t="s">
        <v>288</v>
      </c>
      <c r="F15" s="496"/>
      <c r="G15" s="15">
        <v>4.99</v>
      </c>
      <c r="H15" s="3">
        <f t="shared" si="0"/>
        <v>0</v>
      </c>
    </row>
    <row r="16" spans="1:8" s="1" customFormat="1" ht="24.95" customHeight="1" x14ac:dyDescent="0.2">
      <c r="A16" s="10"/>
      <c r="B16" s="10"/>
      <c r="C16" s="10" t="s">
        <v>96</v>
      </c>
      <c r="D16" s="14" t="s">
        <v>470</v>
      </c>
      <c r="E16" s="86" t="s">
        <v>288</v>
      </c>
      <c r="F16" s="496"/>
      <c r="G16" s="15">
        <v>4.99</v>
      </c>
      <c r="H16" s="3">
        <f>A16*G16</f>
        <v>0</v>
      </c>
    </row>
    <row r="17" spans="1:8" s="1" customFormat="1" ht="24.95" customHeight="1" x14ac:dyDescent="0.2">
      <c r="A17" s="10"/>
      <c r="B17" s="10"/>
      <c r="C17" s="10" t="s">
        <v>96</v>
      </c>
      <c r="D17" s="14" t="s">
        <v>471</v>
      </c>
      <c r="E17" s="86" t="s">
        <v>288</v>
      </c>
      <c r="F17" s="496"/>
      <c r="G17" s="15">
        <v>4.99</v>
      </c>
      <c r="H17" s="3">
        <f t="shared" si="0"/>
        <v>0</v>
      </c>
    </row>
    <row r="18" spans="1:8" s="1" customFormat="1" ht="24.95" customHeight="1" x14ac:dyDescent="0.2">
      <c r="A18" s="96" t="s">
        <v>1484</v>
      </c>
      <c r="B18" s="90" t="s">
        <v>1498</v>
      </c>
      <c r="C18" s="90" t="s">
        <v>1483</v>
      </c>
      <c r="D18" s="90" t="s">
        <v>1482</v>
      </c>
      <c r="E18" s="97" t="s">
        <v>288</v>
      </c>
      <c r="F18" s="113" t="s">
        <v>1656</v>
      </c>
      <c r="G18" s="109" t="s">
        <v>1485</v>
      </c>
      <c r="H18" s="103"/>
    </row>
    <row r="19" spans="1:8" s="1" customFormat="1" ht="24.95" customHeight="1" x14ac:dyDescent="0.2">
      <c r="A19" s="10"/>
      <c r="B19" s="10"/>
      <c r="C19" s="10" t="s">
        <v>527</v>
      </c>
      <c r="D19" s="14" t="s">
        <v>189</v>
      </c>
      <c r="E19" s="86" t="s">
        <v>288</v>
      </c>
      <c r="F19" s="496"/>
      <c r="G19" s="15">
        <v>37.58</v>
      </c>
      <c r="H19" s="3">
        <f t="shared" si="0"/>
        <v>0</v>
      </c>
    </row>
    <row r="20" spans="1:8" s="1" customFormat="1" ht="24.95" customHeight="1" x14ac:dyDescent="0.2">
      <c r="A20" s="10"/>
      <c r="B20" s="10"/>
      <c r="C20" s="10" t="s">
        <v>527</v>
      </c>
      <c r="D20" s="14" t="s">
        <v>396</v>
      </c>
      <c r="E20" s="86" t="s">
        <v>288</v>
      </c>
      <c r="F20" s="496"/>
      <c r="G20" s="15">
        <v>37.58</v>
      </c>
      <c r="H20" s="3">
        <f t="shared" si="0"/>
        <v>0</v>
      </c>
    </row>
    <row r="21" spans="1:8" s="1" customFormat="1" ht="24.95" customHeight="1" x14ac:dyDescent="0.2">
      <c r="A21" s="10"/>
      <c r="B21" s="10"/>
      <c r="C21" s="10" t="s">
        <v>527</v>
      </c>
      <c r="D21" s="14" t="s">
        <v>712</v>
      </c>
      <c r="E21" s="86" t="s">
        <v>288</v>
      </c>
      <c r="F21" s="496"/>
      <c r="G21" s="15">
        <v>37.58</v>
      </c>
      <c r="H21" s="3">
        <f t="shared" si="0"/>
        <v>0</v>
      </c>
    </row>
    <row r="22" spans="1:8" s="1" customFormat="1" ht="24.95" customHeight="1" x14ac:dyDescent="0.2">
      <c r="A22" s="10"/>
      <c r="B22" s="10"/>
      <c r="C22" s="10" t="s">
        <v>527</v>
      </c>
      <c r="D22" s="14" t="s">
        <v>470</v>
      </c>
      <c r="E22" s="86" t="s">
        <v>288</v>
      </c>
      <c r="F22" s="496"/>
      <c r="G22" s="15">
        <v>65</v>
      </c>
      <c r="H22" s="3">
        <f t="shared" si="0"/>
        <v>0</v>
      </c>
    </row>
    <row r="23" spans="1:8" s="1" customFormat="1" ht="24.95" customHeight="1" x14ac:dyDescent="0.2">
      <c r="A23" s="10"/>
      <c r="B23" s="10"/>
      <c r="C23" s="10" t="s">
        <v>527</v>
      </c>
      <c r="D23" s="14" t="s">
        <v>471</v>
      </c>
      <c r="E23" s="86" t="s">
        <v>288</v>
      </c>
      <c r="F23" s="496"/>
      <c r="G23" s="15">
        <v>37.58</v>
      </c>
      <c r="H23" s="3">
        <f t="shared" si="0"/>
        <v>0</v>
      </c>
    </row>
    <row r="24" spans="1:8" s="1" customFormat="1" ht="24.95" customHeight="1" x14ac:dyDescent="0.2">
      <c r="A24" s="96" t="s">
        <v>1484</v>
      </c>
      <c r="B24" s="90" t="s">
        <v>1498</v>
      </c>
      <c r="C24" s="90" t="s">
        <v>1483</v>
      </c>
      <c r="D24" s="90" t="s">
        <v>1482</v>
      </c>
      <c r="E24" s="97" t="s">
        <v>1658</v>
      </c>
      <c r="F24" s="105" t="s">
        <v>1656</v>
      </c>
      <c r="G24" s="109" t="s">
        <v>1485</v>
      </c>
      <c r="H24" s="103"/>
    </row>
    <row r="25" spans="1:8" s="1" customFormat="1" ht="24.95" customHeight="1" x14ac:dyDescent="0.2">
      <c r="A25" s="10"/>
      <c r="B25" s="10"/>
      <c r="C25" s="10"/>
      <c r="D25" s="14"/>
      <c r="E25" s="86" t="s">
        <v>1658</v>
      </c>
      <c r="F25" s="10" t="s">
        <v>1657</v>
      </c>
      <c r="G25" s="15">
        <v>3.8</v>
      </c>
      <c r="H25" s="3">
        <f>A25*G25</f>
        <v>0</v>
      </c>
    </row>
    <row r="26" spans="1:8" s="1" customFormat="1" ht="24.95" customHeight="1" x14ac:dyDescent="0.2">
      <c r="A26" s="96" t="s">
        <v>1484</v>
      </c>
      <c r="B26" s="90" t="s">
        <v>1498</v>
      </c>
      <c r="C26" s="90" t="s">
        <v>1483</v>
      </c>
      <c r="D26" s="90" t="s">
        <v>1482</v>
      </c>
      <c r="E26" s="97" t="s">
        <v>1659</v>
      </c>
      <c r="F26" s="105" t="s">
        <v>1656</v>
      </c>
      <c r="G26" s="109" t="s">
        <v>1485</v>
      </c>
      <c r="H26" s="103"/>
    </row>
    <row r="27" spans="1:8" s="1" customFormat="1" ht="24.95" customHeight="1" x14ac:dyDescent="0.2">
      <c r="A27" s="10"/>
      <c r="B27" s="10"/>
      <c r="C27" s="10" t="s">
        <v>96</v>
      </c>
      <c r="D27" s="14" t="s">
        <v>189</v>
      </c>
      <c r="E27" s="86" t="s">
        <v>1659</v>
      </c>
      <c r="F27" s="510" t="s">
        <v>1657</v>
      </c>
      <c r="G27" s="321">
        <v>5.4</v>
      </c>
      <c r="H27" s="3">
        <f t="shared" ref="H27:H41" si="1">A27*G27</f>
        <v>0</v>
      </c>
    </row>
    <row r="28" spans="1:8" s="1" customFormat="1" ht="24.95" customHeight="1" x14ac:dyDescent="0.2">
      <c r="A28" s="10"/>
      <c r="B28" s="10"/>
      <c r="C28" s="10" t="s">
        <v>96</v>
      </c>
      <c r="D28" s="14" t="s">
        <v>396</v>
      </c>
      <c r="E28" s="86" t="s">
        <v>1659</v>
      </c>
      <c r="F28" s="511"/>
      <c r="G28" s="321">
        <v>5.4</v>
      </c>
      <c r="H28" s="3">
        <f t="shared" si="1"/>
        <v>0</v>
      </c>
    </row>
    <row r="29" spans="1:8" s="1" customFormat="1" ht="24.95" customHeight="1" x14ac:dyDescent="0.2">
      <c r="A29" s="10"/>
      <c r="B29" s="10"/>
      <c r="C29" s="10" t="s">
        <v>96</v>
      </c>
      <c r="D29" s="14" t="s">
        <v>712</v>
      </c>
      <c r="E29" s="86" t="s">
        <v>1659</v>
      </c>
      <c r="F29" s="511"/>
      <c r="G29" s="321">
        <v>5.4</v>
      </c>
      <c r="H29" s="3">
        <f t="shared" si="1"/>
        <v>0</v>
      </c>
    </row>
    <row r="30" spans="1:8" s="1" customFormat="1" ht="24.95" customHeight="1" x14ac:dyDescent="0.2">
      <c r="A30" s="10"/>
      <c r="B30" s="10"/>
      <c r="C30" s="10" t="s">
        <v>96</v>
      </c>
      <c r="D30" s="14" t="s">
        <v>613</v>
      </c>
      <c r="E30" s="86" t="s">
        <v>1659</v>
      </c>
      <c r="F30" s="511"/>
      <c r="G30" s="321">
        <v>5.4</v>
      </c>
      <c r="H30" s="3">
        <f t="shared" si="1"/>
        <v>0</v>
      </c>
    </row>
    <row r="31" spans="1:8" s="1" customFormat="1" ht="24.95" customHeight="1" x14ac:dyDescent="0.2">
      <c r="A31" s="10"/>
      <c r="B31" s="10"/>
      <c r="C31" s="10" t="s">
        <v>96</v>
      </c>
      <c r="D31" s="14" t="s">
        <v>792</v>
      </c>
      <c r="E31" s="86" t="s">
        <v>1659</v>
      </c>
      <c r="F31" s="511"/>
      <c r="G31" s="321">
        <v>5.4</v>
      </c>
      <c r="H31" s="3">
        <f t="shared" si="1"/>
        <v>0</v>
      </c>
    </row>
    <row r="32" spans="1:8" s="1" customFormat="1" ht="24.95" customHeight="1" x14ac:dyDescent="0.2">
      <c r="A32" s="10"/>
      <c r="B32" s="10"/>
      <c r="C32" s="10" t="s">
        <v>96</v>
      </c>
      <c r="D32" s="14" t="s">
        <v>509</v>
      </c>
      <c r="E32" s="86" t="s">
        <v>1659</v>
      </c>
      <c r="F32" s="511"/>
      <c r="G32" s="321">
        <v>5.4</v>
      </c>
      <c r="H32" s="3">
        <f t="shared" si="1"/>
        <v>0</v>
      </c>
    </row>
    <row r="33" spans="1:8" s="1" customFormat="1" ht="24.95" customHeight="1" x14ac:dyDescent="0.2">
      <c r="A33" s="10"/>
      <c r="B33" s="10"/>
      <c r="C33" s="10" t="s">
        <v>96</v>
      </c>
      <c r="D33" s="14" t="s">
        <v>206</v>
      </c>
      <c r="E33" s="86" t="s">
        <v>1659</v>
      </c>
      <c r="F33" s="511"/>
      <c r="G33" s="321">
        <v>5.4</v>
      </c>
      <c r="H33" s="3">
        <f t="shared" si="1"/>
        <v>0</v>
      </c>
    </row>
    <row r="34" spans="1:8" s="1" customFormat="1" ht="24.95" customHeight="1" x14ac:dyDescent="0.2">
      <c r="A34" s="10"/>
      <c r="B34" s="10"/>
      <c r="C34" s="10" t="s">
        <v>96</v>
      </c>
      <c r="D34" s="14" t="s">
        <v>793</v>
      </c>
      <c r="E34" s="86" t="s">
        <v>1659</v>
      </c>
      <c r="F34" s="511"/>
      <c r="G34" s="321">
        <v>5.4</v>
      </c>
      <c r="H34" s="3">
        <f t="shared" si="1"/>
        <v>0</v>
      </c>
    </row>
    <row r="35" spans="1:8" s="1" customFormat="1" ht="24.95" customHeight="1" x14ac:dyDescent="0.2">
      <c r="A35" s="10"/>
      <c r="B35" s="10"/>
      <c r="C35" s="10" t="s">
        <v>96</v>
      </c>
      <c r="D35" s="14" t="s">
        <v>794</v>
      </c>
      <c r="E35" s="86" t="s">
        <v>1659</v>
      </c>
      <c r="F35" s="511"/>
      <c r="G35" s="321">
        <v>5.4</v>
      </c>
      <c r="H35" s="3">
        <f t="shared" si="1"/>
        <v>0</v>
      </c>
    </row>
    <row r="36" spans="1:8" s="1" customFormat="1" ht="24.95" customHeight="1" x14ac:dyDescent="0.2">
      <c r="A36" s="10"/>
      <c r="B36" s="10"/>
      <c r="C36" s="10" t="s">
        <v>96</v>
      </c>
      <c r="D36" s="14" t="s">
        <v>186</v>
      </c>
      <c r="E36" s="86" t="s">
        <v>1659</v>
      </c>
      <c r="F36" s="511"/>
      <c r="G36" s="321">
        <v>5.4</v>
      </c>
      <c r="H36" s="3">
        <f t="shared" si="1"/>
        <v>0</v>
      </c>
    </row>
    <row r="37" spans="1:8" s="1" customFormat="1" ht="24.95" customHeight="1" x14ac:dyDescent="0.2">
      <c r="A37" s="10"/>
      <c r="B37" s="10"/>
      <c r="C37" s="10" t="s">
        <v>96</v>
      </c>
      <c r="D37" s="14" t="s">
        <v>795</v>
      </c>
      <c r="E37" s="86" t="s">
        <v>1659</v>
      </c>
      <c r="F37" s="511"/>
      <c r="G37" s="321">
        <v>5.4</v>
      </c>
      <c r="H37" s="3">
        <f t="shared" si="1"/>
        <v>0</v>
      </c>
    </row>
    <row r="38" spans="1:8" s="1" customFormat="1" ht="24.95" customHeight="1" x14ac:dyDescent="0.2">
      <c r="A38" s="10"/>
      <c r="B38" s="10"/>
      <c r="C38" s="10" t="s">
        <v>96</v>
      </c>
      <c r="D38" s="14" t="s">
        <v>796</v>
      </c>
      <c r="E38" s="86" t="s">
        <v>1659</v>
      </c>
      <c r="F38" s="511"/>
      <c r="G38" s="321">
        <v>5.4</v>
      </c>
      <c r="H38" s="3">
        <f t="shared" si="1"/>
        <v>0</v>
      </c>
    </row>
    <row r="39" spans="1:8" s="1" customFormat="1" ht="24.95" customHeight="1" x14ac:dyDescent="0.2">
      <c r="A39" s="10"/>
      <c r="B39" s="10"/>
      <c r="C39" s="10" t="s">
        <v>96</v>
      </c>
      <c r="D39" s="14" t="s">
        <v>797</v>
      </c>
      <c r="E39" s="86" t="s">
        <v>1659</v>
      </c>
      <c r="F39" s="511"/>
      <c r="G39" s="321">
        <v>5.4</v>
      </c>
      <c r="H39" s="3">
        <f t="shared" si="1"/>
        <v>0</v>
      </c>
    </row>
    <row r="40" spans="1:8" s="1" customFormat="1" ht="24.95" customHeight="1" x14ac:dyDescent="0.2">
      <c r="A40" s="10"/>
      <c r="B40" s="10"/>
      <c r="C40" s="10" t="s">
        <v>96</v>
      </c>
      <c r="D40" s="14" t="s">
        <v>798</v>
      </c>
      <c r="E40" s="86" t="s">
        <v>1659</v>
      </c>
      <c r="F40" s="511"/>
      <c r="G40" s="321">
        <v>5.4</v>
      </c>
      <c r="H40" s="3">
        <f t="shared" si="1"/>
        <v>0</v>
      </c>
    </row>
    <row r="41" spans="1:8" s="1" customFormat="1" ht="24.95" customHeight="1" x14ac:dyDescent="0.2">
      <c r="A41" s="10"/>
      <c r="B41" s="10"/>
      <c r="C41" s="10" t="s">
        <v>96</v>
      </c>
      <c r="D41" s="14" t="s">
        <v>799</v>
      </c>
      <c r="E41" s="86" t="s">
        <v>1659</v>
      </c>
      <c r="F41" s="512"/>
      <c r="G41" s="321">
        <v>5.4</v>
      </c>
      <c r="H41" s="3">
        <f t="shared" si="1"/>
        <v>0</v>
      </c>
    </row>
    <row r="42" spans="1:8" s="1" customFormat="1" ht="24.95" customHeight="1" x14ac:dyDescent="0.2">
      <c r="A42" s="96" t="s">
        <v>1484</v>
      </c>
      <c r="B42" s="90" t="s">
        <v>1498</v>
      </c>
      <c r="C42" s="90" t="s">
        <v>1483</v>
      </c>
      <c r="D42" s="90" t="s">
        <v>1482</v>
      </c>
      <c r="E42" s="97" t="s">
        <v>1660</v>
      </c>
      <c r="F42" s="105" t="s">
        <v>1656</v>
      </c>
      <c r="G42" s="109" t="s">
        <v>1485</v>
      </c>
      <c r="H42" s="103"/>
    </row>
    <row r="43" spans="1:8" s="1" customFormat="1" ht="24.95" customHeight="1" x14ac:dyDescent="0.2">
      <c r="A43" s="10">
        <v>0</v>
      </c>
      <c r="B43" s="10"/>
      <c r="C43" s="10"/>
      <c r="D43" s="14"/>
      <c r="E43" s="86" t="s">
        <v>1660</v>
      </c>
      <c r="F43" s="10" t="s">
        <v>1657</v>
      </c>
      <c r="G43" s="15">
        <v>7.5</v>
      </c>
      <c r="H43" s="3">
        <f>A43*G43</f>
        <v>0</v>
      </c>
    </row>
    <row r="44" spans="1:8" s="1" customFormat="1" ht="24.95" customHeight="1" x14ac:dyDescent="0.2">
      <c r="A44" s="96" t="s">
        <v>1484</v>
      </c>
      <c r="B44" s="90" t="s">
        <v>1498</v>
      </c>
      <c r="C44" s="90" t="s">
        <v>1483</v>
      </c>
      <c r="D44" s="90" t="s">
        <v>1482</v>
      </c>
      <c r="E44" s="97" t="s">
        <v>780</v>
      </c>
      <c r="F44" s="105" t="s">
        <v>1656</v>
      </c>
      <c r="G44" s="109" t="s">
        <v>1485</v>
      </c>
      <c r="H44" s="103"/>
    </row>
    <row r="45" spans="1:8" s="1" customFormat="1" ht="24.95" customHeight="1" x14ac:dyDescent="0.2">
      <c r="A45" s="10"/>
      <c r="B45" s="10"/>
      <c r="C45" s="10"/>
      <c r="D45" s="14"/>
      <c r="E45" s="86" t="s">
        <v>1661</v>
      </c>
      <c r="F45" s="510" t="s">
        <v>1657</v>
      </c>
      <c r="G45" s="15">
        <v>1.99</v>
      </c>
      <c r="H45" s="3">
        <f>A45*G45</f>
        <v>0</v>
      </c>
    </row>
    <row r="46" spans="1:8" s="1" customFormat="1" ht="24.95" customHeight="1" x14ac:dyDescent="0.2">
      <c r="A46" s="10"/>
      <c r="B46" s="10"/>
      <c r="C46" s="10"/>
      <c r="D46" s="14"/>
      <c r="E46" s="86" t="s">
        <v>1663</v>
      </c>
      <c r="F46" s="512"/>
      <c r="G46" s="15">
        <v>3.59</v>
      </c>
      <c r="H46" s="3">
        <f>A46*G46</f>
        <v>0</v>
      </c>
    </row>
    <row r="47" spans="1:8" s="1" customFormat="1" ht="24.95" customHeight="1" x14ac:dyDescent="0.2">
      <c r="A47" s="19"/>
      <c r="B47" s="10"/>
      <c r="C47" s="10"/>
      <c r="D47" s="14"/>
      <c r="E47" s="86" t="s">
        <v>1772</v>
      </c>
      <c r="F47" s="510" t="s">
        <v>1773</v>
      </c>
      <c r="G47" s="15">
        <v>1.69</v>
      </c>
      <c r="H47" s="3">
        <f>A47*G47</f>
        <v>0</v>
      </c>
    </row>
    <row r="48" spans="1:8" s="1" customFormat="1" ht="24.95" customHeight="1" x14ac:dyDescent="0.2">
      <c r="A48" s="10"/>
      <c r="B48" s="10"/>
      <c r="C48" s="10" t="s">
        <v>527</v>
      </c>
      <c r="D48" s="14"/>
      <c r="E48" s="86" t="s">
        <v>1774</v>
      </c>
      <c r="F48" s="511"/>
      <c r="G48" s="15">
        <v>16</v>
      </c>
      <c r="H48" s="4">
        <f>A48*G48</f>
        <v>0</v>
      </c>
    </row>
    <row r="49" spans="1:8" s="1" customFormat="1" ht="24.95" customHeight="1" x14ac:dyDescent="0.2">
      <c r="A49" s="10">
        <v>0</v>
      </c>
      <c r="B49" s="10"/>
      <c r="C49" s="10"/>
      <c r="D49" s="14"/>
      <c r="E49" s="86" t="s">
        <v>1794</v>
      </c>
      <c r="F49" s="512"/>
      <c r="G49" s="15">
        <v>4.343</v>
      </c>
      <c r="H49" s="4">
        <f>A49*G49</f>
        <v>0</v>
      </c>
    </row>
    <row r="50" spans="1:8" s="1" customFormat="1" ht="24.95" customHeight="1" x14ac:dyDescent="0.2">
      <c r="A50" s="96" t="s">
        <v>1484</v>
      </c>
      <c r="B50" s="90" t="s">
        <v>1498</v>
      </c>
      <c r="C50" s="90" t="s">
        <v>1483</v>
      </c>
      <c r="D50" s="90" t="s">
        <v>1482</v>
      </c>
      <c r="E50" s="97" t="s">
        <v>1664</v>
      </c>
      <c r="F50" s="105" t="s">
        <v>1656</v>
      </c>
      <c r="G50" s="109" t="s">
        <v>1485</v>
      </c>
      <c r="H50" s="103"/>
    </row>
    <row r="51" spans="1:8" s="1" customFormat="1" ht="24.95" customHeight="1" x14ac:dyDescent="0.2">
      <c r="A51" s="19"/>
      <c r="B51" s="10"/>
      <c r="C51" s="10"/>
      <c r="D51" s="14"/>
      <c r="E51" s="86" t="s">
        <v>1664</v>
      </c>
      <c r="F51" s="14" t="s">
        <v>1657</v>
      </c>
      <c r="G51" s="15">
        <v>8.7899999999999991</v>
      </c>
      <c r="H51" s="3">
        <f>A51*G51</f>
        <v>0</v>
      </c>
    </row>
    <row r="52" spans="1:8" s="1" customFormat="1" ht="24.95" customHeight="1" x14ac:dyDescent="0.2">
      <c r="A52" s="96" t="s">
        <v>1484</v>
      </c>
      <c r="B52" s="90" t="s">
        <v>1498</v>
      </c>
      <c r="C52" s="90" t="s">
        <v>1483</v>
      </c>
      <c r="D52" s="90" t="s">
        <v>1482</v>
      </c>
      <c r="E52" s="97" t="s">
        <v>1771</v>
      </c>
      <c r="F52" s="105" t="s">
        <v>1656</v>
      </c>
      <c r="G52" s="109" t="s">
        <v>1485</v>
      </c>
      <c r="H52" s="103"/>
    </row>
    <row r="53" spans="1:8" s="1" customFormat="1" ht="24.95" customHeight="1" x14ac:dyDescent="0.2">
      <c r="A53" s="19"/>
      <c r="B53" s="10"/>
      <c r="C53" s="81"/>
      <c r="D53" s="14"/>
      <c r="E53" s="86" t="s">
        <v>1771</v>
      </c>
      <c r="F53" s="11" t="s">
        <v>1497</v>
      </c>
      <c r="G53" s="15">
        <v>6.25</v>
      </c>
      <c r="H53" s="3">
        <f>A53*G53</f>
        <v>0</v>
      </c>
    </row>
    <row r="54" spans="1:8" ht="24.95" customHeight="1" x14ac:dyDescent="0.3">
      <c r="A54" s="541" t="s">
        <v>1486</v>
      </c>
      <c r="B54" s="541"/>
      <c r="C54" s="541"/>
      <c r="D54" s="541"/>
      <c r="E54" s="541"/>
      <c r="F54" s="541"/>
      <c r="G54" s="541"/>
      <c r="H54" s="53">
        <f>SUM(H2:H53)</f>
        <v>0</v>
      </c>
    </row>
    <row r="55" spans="1:8" ht="24.95" customHeight="1" x14ac:dyDescent="0.2">
      <c r="A55" s="531" t="s">
        <v>412</v>
      </c>
      <c r="B55" s="531"/>
      <c r="C55" s="531"/>
      <c r="D55" s="531"/>
      <c r="E55" s="531"/>
      <c r="F55" s="531"/>
      <c r="G55" s="531"/>
      <c r="H55" s="531"/>
    </row>
    <row r="56" spans="1:8" ht="30" x14ac:dyDescent="0.2">
      <c r="A56" s="523" t="s">
        <v>1501</v>
      </c>
      <c r="B56" s="524"/>
      <c r="C56" s="524"/>
      <c r="D56" s="524"/>
      <c r="E56" s="524"/>
      <c r="F56" s="524"/>
      <c r="G56" s="524"/>
      <c r="H56" s="525"/>
    </row>
    <row r="57" spans="1:8" s="169" customFormat="1" ht="24.95" customHeight="1" x14ac:dyDescent="0.2">
      <c r="A57" s="496" t="s">
        <v>288</v>
      </c>
      <c r="B57" s="496"/>
      <c r="C57" s="496" t="s">
        <v>1658</v>
      </c>
      <c r="D57" s="496"/>
      <c r="E57" s="35" t="s">
        <v>1659</v>
      </c>
      <c r="F57" s="496" t="s">
        <v>1660</v>
      </c>
      <c r="G57" s="496"/>
      <c r="H57" s="35" t="s">
        <v>780</v>
      </c>
    </row>
    <row r="58" spans="1:8" s="169" customFormat="1" ht="24.95" customHeight="1" x14ac:dyDescent="0.2">
      <c r="A58" s="497" t="s">
        <v>1664</v>
      </c>
      <c r="B58" s="498"/>
      <c r="C58" s="497" t="s">
        <v>1771</v>
      </c>
      <c r="D58" s="498"/>
      <c r="E58" s="10"/>
      <c r="F58" s="10"/>
      <c r="G58" s="10"/>
      <c r="H58" s="10"/>
    </row>
    <row r="59" spans="1:8" ht="30" x14ac:dyDescent="0.2">
      <c r="A59" s="655" t="s">
        <v>1645</v>
      </c>
      <c r="B59" s="656"/>
      <c r="C59" s="656"/>
      <c r="D59" s="656"/>
      <c r="E59" s="656"/>
      <c r="F59" s="656"/>
      <c r="G59" s="656"/>
      <c r="H59" s="657"/>
    </row>
  </sheetData>
  <mergeCells count="32">
    <mergeCell ref="A59:H59"/>
    <mergeCell ref="A7:B7"/>
    <mergeCell ref="C7:D7"/>
    <mergeCell ref="A8:H8"/>
    <mergeCell ref="A57:B57"/>
    <mergeCell ref="C57:D57"/>
    <mergeCell ref="F57:G57"/>
    <mergeCell ref="A56:H56"/>
    <mergeCell ref="F47:F49"/>
    <mergeCell ref="F19:F23"/>
    <mergeCell ref="A9:H9"/>
    <mergeCell ref="F13:F17"/>
    <mergeCell ref="F10:F11"/>
    <mergeCell ref="F45:F46"/>
    <mergeCell ref="A10:B10"/>
    <mergeCell ref="G10:G11"/>
    <mergeCell ref="A58:B58"/>
    <mergeCell ref="C58:D58"/>
    <mergeCell ref="C10:D10"/>
    <mergeCell ref="E10:E11"/>
    <mergeCell ref="A55:H55"/>
    <mergeCell ref="A54:G54"/>
    <mergeCell ref="H10:H11"/>
    <mergeCell ref="F27:F41"/>
    <mergeCell ref="A6:B6"/>
    <mergeCell ref="C6:D6"/>
    <mergeCell ref="A1:H1"/>
    <mergeCell ref="A2:H2"/>
    <mergeCell ref="A4:H4"/>
    <mergeCell ref="A5:H5"/>
    <mergeCell ref="A3:H3"/>
    <mergeCell ref="F6:G6"/>
  </mergeCells>
  <phoneticPr fontId="32" type="noConversion"/>
  <hyperlinks>
    <hyperlink ref="F10" location="Order_Summary" display="Summary" xr:uid="{00000000-0004-0000-1000-000000000000}"/>
    <hyperlink ref="A55:H55" location="Account_Summary" display="Account Summary" xr:uid="{00000000-0004-0000-1000-000001000000}"/>
    <hyperlink ref="A10:B10" location="'Table of Contents'!A1" display="Back to Table of Contents" xr:uid="{00000000-0004-0000-1000-000002000000}"/>
    <hyperlink ref="C10:D10" location="'Additional Materials'!A1" display="Add Items" xr:uid="{00000000-0004-0000-1000-000003000000}"/>
    <hyperlink ref="A9:H9" location="Account_Summary" display="Account Summary" xr:uid="{00000000-0004-0000-1000-000004000000}"/>
    <hyperlink ref="F12" location="Order_Summary" display="Summary" xr:uid="{00000000-0004-0000-1000-000005000000}"/>
    <hyperlink ref="F24" location="Order_Summary" display="Summary" xr:uid="{00000000-0004-0000-1000-000006000000}"/>
    <hyperlink ref="F26" location="Order_Summary" display="Summary" xr:uid="{00000000-0004-0000-1000-000007000000}"/>
    <hyperlink ref="F42" location="Order_Summary" display="Summary" xr:uid="{00000000-0004-0000-1000-000008000000}"/>
    <hyperlink ref="F44" location="Order_Summary" display="Summary" xr:uid="{00000000-0004-0000-1000-000009000000}"/>
    <hyperlink ref="F50" location="Order_Summary" display="Summary" xr:uid="{00000000-0004-0000-1000-00000A000000}"/>
    <hyperlink ref="F52" location="Order_Summary" display="Summary" xr:uid="{00000000-0004-0000-1000-00000B000000}"/>
    <hyperlink ref="F18" location="Order_Summary" display="Summary" xr:uid="{00000000-0004-0000-1000-00000C000000}"/>
    <hyperlink ref="A6:B6" location="Pro_Lak" display="Pro Lak" xr:uid="{00000000-0004-0000-1000-00000D000000}"/>
    <hyperlink ref="C6:D6" location="Super_Lak" display="Super Lak" xr:uid="{00000000-0004-0000-1000-00000E000000}"/>
    <hyperlink ref="E6" location="Vinyl_Cement" display="Vinyl Cement" xr:uid="{00000000-0004-0000-1000-00000F000000}"/>
    <hyperlink ref="F6:G6" location="Flexament" display="Flexament" xr:uid="{00000000-0004-0000-1000-000010000000}"/>
    <hyperlink ref="H6" location="Thinners" display="Thinners" xr:uid="{00000000-0004-0000-1000-000011000000}"/>
    <hyperlink ref="A7:B7" location="Zap_A_Gap" display="Zap A Gap" xr:uid="{00000000-0004-0000-1000-000012000000}"/>
    <hyperlink ref="C7:D7" location="Lacquer_Applicator" display="Lacquer Applicator" xr:uid="{00000000-0004-0000-1000-000013000000}"/>
    <hyperlink ref="A57:B57" location="Pro_Lak" display="Pro Lak" xr:uid="{00000000-0004-0000-1000-000014000000}"/>
    <hyperlink ref="C57:D57" location="Super_Lak" display="Super Lak" xr:uid="{00000000-0004-0000-1000-000015000000}"/>
    <hyperlink ref="E57" location="Vinyl_Cement" display="Vinyl Cement" xr:uid="{00000000-0004-0000-1000-000016000000}"/>
    <hyperlink ref="F57:G57" location="Flexament" display="Flexament" xr:uid="{00000000-0004-0000-1000-000017000000}"/>
    <hyperlink ref="H57" location="Thinners" display="Thinners" xr:uid="{00000000-0004-0000-1000-000018000000}"/>
    <hyperlink ref="A58:B58" location="Zap_A_Gap" display="Zap A Gap" xr:uid="{00000000-0004-0000-1000-000019000000}"/>
    <hyperlink ref="C58:D58" location="Lacquer_Applicator" display="Lacquer Applicator" xr:uid="{00000000-0004-0000-1000-00001A000000}"/>
    <hyperlink ref="A59:B59" location="'Table of Contents'!A1" display="Back to Table of Contents" xr:uid="{00000000-0004-0000-1000-00001B000000}"/>
  </hyperlinks>
  <pageMargins left="0.75" right="0.75" top="1" bottom="1" header="0.5" footer="0.5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H30"/>
  <sheetViews>
    <sheetView showZeros="0" zoomScale="65" workbookViewId="0">
      <selection activeCell="F6" sqref="F6:F7"/>
    </sheetView>
  </sheetViews>
  <sheetFormatPr defaultRowHeight="12.75" x14ac:dyDescent="0.2"/>
  <cols>
    <col min="1" max="1" width="18.85546875" customWidth="1"/>
    <col min="2" max="2" width="24.7109375" customWidth="1"/>
    <col min="3" max="3" width="15.7109375" customWidth="1"/>
    <col min="4" max="4" width="25.140625" customWidth="1"/>
    <col min="5" max="5" width="81.5703125" customWidth="1"/>
    <col min="6" max="6" width="35.5703125" customWidth="1"/>
    <col min="7" max="7" width="31.140625" customWidth="1"/>
    <col min="8" max="8" width="37.140625" customWidth="1"/>
  </cols>
  <sheetData>
    <row r="1" spans="1:8" ht="30" x14ac:dyDescent="0.2">
      <c r="A1" s="436" t="s">
        <v>1467</v>
      </c>
      <c r="B1" s="436"/>
      <c r="C1" s="436"/>
      <c r="D1" s="436"/>
      <c r="E1" s="436"/>
      <c r="F1" s="436"/>
      <c r="G1" s="436"/>
      <c r="H1" s="436"/>
    </row>
    <row r="2" spans="1:8" s="1" customFormat="1" ht="24.95" customHeight="1" x14ac:dyDescent="0.35">
      <c r="A2" s="648" t="s">
        <v>1653</v>
      </c>
      <c r="B2" s="648"/>
      <c r="C2" s="648"/>
      <c r="D2" s="648"/>
      <c r="E2" s="648"/>
      <c r="F2" s="648"/>
      <c r="G2" s="648"/>
      <c r="H2" s="648"/>
    </row>
    <row r="3" spans="1:8" s="57" customFormat="1" ht="24.95" customHeight="1" x14ac:dyDescent="0.2">
      <c r="A3" s="649" t="s">
        <v>130</v>
      </c>
      <c r="B3" s="649"/>
      <c r="C3" s="649"/>
      <c r="D3" s="649"/>
      <c r="E3" s="649"/>
      <c r="F3" s="649"/>
      <c r="G3" s="649"/>
      <c r="H3" s="649"/>
    </row>
    <row r="4" spans="1:8" s="1" customFormat="1" ht="24.95" customHeight="1" x14ac:dyDescent="0.2">
      <c r="A4" s="435" t="s">
        <v>418</v>
      </c>
      <c r="B4" s="435"/>
      <c r="C4" s="435"/>
      <c r="D4" s="435"/>
      <c r="E4" s="435"/>
      <c r="F4" s="435"/>
      <c r="G4" s="435"/>
      <c r="H4" s="435"/>
    </row>
    <row r="5" spans="1:8" s="1" customFormat="1" ht="24.95" customHeight="1" x14ac:dyDescent="0.2">
      <c r="A5" s="500" t="s">
        <v>412</v>
      </c>
      <c r="B5" s="500"/>
      <c r="C5" s="500"/>
      <c r="D5" s="500"/>
      <c r="E5" s="500"/>
      <c r="F5" s="500"/>
      <c r="G5" s="500"/>
      <c r="H5" s="500"/>
    </row>
    <row r="6" spans="1:8" s="1" customFormat="1" ht="24.95" customHeight="1" x14ac:dyDescent="0.2">
      <c r="A6" s="517" t="s">
        <v>1645</v>
      </c>
      <c r="B6" s="518"/>
      <c r="C6" s="492" t="s">
        <v>39</v>
      </c>
      <c r="D6" s="493"/>
      <c r="E6" s="574" t="s">
        <v>130</v>
      </c>
      <c r="F6" s="521" t="s">
        <v>1656</v>
      </c>
      <c r="G6" s="596" t="s">
        <v>1485</v>
      </c>
      <c r="H6" s="550" t="s">
        <v>1486</v>
      </c>
    </row>
    <row r="7" spans="1:8" s="1" customFormat="1" ht="24.95" customHeight="1" x14ac:dyDescent="0.2">
      <c r="A7" s="130" t="s">
        <v>1484</v>
      </c>
      <c r="B7" s="131" t="s">
        <v>1498</v>
      </c>
      <c r="C7" s="131" t="s">
        <v>1483</v>
      </c>
      <c r="D7" s="131" t="s">
        <v>1482</v>
      </c>
      <c r="E7" s="574"/>
      <c r="F7" s="661"/>
      <c r="G7" s="597"/>
      <c r="H7" s="529"/>
    </row>
    <row r="8" spans="1:8" s="1" customFormat="1" ht="24.95" customHeight="1" x14ac:dyDescent="0.2">
      <c r="A8" s="96" t="s">
        <v>1484</v>
      </c>
      <c r="B8" s="90" t="s">
        <v>1498</v>
      </c>
      <c r="C8" s="90" t="s">
        <v>1483</v>
      </c>
      <c r="D8" s="96" t="s">
        <v>189</v>
      </c>
      <c r="E8" s="96" t="s">
        <v>1602</v>
      </c>
      <c r="F8" s="501" t="s">
        <v>1603</v>
      </c>
      <c r="G8" s="102" t="s">
        <v>1485</v>
      </c>
      <c r="H8" s="103" t="s">
        <v>1486</v>
      </c>
    </row>
    <row r="9" spans="1:8" s="1" customFormat="1" ht="24.95" customHeight="1" x14ac:dyDescent="0.2">
      <c r="A9" s="10">
        <v>0</v>
      </c>
      <c r="B9" s="10"/>
      <c r="C9" s="10">
        <v>2</v>
      </c>
      <c r="D9" s="14" t="s">
        <v>189</v>
      </c>
      <c r="E9" s="14" t="s">
        <v>1602</v>
      </c>
      <c r="F9" s="509"/>
      <c r="G9" s="15">
        <v>1.2</v>
      </c>
      <c r="H9" s="3">
        <f>A9*G9</f>
        <v>0</v>
      </c>
    </row>
    <row r="10" spans="1:8" s="1" customFormat="1" ht="24.95" customHeight="1" x14ac:dyDescent="0.2">
      <c r="A10" s="10">
        <v>0</v>
      </c>
      <c r="B10" s="10"/>
      <c r="C10" s="10">
        <v>4</v>
      </c>
      <c r="D10" s="14" t="s">
        <v>189</v>
      </c>
      <c r="E10" s="14" t="s">
        <v>1602</v>
      </c>
      <c r="F10" s="509"/>
      <c r="G10" s="15">
        <v>6.5</v>
      </c>
      <c r="H10" s="3">
        <f>A10*G10</f>
        <v>0</v>
      </c>
    </row>
    <row r="11" spans="1:8" s="1" customFormat="1" ht="24.95" customHeight="1" x14ac:dyDescent="0.2">
      <c r="A11" s="10">
        <v>0</v>
      </c>
      <c r="B11" s="10"/>
      <c r="C11" s="10">
        <v>6</v>
      </c>
      <c r="D11" s="14" t="s">
        <v>189</v>
      </c>
      <c r="E11" s="14" t="s">
        <v>1602</v>
      </c>
      <c r="F11" s="509"/>
      <c r="G11" s="15">
        <v>6.5</v>
      </c>
      <c r="H11" s="3">
        <f>A11*G11</f>
        <v>0</v>
      </c>
    </row>
    <row r="12" spans="1:8" s="1" customFormat="1" ht="24.95" customHeight="1" x14ac:dyDescent="0.2">
      <c r="A12" s="10">
        <v>0</v>
      </c>
      <c r="B12" s="10"/>
      <c r="C12" s="10">
        <v>8</v>
      </c>
      <c r="D12" s="14" t="s">
        <v>189</v>
      </c>
      <c r="E12" s="14" t="s">
        <v>1602</v>
      </c>
      <c r="F12" s="509"/>
      <c r="G12" s="15">
        <v>6.5</v>
      </c>
      <c r="H12" s="3">
        <f>A12*G12</f>
        <v>0</v>
      </c>
    </row>
    <row r="13" spans="1:8" s="1" customFormat="1" ht="24.95" customHeight="1" x14ac:dyDescent="0.2">
      <c r="A13" s="96" t="s">
        <v>1484</v>
      </c>
      <c r="B13" s="90" t="s">
        <v>1498</v>
      </c>
      <c r="C13" s="90" t="s">
        <v>1483</v>
      </c>
      <c r="D13" s="96" t="s">
        <v>189</v>
      </c>
      <c r="E13" s="96" t="s">
        <v>1604</v>
      </c>
      <c r="F13" s="509"/>
      <c r="G13" s="102">
        <v>0</v>
      </c>
      <c r="H13" s="3">
        <v>0</v>
      </c>
    </row>
    <row r="14" spans="1:8" s="1" customFormat="1" ht="24.95" customHeight="1" x14ac:dyDescent="0.2">
      <c r="A14" s="10">
        <v>0</v>
      </c>
      <c r="B14" s="10"/>
      <c r="C14" s="10">
        <v>2</v>
      </c>
      <c r="D14" s="14" t="s">
        <v>189</v>
      </c>
      <c r="E14" s="14" t="s">
        <v>1604</v>
      </c>
      <c r="F14" s="509"/>
      <c r="G14" s="15">
        <v>12</v>
      </c>
      <c r="H14" s="3">
        <f t="shared" ref="H14:H27" si="0">A14*G14</f>
        <v>0</v>
      </c>
    </row>
    <row r="15" spans="1:8" s="1" customFormat="1" ht="24.95" customHeight="1" x14ac:dyDescent="0.2">
      <c r="A15" s="10">
        <v>0</v>
      </c>
      <c r="B15" s="10"/>
      <c r="C15" s="10">
        <v>4</v>
      </c>
      <c r="D15" s="14" t="s">
        <v>189</v>
      </c>
      <c r="E15" s="14" t="s">
        <v>1604</v>
      </c>
      <c r="F15" s="509"/>
      <c r="G15" s="15">
        <v>12</v>
      </c>
      <c r="H15" s="3">
        <f t="shared" si="0"/>
        <v>0</v>
      </c>
    </row>
    <row r="16" spans="1:8" s="1" customFormat="1" ht="24.95" customHeight="1" x14ac:dyDescent="0.2">
      <c r="A16" s="10">
        <v>0</v>
      </c>
      <c r="B16" s="10"/>
      <c r="C16" s="10">
        <v>6</v>
      </c>
      <c r="D16" s="14" t="s">
        <v>189</v>
      </c>
      <c r="E16" s="14" t="s">
        <v>1604</v>
      </c>
      <c r="F16" s="509"/>
      <c r="G16" s="15">
        <v>12</v>
      </c>
      <c r="H16" s="3">
        <f t="shared" si="0"/>
        <v>0</v>
      </c>
    </row>
    <row r="17" spans="1:8" s="1" customFormat="1" ht="24.95" customHeight="1" x14ac:dyDescent="0.2">
      <c r="A17" s="10">
        <v>0</v>
      </c>
      <c r="B17" s="10"/>
      <c r="C17" s="10">
        <v>8</v>
      </c>
      <c r="D17" s="14" t="s">
        <v>189</v>
      </c>
      <c r="E17" s="14" t="s">
        <v>1604</v>
      </c>
      <c r="F17" s="509"/>
      <c r="G17" s="15">
        <v>12</v>
      </c>
      <c r="H17" s="3">
        <f t="shared" si="0"/>
        <v>0</v>
      </c>
    </row>
    <row r="18" spans="1:8" s="1" customFormat="1" ht="24.95" customHeight="1" x14ac:dyDescent="0.2">
      <c r="A18" s="96" t="s">
        <v>1484</v>
      </c>
      <c r="B18" s="90" t="s">
        <v>1498</v>
      </c>
      <c r="C18" s="90" t="s">
        <v>1483</v>
      </c>
      <c r="D18" s="96" t="s">
        <v>189</v>
      </c>
      <c r="E18" s="96" t="s">
        <v>1605</v>
      </c>
      <c r="F18" s="509"/>
      <c r="G18" s="102" t="s">
        <v>1491</v>
      </c>
      <c r="H18" s="3">
        <v>0</v>
      </c>
    </row>
    <row r="19" spans="1:8" s="1" customFormat="1" ht="24.95" customHeight="1" x14ac:dyDescent="0.2">
      <c r="A19" s="10">
        <v>0</v>
      </c>
      <c r="B19" s="10"/>
      <c r="C19" s="10">
        <v>2</v>
      </c>
      <c r="D19" s="14" t="s">
        <v>189</v>
      </c>
      <c r="E19" s="14" t="s">
        <v>1605</v>
      </c>
      <c r="F19" s="509"/>
      <c r="G19" s="15">
        <v>24</v>
      </c>
      <c r="H19" s="3">
        <f t="shared" si="0"/>
        <v>0</v>
      </c>
    </row>
    <row r="20" spans="1:8" s="1" customFormat="1" ht="24.95" customHeight="1" x14ac:dyDescent="0.2">
      <c r="A20" s="10">
        <v>0</v>
      </c>
      <c r="B20" s="10"/>
      <c r="C20" s="10">
        <v>4</v>
      </c>
      <c r="D20" s="14" t="s">
        <v>189</v>
      </c>
      <c r="E20" s="14" t="s">
        <v>1605</v>
      </c>
      <c r="F20" s="509"/>
      <c r="G20" s="15">
        <v>24</v>
      </c>
      <c r="H20" s="3">
        <f t="shared" si="0"/>
        <v>0</v>
      </c>
    </row>
    <row r="21" spans="1:8" s="1" customFormat="1" ht="24.95" customHeight="1" x14ac:dyDescent="0.2">
      <c r="A21" s="10">
        <v>0</v>
      </c>
      <c r="B21" s="10"/>
      <c r="C21" s="10">
        <v>6</v>
      </c>
      <c r="D21" s="14" t="s">
        <v>189</v>
      </c>
      <c r="E21" s="14" t="s">
        <v>1605</v>
      </c>
      <c r="F21" s="509"/>
      <c r="G21" s="15">
        <v>24</v>
      </c>
      <c r="H21" s="3">
        <f t="shared" si="0"/>
        <v>0</v>
      </c>
    </row>
    <row r="22" spans="1:8" s="1" customFormat="1" ht="24.95" customHeight="1" x14ac:dyDescent="0.2">
      <c r="A22" s="10">
        <v>0</v>
      </c>
      <c r="B22" s="10"/>
      <c r="C22" s="10">
        <v>8</v>
      </c>
      <c r="D22" s="14" t="s">
        <v>189</v>
      </c>
      <c r="E22" s="14" t="s">
        <v>1605</v>
      </c>
      <c r="F22" s="509"/>
      <c r="G22" s="15">
        <v>24</v>
      </c>
      <c r="H22" s="3">
        <f t="shared" si="0"/>
        <v>0</v>
      </c>
    </row>
    <row r="23" spans="1:8" s="1" customFormat="1" ht="24.95" customHeight="1" x14ac:dyDescent="0.2">
      <c r="A23" s="96" t="s">
        <v>1484</v>
      </c>
      <c r="B23" s="90" t="s">
        <v>1498</v>
      </c>
      <c r="C23" s="90" t="s">
        <v>1483</v>
      </c>
      <c r="D23" s="96" t="s">
        <v>189</v>
      </c>
      <c r="E23" s="96" t="s">
        <v>1606</v>
      </c>
      <c r="F23" s="509"/>
      <c r="G23" s="102" t="s">
        <v>1491</v>
      </c>
      <c r="H23" s="3">
        <v>0</v>
      </c>
    </row>
    <row r="24" spans="1:8" s="1" customFormat="1" ht="24.95" customHeight="1" x14ac:dyDescent="0.2">
      <c r="A24" s="10">
        <v>0</v>
      </c>
      <c r="B24" s="10"/>
      <c r="C24" s="10">
        <v>2</v>
      </c>
      <c r="D24" s="14" t="s">
        <v>189</v>
      </c>
      <c r="E24" s="14" t="s">
        <v>1606</v>
      </c>
      <c r="F24" s="509"/>
      <c r="G24" s="15">
        <v>220</v>
      </c>
      <c r="H24" s="3">
        <f t="shared" si="0"/>
        <v>0</v>
      </c>
    </row>
    <row r="25" spans="1:8" s="1" customFormat="1" ht="24.95" customHeight="1" x14ac:dyDescent="0.2">
      <c r="A25" s="10">
        <v>0</v>
      </c>
      <c r="B25" s="10"/>
      <c r="C25" s="10">
        <v>4</v>
      </c>
      <c r="D25" s="14" t="s">
        <v>189</v>
      </c>
      <c r="E25" s="14" t="s">
        <v>1606</v>
      </c>
      <c r="F25" s="509"/>
      <c r="G25" s="15">
        <v>220</v>
      </c>
      <c r="H25" s="3">
        <f t="shared" si="0"/>
        <v>0</v>
      </c>
    </row>
    <row r="26" spans="1:8" s="1" customFormat="1" ht="24.95" customHeight="1" x14ac:dyDescent="0.2">
      <c r="A26" s="10">
        <v>0</v>
      </c>
      <c r="B26" s="10"/>
      <c r="C26" s="10">
        <v>6</v>
      </c>
      <c r="D26" s="14" t="s">
        <v>189</v>
      </c>
      <c r="E26" s="14" t="s">
        <v>1606</v>
      </c>
      <c r="F26" s="509"/>
      <c r="G26" s="15">
        <v>220</v>
      </c>
      <c r="H26" s="3">
        <f t="shared" si="0"/>
        <v>0</v>
      </c>
    </row>
    <row r="27" spans="1:8" s="1" customFormat="1" ht="24.95" customHeight="1" x14ac:dyDescent="0.2">
      <c r="A27" s="10">
        <v>0</v>
      </c>
      <c r="B27" s="10"/>
      <c r="C27" s="10">
        <v>8</v>
      </c>
      <c r="D27" s="14" t="s">
        <v>189</v>
      </c>
      <c r="E27" s="14" t="s">
        <v>1606</v>
      </c>
      <c r="F27" s="509"/>
      <c r="G27" s="15">
        <v>220</v>
      </c>
      <c r="H27" s="3">
        <f t="shared" si="0"/>
        <v>0</v>
      </c>
    </row>
    <row r="28" spans="1:8" ht="24.95" customHeight="1" x14ac:dyDescent="0.3">
      <c r="A28" s="541" t="s">
        <v>1486</v>
      </c>
      <c r="B28" s="541"/>
      <c r="C28" s="541"/>
      <c r="D28" s="541"/>
      <c r="E28" s="541"/>
      <c r="F28" s="541"/>
      <c r="G28" s="541"/>
      <c r="H28" s="53">
        <f>SUM(H2:H27)</f>
        <v>0</v>
      </c>
    </row>
    <row r="29" spans="1:8" ht="24.95" customHeight="1" x14ac:dyDescent="0.2">
      <c r="A29" s="504" t="s">
        <v>412</v>
      </c>
      <c r="B29" s="504"/>
      <c r="C29" s="504"/>
      <c r="D29" s="504"/>
      <c r="E29" s="504"/>
      <c r="F29" s="504"/>
      <c r="G29" s="504"/>
      <c r="H29" s="504"/>
    </row>
    <row r="30" spans="1:8" ht="30" x14ac:dyDescent="0.2">
      <c r="A30" s="523" t="s">
        <v>1501</v>
      </c>
      <c r="B30" s="524"/>
      <c r="C30" s="524"/>
      <c r="D30" s="524"/>
      <c r="E30" s="524"/>
      <c r="F30" s="524"/>
      <c r="G30" s="524"/>
      <c r="H30" s="525"/>
    </row>
  </sheetData>
  <mergeCells count="15">
    <mergeCell ref="A30:H30"/>
    <mergeCell ref="A29:H29"/>
    <mergeCell ref="A28:G28"/>
    <mergeCell ref="A1:H1"/>
    <mergeCell ref="A2:H2"/>
    <mergeCell ref="A3:H3"/>
    <mergeCell ref="A5:H5"/>
    <mergeCell ref="F8:F27"/>
    <mergeCell ref="A4:H4"/>
    <mergeCell ref="G6:G7"/>
    <mergeCell ref="H6:H7"/>
    <mergeCell ref="A6:B6"/>
    <mergeCell ref="C6:D6"/>
    <mergeCell ref="E6:E7"/>
    <mergeCell ref="F6:F7"/>
  </mergeCells>
  <phoneticPr fontId="32" type="noConversion"/>
  <hyperlinks>
    <hyperlink ref="F6" location="Order_Summary" display="Summary" xr:uid="{00000000-0004-0000-1100-000000000000}"/>
    <hyperlink ref="F8:F27" r:id="rId1" display="Anglers Choice" xr:uid="{00000000-0004-0000-1100-000001000000}"/>
    <hyperlink ref="A29:H29" location="Account_Summary" display="Account Summary" xr:uid="{00000000-0004-0000-1100-000002000000}"/>
    <hyperlink ref="A6:B6" location="'Table of Contents'!A1" display="Back to Table of Contents" xr:uid="{00000000-0004-0000-1100-000003000000}"/>
    <hyperlink ref="C6:D6" location="'Additional Materials'!A1" display="Add Items" xr:uid="{00000000-0004-0000-1100-000004000000}"/>
    <hyperlink ref="A5:H5" location="Account_Summary" display="Account Summary" xr:uid="{00000000-0004-0000-1100-000005000000}"/>
  </hyperlinks>
  <pageMargins left="0.75" right="0.75" top="1" bottom="1" header="0.5" footer="0.5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H21"/>
  <sheetViews>
    <sheetView showZeros="0" zoomScale="65" workbookViewId="0">
      <selection activeCell="E26" sqref="E26"/>
    </sheetView>
  </sheetViews>
  <sheetFormatPr defaultRowHeight="12.75" x14ac:dyDescent="0.2"/>
  <cols>
    <col min="1" max="1" width="23.85546875" customWidth="1"/>
    <col min="2" max="2" width="19.42578125" customWidth="1"/>
    <col min="3" max="3" width="20.5703125" customWidth="1"/>
    <col min="4" max="4" width="23" customWidth="1"/>
    <col min="5" max="5" width="90.85546875" customWidth="1"/>
    <col min="6" max="6" width="44.140625" customWidth="1"/>
    <col min="7" max="7" width="27.42578125" customWidth="1"/>
    <col min="8" max="8" width="28.7109375" customWidth="1"/>
  </cols>
  <sheetData>
    <row r="1" spans="1:8" ht="30" x14ac:dyDescent="0.2">
      <c r="A1" s="436" t="s">
        <v>1467</v>
      </c>
      <c r="B1" s="436"/>
      <c r="C1" s="436"/>
      <c r="D1" s="436"/>
      <c r="E1" s="436"/>
      <c r="F1" s="436"/>
      <c r="G1" s="436"/>
      <c r="H1" s="436"/>
    </row>
    <row r="2" spans="1:8" s="1" customFormat="1" ht="24.95" customHeight="1" x14ac:dyDescent="0.35">
      <c r="A2" s="648" t="s">
        <v>1653</v>
      </c>
      <c r="B2" s="648"/>
      <c r="C2" s="648"/>
      <c r="D2" s="648"/>
      <c r="E2" s="648"/>
      <c r="F2" s="648"/>
      <c r="G2" s="648"/>
      <c r="H2" s="648"/>
    </row>
    <row r="3" spans="1:8" s="57" customFormat="1" ht="24.95" customHeight="1" x14ac:dyDescent="0.2">
      <c r="A3" s="649" t="s">
        <v>120</v>
      </c>
      <c r="B3" s="649"/>
      <c r="C3" s="649"/>
      <c r="D3" s="649"/>
      <c r="E3" s="649"/>
      <c r="F3" s="649"/>
      <c r="G3" s="649"/>
      <c r="H3" s="649"/>
    </row>
    <row r="4" spans="1:8" s="1" customFormat="1" ht="24.95" customHeight="1" x14ac:dyDescent="0.2">
      <c r="A4" s="435" t="s">
        <v>418</v>
      </c>
      <c r="B4" s="435"/>
      <c r="C4" s="435"/>
      <c r="D4" s="435"/>
      <c r="E4" s="435"/>
      <c r="F4" s="435"/>
      <c r="G4" s="435"/>
      <c r="H4" s="435"/>
    </row>
    <row r="5" spans="1:8" s="1" customFormat="1" ht="24.95" customHeight="1" x14ac:dyDescent="0.2">
      <c r="A5" s="500" t="s">
        <v>412</v>
      </c>
      <c r="B5" s="500"/>
      <c r="C5" s="500"/>
      <c r="D5" s="500"/>
      <c r="E5" s="500"/>
      <c r="F5" s="500"/>
      <c r="G5" s="500"/>
      <c r="H5" s="500"/>
    </row>
    <row r="6" spans="1:8" s="1" customFormat="1" ht="24.95" customHeight="1" x14ac:dyDescent="0.2">
      <c r="A6" s="662" t="s">
        <v>1645</v>
      </c>
      <c r="B6" s="663"/>
      <c r="C6" s="664" t="s">
        <v>39</v>
      </c>
      <c r="D6" s="665"/>
      <c r="E6" s="574" t="s">
        <v>120</v>
      </c>
      <c r="F6" s="521" t="s">
        <v>1656</v>
      </c>
      <c r="G6" s="596" t="s">
        <v>1485</v>
      </c>
      <c r="H6" s="550" t="s">
        <v>1486</v>
      </c>
    </row>
    <row r="7" spans="1:8" s="1" customFormat="1" ht="24.95" customHeight="1" x14ac:dyDescent="0.2">
      <c r="A7" s="29" t="s">
        <v>1484</v>
      </c>
      <c r="B7" s="30" t="s">
        <v>1498</v>
      </c>
      <c r="C7" s="30" t="s">
        <v>1483</v>
      </c>
      <c r="D7" s="30" t="s">
        <v>1482</v>
      </c>
      <c r="E7" s="574"/>
      <c r="F7" s="661"/>
      <c r="G7" s="597"/>
      <c r="H7" s="529"/>
    </row>
    <row r="8" spans="1:8" s="1" customFormat="1" ht="24.95" customHeight="1" x14ac:dyDescent="0.2">
      <c r="A8" s="96" t="s">
        <v>1484</v>
      </c>
      <c r="B8" s="90" t="s">
        <v>1498</v>
      </c>
      <c r="C8" s="90" t="s">
        <v>1483</v>
      </c>
      <c r="D8" s="90" t="s">
        <v>189</v>
      </c>
      <c r="E8" s="96" t="s">
        <v>528</v>
      </c>
      <c r="F8" s="105" t="s">
        <v>1656</v>
      </c>
      <c r="G8" s="102" t="s">
        <v>1485</v>
      </c>
      <c r="H8" s="8" t="s">
        <v>1486</v>
      </c>
    </row>
    <row r="9" spans="1:8" s="1" customFormat="1" ht="24.95" customHeight="1" x14ac:dyDescent="0.2">
      <c r="A9" s="10"/>
      <c r="B9" s="10"/>
      <c r="C9" s="10">
        <v>2</v>
      </c>
      <c r="D9" s="10" t="s">
        <v>189</v>
      </c>
      <c r="E9" s="14" t="s">
        <v>528</v>
      </c>
      <c r="F9" s="501"/>
      <c r="G9" s="15">
        <v>16</v>
      </c>
      <c r="H9" s="4">
        <f>A9*G9</f>
        <v>0</v>
      </c>
    </row>
    <row r="10" spans="1:8" s="1" customFormat="1" ht="24.95" customHeight="1" x14ac:dyDescent="0.2">
      <c r="A10" s="10"/>
      <c r="B10" s="10"/>
      <c r="C10" s="10">
        <v>4</v>
      </c>
      <c r="D10" s="10" t="s">
        <v>189</v>
      </c>
      <c r="E10" s="14" t="s">
        <v>528</v>
      </c>
      <c r="F10" s="509"/>
      <c r="G10" s="15">
        <v>16</v>
      </c>
      <c r="H10" s="4">
        <f t="shared" ref="H10:H19" si="0">A10*G10</f>
        <v>0</v>
      </c>
    </row>
    <row r="11" spans="1:8" s="1" customFormat="1" ht="24.95" customHeight="1" x14ac:dyDescent="0.2">
      <c r="A11" s="10"/>
      <c r="B11" s="10"/>
      <c r="C11" s="10">
        <v>6</v>
      </c>
      <c r="D11" s="10" t="s">
        <v>189</v>
      </c>
      <c r="E11" s="14" t="s">
        <v>528</v>
      </c>
      <c r="F11" s="509"/>
      <c r="G11" s="15">
        <v>16</v>
      </c>
      <c r="H11" s="4">
        <f t="shared" si="0"/>
        <v>0</v>
      </c>
    </row>
    <row r="12" spans="1:8" s="1" customFormat="1" ht="24.95" customHeight="1" x14ac:dyDescent="0.2">
      <c r="A12" s="10"/>
      <c r="B12" s="10"/>
      <c r="C12" s="10">
        <v>8</v>
      </c>
      <c r="D12" s="10" t="s">
        <v>189</v>
      </c>
      <c r="E12" s="14" t="s">
        <v>528</v>
      </c>
      <c r="F12" s="509"/>
      <c r="G12" s="15">
        <v>16</v>
      </c>
      <c r="H12" s="4">
        <f t="shared" si="0"/>
        <v>0</v>
      </c>
    </row>
    <row r="13" spans="1:8" s="1" customFormat="1" ht="24.95" customHeight="1" x14ac:dyDescent="0.2">
      <c r="A13" s="10"/>
      <c r="B13" s="10"/>
      <c r="C13" s="10">
        <v>10</v>
      </c>
      <c r="D13" s="10" t="s">
        <v>189</v>
      </c>
      <c r="E13" s="14" t="s">
        <v>528</v>
      </c>
      <c r="F13" s="502"/>
      <c r="G13" s="15">
        <v>16</v>
      </c>
      <c r="H13" s="4">
        <f t="shared" si="0"/>
        <v>0</v>
      </c>
    </row>
    <row r="14" spans="1:8" s="1" customFormat="1" ht="24.95" customHeight="1" x14ac:dyDescent="0.2">
      <c r="A14" s="96" t="s">
        <v>1484</v>
      </c>
      <c r="B14" s="90" t="s">
        <v>1498</v>
      </c>
      <c r="C14" s="90" t="s">
        <v>1483</v>
      </c>
      <c r="D14" s="90" t="s">
        <v>189</v>
      </c>
      <c r="E14" s="96" t="s">
        <v>225</v>
      </c>
      <c r="F14" s="105" t="s">
        <v>1656</v>
      </c>
      <c r="G14" s="102" t="s">
        <v>1485</v>
      </c>
      <c r="H14" s="8">
        <v>0</v>
      </c>
    </row>
    <row r="15" spans="1:8" s="1" customFormat="1" ht="24.95" customHeight="1" x14ac:dyDescent="0.2">
      <c r="A15" s="10"/>
      <c r="B15" s="10"/>
      <c r="C15" s="10">
        <v>2</v>
      </c>
      <c r="D15" s="10" t="s">
        <v>189</v>
      </c>
      <c r="E15" s="14" t="s">
        <v>225</v>
      </c>
      <c r="F15" s="501"/>
      <c r="G15" s="15">
        <v>150</v>
      </c>
      <c r="H15" s="4">
        <f t="shared" si="0"/>
        <v>0</v>
      </c>
    </row>
    <row r="16" spans="1:8" s="1" customFormat="1" ht="24.95" customHeight="1" x14ac:dyDescent="0.2">
      <c r="A16" s="10"/>
      <c r="B16" s="10"/>
      <c r="C16" s="10">
        <v>4</v>
      </c>
      <c r="D16" s="10" t="s">
        <v>189</v>
      </c>
      <c r="E16" s="14" t="s">
        <v>225</v>
      </c>
      <c r="F16" s="509"/>
      <c r="G16" s="15">
        <v>150</v>
      </c>
      <c r="H16" s="4">
        <f t="shared" si="0"/>
        <v>0</v>
      </c>
    </row>
    <row r="17" spans="1:8" s="1" customFormat="1" ht="24.95" customHeight="1" x14ac:dyDescent="0.2">
      <c r="A17" s="10"/>
      <c r="B17" s="10"/>
      <c r="C17" s="10">
        <v>6</v>
      </c>
      <c r="D17" s="10" t="s">
        <v>189</v>
      </c>
      <c r="E17" s="14" t="s">
        <v>225</v>
      </c>
      <c r="F17" s="509"/>
      <c r="G17" s="15">
        <v>150</v>
      </c>
      <c r="H17" s="4">
        <f t="shared" si="0"/>
        <v>0</v>
      </c>
    </row>
    <row r="18" spans="1:8" s="1" customFormat="1" ht="24.95" customHeight="1" x14ac:dyDescent="0.2">
      <c r="A18" s="10"/>
      <c r="B18" s="10"/>
      <c r="C18" s="10">
        <v>8</v>
      </c>
      <c r="D18" s="10" t="s">
        <v>189</v>
      </c>
      <c r="E18" s="14" t="s">
        <v>225</v>
      </c>
      <c r="F18" s="509"/>
      <c r="G18" s="15">
        <v>150</v>
      </c>
      <c r="H18" s="4">
        <f t="shared" si="0"/>
        <v>0</v>
      </c>
    </row>
    <row r="19" spans="1:8" s="1" customFormat="1" ht="24.95" customHeight="1" x14ac:dyDescent="0.2">
      <c r="A19" s="10"/>
      <c r="B19" s="10"/>
      <c r="C19" s="10">
        <v>10</v>
      </c>
      <c r="D19" s="10" t="s">
        <v>189</v>
      </c>
      <c r="E19" s="14" t="s">
        <v>225</v>
      </c>
      <c r="F19" s="502"/>
      <c r="G19" s="15">
        <v>150</v>
      </c>
      <c r="H19" s="4">
        <f t="shared" si="0"/>
        <v>0</v>
      </c>
    </row>
    <row r="20" spans="1:8" ht="24.95" customHeight="1" x14ac:dyDescent="0.3">
      <c r="A20" s="541" t="s">
        <v>1486</v>
      </c>
      <c r="B20" s="541"/>
      <c r="C20" s="541"/>
      <c r="D20" s="541"/>
      <c r="E20" s="541"/>
      <c r="F20" s="541"/>
      <c r="G20" s="541"/>
      <c r="H20" s="53">
        <f>SUM(H2:H19)</f>
        <v>0</v>
      </c>
    </row>
    <row r="21" spans="1:8" ht="24.95" customHeight="1" x14ac:dyDescent="0.2">
      <c r="A21" s="531" t="s">
        <v>412</v>
      </c>
      <c r="B21" s="531"/>
      <c r="C21" s="531"/>
      <c r="D21" s="531"/>
      <c r="E21" s="531"/>
      <c r="F21" s="531"/>
      <c r="G21" s="531"/>
      <c r="H21" s="531"/>
    </row>
  </sheetData>
  <mergeCells count="15">
    <mergeCell ref="A3:H3"/>
    <mergeCell ref="A1:H1"/>
    <mergeCell ref="A2:H2"/>
    <mergeCell ref="A4:H4"/>
    <mergeCell ref="A21:H21"/>
    <mergeCell ref="A20:G20"/>
    <mergeCell ref="A6:B6"/>
    <mergeCell ref="C6:D6"/>
    <mergeCell ref="E6:E7"/>
    <mergeCell ref="F6:F7"/>
    <mergeCell ref="G6:G7"/>
    <mergeCell ref="H6:H7"/>
    <mergeCell ref="F9:F13"/>
    <mergeCell ref="F15:F19"/>
    <mergeCell ref="A5:H5"/>
  </mergeCells>
  <phoneticPr fontId="32" type="noConversion"/>
  <hyperlinks>
    <hyperlink ref="A21:H21" location="Account_Summary" display="Account Summary" xr:uid="{00000000-0004-0000-1200-000000000000}"/>
    <hyperlink ref="F6" location="Order_Summary" display="Summary" xr:uid="{00000000-0004-0000-1200-000001000000}"/>
    <hyperlink ref="A5:H5" location="Account_Summary" display="Account Summary" xr:uid="{00000000-0004-0000-1200-000002000000}"/>
    <hyperlink ref="A6:B6" location="'Table of Contents'!A1" display="Back to Table of Contents" xr:uid="{00000000-0004-0000-1200-000003000000}"/>
    <hyperlink ref="F8" location="Order_Summary" display="Summary" xr:uid="{00000000-0004-0000-1200-000004000000}"/>
    <hyperlink ref="F14" location="Order_Summary" display="Summary" xr:uid="{00000000-0004-0000-1200-000005000000}"/>
  </hyperlinks>
  <pageMargins left="0.75" right="0.75" top="1" bottom="1" header="0.5" footer="0.5"/>
  <pageSetup orientation="portrait" horizontalDpi="4294967293" verticalDpi="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90"/>
  <sheetViews>
    <sheetView showZeros="0" topLeftCell="A23" zoomScale="55" workbookViewId="0">
      <selection activeCell="E35" sqref="E35"/>
    </sheetView>
  </sheetViews>
  <sheetFormatPr defaultRowHeight="12.75" x14ac:dyDescent="0.2"/>
  <cols>
    <col min="1" max="1" width="26.7109375" style="98" customWidth="1"/>
    <col min="2" max="2" width="31.85546875" style="98" customWidth="1"/>
    <col min="3" max="3" width="39.85546875" style="98" customWidth="1"/>
    <col min="4" max="4" width="21.7109375" style="98" customWidth="1"/>
    <col min="5" max="5" width="45.42578125" style="98" customWidth="1"/>
    <col min="6" max="6" width="17" style="98" customWidth="1"/>
    <col min="7" max="7" width="35.85546875" style="98" customWidth="1"/>
    <col min="8" max="8" width="19.85546875" style="98" customWidth="1"/>
    <col min="9" max="9" width="38.140625" style="98" customWidth="1"/>
    <col min="10" max="10" width="21.85546875" style="98" customWidth="1"/>
    <col min="11" max="16384" width="9.140625" style="98"/>
  </cols>
  <sheetData>
    <row r="1" spans="1:10" s="228" customFormat="1" ht="35.1" customHeight="1" x14ac:dyDescent="0.25">
      <c r="A1" s="461" t="s">
        <v>1653</v>
      </c>
      <c r="B1" s="461"/>
      <c r="C1" s="461"/>
      <c r="D1" s="461"/>
      <c r="E1" s="461"/>
      <c r="F1" s="461"/>
      <c r="G1" s="461"/>
      <c r="H1" s="461"/>
      <c r="I1" s="461"/>
      <c r="J1" s="461"/>
    </row>
    <row r="2" spans="1:10" s="226" customFormat="1" ht="24.95" customHeight="1" x14ac:dyDescent="0.35">
      <c r="A2" s="462" t="s">
        <v>49</v>
      </c>
      <c r="B2" s="462"/>
      <c r="C2" s="462"/>
      <c r="D2" s="462"/>
      <c r="E2" s="462"/>
      <c r="F2" s="462"/>
      <c r="G2" s="462"/>
      <c r="H2" s="462"/>
      <c r="I2" s="462"/>
      <c r="J2" s="462"/>
    </row>
    <row r="3" spans="1:10" s="228" customFormat="1" ht="24.95" customHeight="1" x14ac:dyDescent="0.25">
      <c r="A3" s="463"/>
      <c r="B3" s="463"/>
      <c r="C3" s="463"/>
      <c r="D3" s="463"/>
      <c r="E3" s="463"/>
      <c r="F3" s="463"/>
      <c r="G3" s="463"/>
      <c r="H3" s="463"/>
      <c r="I3" s="463"/>
      <c r="J3" s="463"/>
    </row>
    <row r="4" spans="1:10" s="228" customFormat="1" ht="24.75" customHeight="1" x14ac:dyDescent="0.25">
      <c r="A4" s="462" t="s">
        <v>393</v>
      </c>
      <c r="B4" s="462"/>
      <c r="C4" s="462"/>
      <c r="D4" s="462"/>
      <c r="E4" s="462"/>
      <c r="F4" s="462"/>
      <c r="G4" s="462"/>
      <c r="H4" s="462"/>
      <c r="I4" s="462"/>
      <c r="J4" s="462"/>
    </row>
    <row r="5" spans="1:10" s="228" customFormat="1" ht="30" customHeight="1" x14ac:dyDescent="0.25">
      <c r="A5" s="452" t="s">
        <v>699</v>
      </c>
      <c r="B5" s="452"/>
      <c r="C5" s="452"/>
      <c r="D5" s="452"/>
      <c r="E5" s="452"/>
      <c r="F5" s="452"/>
      <c r="G5" s="452"/>
      <c r="H5" s="452"/>
      <c r="I5" s="452"/>
      <c r="J5" s="452"/>
    </row>
    <row r="6" spans="1:10" s="263" customFormat="1" ht="24.75" customHeight="1" x14ac:dyDescent="0.2">
      <c r="A6" s="454" t="s">
        <v>117</v>
      </c>
      <c r="B6" s="454"/>
      <c r="C6" s="454"/>
      <c r="D6" s="454"/>
      <c r="E6" s="454"/>
      <c r="F6" s="454"/>
      <c r="G6" s="454"/>
      <c r="H6" s="454"/>
      <c r="I6" s="454"/>
      <c r="J6" s="454"/>
    </row>
    <row r="7" spans="1:10" s="305" customFormat="1" ht="24.75" customHeight="1" x14ac:dyDescent="0.2">
      <c r="A7" s="459" t="s">
        <v>1089</v>
      </c>
      <c r="B7" s="459"/>
      <c r="C7" s="459"/>
      <c r="D7" s="459"/>
      <c r="E7" s="459"/>
      <c r="F7" s="459"/>
      <c r="G7" s="459"/>
      <c r="H7" s="459"/>
      <c r="I7" s="459"/>
      <c r="J7" s="459"/>
    </row>
    <row r="8" spans="1:10" s="305" customFormat="1" ht="24.75" customHeight="1" x14ac:dyDescent="0.2">
      <c r="A8" s="485" t="s">
        <v>1090</v>
      </c>
      <c r="B8" s="485"/>
      <c r="C8" s="485"/>
      <c r="D8" s="485"/>
      <c r="E8" s="485"/>
      <c r="F8" s="485"/>
      <c r="G8" s="485"/>
      <c r="H8" s="485"/>
      <c r="I8" s="485"/>
      <c r="J8" s="485"/>
    </row>
    <row r="9" spans="1:10" s="263" customFormat="1" ht="30.75" x14ac:dyDescent="0.2">
      <c r="A9" s="453" t="s">
        <v>411</v>
      </c>
      <c r="B9" s="453"/>
      <c r="C9" s="453"/>
      <c r="D9" s="453"/>
      <c r="E9" s="453"/>
      <c r="F9" s="453"/>
      <c r="G9" s="453"/>
      <c r="H9" s="453"/>
      <c r="I9" s="453"/>
      <c r="J9" s="453"/>
    </row>
    <row r="10" spans="1:10" s="280" customFormat="1" ht="24.75" customHeight="1" x14ac:dyDescent="0.2">
      <c r="A10" s="460" t="s">
        <v>1527</v>
      </c>
      <c r="B10" s="460"/>
      <c r="C10" s="458" t="s">
        <v>1539</v>
      </c>
      <c r="D10" s="458"/>
      <c r="E10" s="482" t="s">
        <v>1400</v>
      </c>
      <c r="F10" s="482"/>
      <c r="G10" s="458" t="s">
        <v>108</v>
      </c>
      <c r="H10" s="458"/>
      <c r="I10" s="458" t="s">
        <v>1651</v>
      </c>
      <c r="J10" s="458"/>
    </row>
    <row r="11" spans="1:10" s="263" customFormat="1" ht="24.75" customHeight="1" x14ac:dyDescent="0.2">
      <c r="A11" s="486" t="s">
        <v>61</v>
      </c>
      <c r="B11" s="486"/>
      <c r="C11" s="458" t="s">
        <v>115</v>
      </c>
      <c r="D11" s="458"/>
      <c r="E11" s="458" t="s">
        <v>1148</v>
      </c>
      <c r="F11" s="458"/>
      <c r="G11" s="458" t="s">
        <v>1528</v>
      </c>
      <c r="H11" s="458"/>
      <c r="I11" s="458" t="s">
        <v>719</v>
      </c>
      <c r="J11" s="458"/>
    </row>
    <row r="12" spans="1:10" s="280" customFormat="1" ht="24.75" customHeight="1" x14ac:dyDescent="0.2">
      <c r="A12" s="472" t="s">
        <v>111</v>
      </c>
      <c r="B12" s="472"/>
      <c r="C12" s="458" t="s">
        <v>137</v>
      </c>
      <c r="D12" s="458"/>
      <c r="E12" s="482" t="s">
        <v>1648</v>
      </c>
      <c r="F12" s="482"/>
      <c r="G12" s="458" t="s">
        <v>114</v>
      </c>
      <c r="H12" s="458"/>
      <c r="I12" s="458" t="s">
        <v>53</v>
      </c>
      <c r="J12" s="458"/>
    </row>
    <row r="13" spans="1:10" s="280" customFormat="1" ht="24.75" customHeight="1" x14ac:dyDescent="0.2">
      <c r="A13" s="460" t="s">
        <v>119</v>
      </c>
      <c r="B13" s="460"/>
      <c r="C13" s="458" t="s">
        <v>720</v>
      </c>
      <c r="D13" s="458"/>
      <c r="E13" s="482" t="s">
        <v>721</v>
      </c>
      <c r="F13" s="482"/>
      <c r="G13" s="458" t="s">
        <v>736</v>
      </c>
      <c r="H13" s="458"/>
      <c r="I13" s="458" t="s">
        <v>133</v>
      </c>
      <c r="J13" s="458"/>
    </row>
    <row r="14" spans="1:10" s="280" customFormat="1" ht="24.75" customHeight="1" x14ac:dyDescent="0.2">
      <c r="A14" s="460" t="str">
        <f>G27</f>
        <v>Hooks - Streamside</v>
      </c>
      <c r="B14" s="460"/>
      <c r="C14" s="458" t="s">
        <v>737</v>
      </c>
      <c r="D14" s="458"/>
      <c r="E14" s="458" t="s">
        <v>113</v>
      </c>
      <c r="F14" s="458"/>
      <c r="G14" s="458" t="s">
        <v>1649</v>
      </c>
      <c r="H14" s="458"/>
      <c r="I14" s="458" t="s">
        <v>1650</v>
      </c>
      <c r="J14" s="458"/>
    </row>
    <row r="15" spans="1:10" s="280" customFormat="1" ht="24.75" customHeight="1" x14ac:dyDescent="0.2">
      <c r="A15" s="472" t="s">
        <v>1608</v>
      </c>
      <c r="B15" s="472"/>
      <c r="C15" s="458" t="s">
        <v>138</v>
      </c>
      <c r="D15" s="458"/>
      <c r="E15" s="458" t="s">
        <v>117</v>
      </c>
      <c r="F15" s="458"/>
      <c r="G15" s="458" t="s">
        <v>1545</v>
      </c>
      <c r="H15" s="458"/>
      <c r="I15" s="482" t="s">
        <v>1666</v>
      </c>
      <c r="J15" s="482"/>
    </row>
    <row r="16" spans="1:10" s="263" customFormat="1" ht="24.75" customHeight="1" x14ac:dyDescent="0.2">
      <c r="A16" s="472" t="s">
        <v>109</v>
      </c>
      <c r="B16" s="472"/>
      <c r="C16" s="458" t="s">
        <v>112</v>
      </c>
      <c r="D16" s="458"/>
      <c r="E16" s="470" t="s">
        <v>1647</v>
      </c>
      <c r="F16" s="470"/>
      <c r="G16" s="458" t="s">
        <v>464</v>
      </c>
      <c r="H16" s="458"/>
      <c r="I16" s="471"/>
      <c r="J16" s="471"/>
    </row>
    <row r="17" spans="1:10" s="304" customFormat="1" ht="24.75" customHeight="1" x14ac:dyDescent="0.2">
      <c r="A17" s="481" t="s">
        <v>394</v>
      </c>
      <c r="B17" s="481"/>
      <c r="C17" s="481"/>
      <c r="D17" s="481"/>
      <c r="E17" s="481"/>
      <c r="F17" s="481"/>
      <c r="G17" s="481"/>
      <c r="H17" s="481"/>
      <c r="I17" s="481"/>
      <c r="J17" s="481"/>
    </row>
    <row r="18" spans="1:10" s="228" customFormat="1" ht="24.75" customHeight="1" x14ac:dyDescent="0.25">
      <c r="A18" s="457" t="s">
        <v>412</v>
      </c>
      <c r="B18" s="457"/>
      <c r="C18" s="457"/>
      <c r="D18" s="457"/>
      <c r="E18" s="457"/>
      <c r="F18" s="457"/>
      <c r="G18" s="457"/>
      <c r="H18" s="457"/>
      <c r="I18" s="457"/>
      <c r="J18" s="457"/>
    </row>
    <row r="19" spans="1:10" s="230" customFormat="1" ht="24.95" customHeight="1" x14ac:dyDescent="0.35">
      <c r="A19" s="63" t="s">
        <v>1527</v>
      </c>
      <c r="B19" s="55">
        <f>'Animal Hair'!H202</f>
        <v>0</v>
      </c>
      <c r="C19" s="450" t="s">
        <v>1680</v>
      </c>
      <c r="D19" s="451"/>
      <c r="E19" s="68" t="s">
        <v>111</v>
      </c>
      <c r="F19" s="55">
        <f>'Fly Tying Kits'!F12</f>
        <v>0</v>
      </c>
      <c r="G19" s="62" t="s">
        <v>58</v>
      </c>
      <c r="H19" s="66">
        <f>'Hooks Partridge'!H43</f>
        <v>0</v>
      </c>
      <c r="I19" s="450" t="s">
        <v>361</v>
      </c>
      <c r="J19" s="451"/>
    </row>
    <row r="20" spans="1:10" s="226" customFormat="1" ht="24.95" customHeight="1" x14ac:dyDescent="0.35">
      <c r="A20" s="450" t="s">
        <v>1509</v>
      </c>
      <c r="B20" s="451"/>
      <c r="C20" s="455" t="s">
        <v>1681</v>
      </c>
      <c r="D20" s="456"/>
      <c r="E20" s="468" t="s">
        <v>281</v>
      </c>
      <c r="F20" s="469"/>
      <c r="G20" s="450" t="s">
        <v>333</v>
      </c>
      <c r="H20" s="451"/>
      <c r="I20" s="450" t="s">
        <v>362</v>
      </c>
      <c r="J20" s="451"/>
    </row>
    <row r="21" spans="1:10" s="226" customFormat="1" ht="24.95" customHeight="1" x14ac:dyDescent="0.35">
      <c r="A21" s="450" t="s">
        <v>784</v>
      </c>
      <c r="B21" s="451"/>
      <c r="C21" s="455" t="s">
        <v>259</v>
      </c>
      <c r="D21" s="456"/>
      <c r="E21" s="466" t="s">
        <v>282</v>
      </c>
      <c r="F21" s="467"/>
      <c r="G21" s="450" t="s">
        <v>1012</v>
      </c>
      <c r="H21" s="451"/>
      <c r="I21" s="450" t="s">
        <v>1785</v>
      </c>
      <c r="J21" s="451"/>
    </row>
    <row r="22" spans="1:10" s="226" customFormat="1" ht="24.95" customHeight="1" x14ac:dyDescent="0.35">
      <c r="A22" s="464" t="s">
        <v>436</v>
      </c>
      <c r="B22" s="465"/>
      <c r="C22" s="455" t="s">
        <v>260</v>
      </c>
      <c r="D22" s="456"/>
      <c r="E22" s="466" t="s">
        <v>283</v>
      </c>
      <c r="F22" s="467"/>
      <c r="G22" s="450" t="s">
        <v>1013</v>
      </c>
      <c r="H22" s="451"/>
      <c r="I22" s="450" t="s">
        <v>363</v>
      </c>
      <c r="J22" s="451"/>
    </row>
    <row r="23" spans="1:10" s="226" customFormat="1" ht="24.95" customHeight="1" x14ac:dyDescent="0.35">
      <c r="A23" s="450" t="s">
        <v>785</v>
      </c>
      <c r="B23" s="451"/>
      <c r="C23" s="455" t="s">
        <v>261</v>
      </c>
      <c r="D23" s="456"/>
      <c r="E23" s="466" t="s">
        <v>284</v>
      </c>
      <c r="F23" s="467"/>
      <c r="G23" s="450" t="s">
        <v>334</v>
      </c>
      <c r="H23" s="451"/>
      <c r="I23" s="62" t="s">
        <v>1650</v>
      </c>
      <c r="J23" s="65">
        <f>Tails!H102</f>
        <v>0</v>
      </c>
    </row>
    <row r="24" spans="1:10" s="226" customFormat="1" ht="24.95" customHeight="1" x14ac:dyDescent="0.35">
      <c r="A24" s="450" t="s">
        <v>1513</v>
      </c>
      <c r="B24" s="451"/>
      <c r="C24" s="455" t="s">
        <v>262</v>
      </c>
      <c r="D24" s="456"/>
      <c r="E24" s="68" t="s">
        <v>137</v>
      </c>
      <c r="F24" s="61">
        <f>'Gold Brooch Pins'!H10</f>
        <v>0</v>
      </c>
      <c r="G24" s="450" t="s">
        <v>335</v>
      </c>
      <c r="H24" s="451"/>
      <c r="I24" s="450" t="s">
        <v>364</v>
      </c>
      <c r="J24" s="451"/>
    </row>
    <row r="25" spans="1:10" s="226" customFormat="1" ht="24.95" customHeight="1" x14ac:dyDescent="0.35">
      <c r="A25" s="450" t="s">
        <v>437</v>
      </c>
      <c r="B25" s="451"/>
      <c r="C25" s="455" t="s">
        <v>1163</v>
      </c>
      <c r="D25" s="456"/>
      <c r="E25" s="450" t="s">
        <v>137</v>
      </c>
      <c r="F25" s="451"/>
      <c r="G25" s="62" t="s">
        <v>133</v>
      </c>
      <c r="H25" s="65">
        <f>'Hooks Silver Strike'!H20</f>
        <v>0</v>
      </c>
      <c r="I25" s="450" t="s">
        <v>365</v>
      </c>
      <c r="J25" s="451"/>
    </row>
    <row r="26" spans="1:10" s="280" customFormat="1" ht="24.95" customHeight="1" x14ac:dyDescent="0.2">
      <c r="A26" s="450" t="s">
        <v>438</v>
      </c>
      <c r="B26" s="451"/>
      <c r="C26" s="284" t="s">
        <v>61</v>
      </c>
      <c r="D26" s="59">
        <f>Dubbing!H337</f>
        <v>0</v>
      </c>
      <c r="E26" s="62" t="s">
        <v>1648</v>
      </c>
      <c r="F26" s="65">
        <f>Hackle!H436</f>
        <v>0</v>
      </c>
      <c r="G26" s="163" t="s">
        <v>336</v>
      </c>
      <c r="H26" s="164"/>
      <c r="I26" s="450" t="s">
        <v>366</v>
      </c>
      <c r="J26" s="451"/>
    </row>
    <row r="27" spans="1:10" s="226" customFormat="1" ht="24.95" customHeight="1" x14ac:dyDescent="0.35">
      <c r="A27" s="450" t="s">
        <v>439</v>
      </c>
      <c r="B27" s="451"/>
      <c r="C27" s="450" t="s">
        <v>263</v>
      </c>
      <c r="D27" s="451"/>
      <c r="E27" s="450" t="s">
        <v>285</v>
      </c>
      <c r="F27" s="451"/>
      <c r="G27" s="62" t="s">
        <v>55</v>
      </c>
      <c r="H27" s="65">
        <f>'Hooks Streamside'!H169</f>
        <v>0</v>
      </c>
      <c r="I27" s="62" t="s">
        <v>1608</v>
      </c>
      <c r="J27" s="65">
        <f>Threads!H339</f>
        <v>0</v>
      </c>
    </row>
    <row r="28" spans="1:10" s="226" customFormat="1" ht="24.95" customHeight="1" x14ac:dyDescent="0.35">
      <c r="A28" s="479" t="s">
        <v>440</v>
      </c>
      <c r="B28" s="480"/>
      <c r="C28" s="479" t="s">
        <v>264</v>
      </c>
      <c r="D28" s="480"/>
      <c r="E28" s="479" t="s">
        <v>286</v>
      </c>
      <c r="F28" s="480"/>
      <c r="G28" s="479" t="s">
        <v>337</v>
      </c>
      <c r="H28" s="480"/>
      <c r="I28" s="479" t="s">
        <v>367</v>
      </c>
      <c r="J28" s="480"/>
    </row>
    <row r="29" spans="1:10" s="226" customFormat="1" ht="24.95" customHeight="1" x14ac:dyDescent="0.35">
      <c r="A29" s="479" t="s">
        <v>441</v>
      </c>
      <c r="B29" s="480"/>
      <c r="C29" s="479" t="s">
        <v>1752</v>
      </c>
      <c r="D29" s="480"/>
      <c r="E29" s="479" t="s">
        <v>1700</v>
      </c>
      <c r="F29" s="480"/>
      <c r="G29" s="479" t="s">
        <v>338</v>
      </c>
      <c r="H29" s="480"/>
      <c r="I29" s="479" t="s">
        <v>368</v>
      </c>
      <c r="J29" s="480"/>
    </row>
    <row r="30" spans="1:10" s="228" customFormat="1" ht="24.95" customHeight="1" x14ac:dyDescent="0.25">
      <c r="A30" s="450" t="s">
        <v>442</v>
      </c>
      <c r="B30" s="451"/>
      <c r="C30" s="450" t="s">
        <v>50</v>
      </c>
      <c r="D30" s="451"/>
      <c r="E30" s="450" t="s">
        <v>1081</v>
      </c>
      <c r="F30" s="451"/>
      <c r="G30" s="450" t="s">
        <v>339</v>
      </c>
      <c r="H30" s="451"/>
      <c r="I30" s="450" t="s">
        <v>369</v>
      </c>
      <c r="J30" s="451"/>
    </row>
    <row r="31" spans="1:10" s="226" customFormat="1" ht="24.95" customHeight="1" x14ac:dyDescent="0.35">
      <c r="A31" s="450" t="s">
        <v>443</v>
      </c>
      <c r="B31" s="451"/>
      <c r="C31" s="450" t="s">
        <v>265</v>
      </c>
      <c r="D31" s="451"/>
      <c r="E31" s="450" t="s">
        <v>1800</v>
      </c>
      <c r="F31" s="451"/>
      <c r="G31" s="450" t="s">
        <v>340</v>
      </c>
      <c r="H31" s="451"/>
      <c r="I31" s="450" t="s">
        <v>942</v>
      </c>
      <c r="J31" s="451"/>
    </row>
    <row r="32" spans="1:10" s="226" customFormat="1" ht="24.95" customHeight="1" x14ac:dyDescent="0.35">
      <c r="A32" s="68" t="s">
        <v>1539</v>
      </c>
      <c r="B32" s="70">
        <f>Bags!G24</f>
        <v>0</v>
      </c>
      <c r="C32" s="483" t="s">
        <v>1271</v>
      </c>
      <c r="D32" s="484"/>
      <c r="E32" s="450" t="s">
        <v>1533</v>
      </c>
      <c r="F32" s="451"/>
      <c r="G32" s="450" t="s">
        <v>341</v>
      </c>
      <c r="H32" s="451"/>
      <c r="I32" s="450" t="s">
        <v>882</v>
      </c>
      <c r="J32" s="451"/>
    </row>
    <row r="33" spans="1:10" s="228" customFormat="1" ht="24.95" customHeight="1" x14ac:dyDescent="0.25">
      <c r="A33" s="455" t="s">
        <v>444</v>
      </c>
      <c r="B33" s="456"/>
      <c r="C33" s="197" t="s">
        <v>266</v>
      </c>
      <c r="D33" s="198"/>
      <c r="E33" s="163" t="s">
        <v>287</v>
      </c>
      <c r="F33" s="164"/>
      <c r="G33" s="163" t="s">
        <v>342</v>
      </c>
      <c r="H33" s="164"/>
      <c r="I33" s="450" t="s">
        <v>874</v>
      </c>
      <c r="J33" s="451"/>
    </row>
    <row r="34" spans="1:10" s="231" customFormat="1" ht="24.95" customHeight="1" x14ac:dyDescent="0.2">
      <c r="A34" s="455" t="s">
        <v>445</v>
      </c>
      <c r="B34" s="456"/>
      <c r="C34" s="197" t="s">
        <v>267</v>
      </c>
      <c r="D34" s="198"/>
      <c r="E34" s="163" t="s">
        <v>87</v>
      </c>
      <c r="F34" s="164"/>
      <c r="G34" s="163" t="s">
        <v>343</v>
      </c>
      <c r="H34" s="164"/>
      <c r="I34" s="450" t="s">
        <v>370</v>
      </c>
      <c r="J34" s="451"/>
    </row>
    <row r="35" spans="1:10" s="280" customFormat="1" ht="24.95" customHeight="1" x14ac:dyDescent="0.2">
      <c r="A35" s="199" t="s">
        <v>446</v>
      </c>
      <c r="B35" s="200"/>
      <c r="C35" s="197" t="s">
        <v>1425</v>
      </c>
      <c r="D35" s="198"/>
      <c r="E35" s="163" t="s">
        <v>541</v>
      </c>
      <c r="F35" s="164"/>
      <c r="G35" s="163" t="s">
        <v>344</v>
      </c>
      <c r="H35" s="164"/>
      <c r="I35" s="291" t="s">
        <v>1265</v>
      </c>
      <c r="J35" s="164"/>
    </row>
    <row r="36" spans="1:10" s="228" customFormat="1" ht="24.95" customHeight="1" x14ac:dyDescent="0.25">
      <c r="A36" s="199" t="s">
        <v>447</v>
      </c>
      <c r="B36" s="200"/>
      <c r="C36" s="178" t="s">
        <v>115</v>
      </c>
      <c r="D36" s="179">
        <f>Dyes!H83</f>
        <v>0</v>
      </c>
      <c r="E36" s="163" t="s">
        <v>465</v>
      </c>
      <c r="F36" s="164"/>
      <c r="G36" s="163" t="s">
        <v>345</v>
      </c>
      <c r="H36" s="164"/>
      <c r="I36" s="450" t="s">
        <v>693</v>
      </c>
      <c r="J36" s="451"/>
    </row>
    <row r="37" spans="1:10" s="228" customFormat="1" ht="24.95" customHeight="1" x14ac:dyDescent="0.25">
      <c r="A37" s="199" t="s">
        <v>448</v>
      </c>
      <c r="B37" s="200"/>
      <c r="C37" s="197" t="s">
        <v>268</v>
      </c>
      <c r="D37" s="198"/>
      <c r="E37" s="163" t="s">
        <v>466</v>
      </c>
      <c r="F37" s="164"/>
      <c r="G37" s="63" t="s">
        <v>56</v>
      </c>
      <c r="H37" s="65">
        <f>'Hooks Tiemco'!H88</f>
        <v>0</v>
      </c>
      <c r="I37" s="477" t="s">
        <v>381</v>
      </c>
      <c r="J37" s="478"/>
    </row>
    <row r="38" spans="1:10" s="228" customFormat="1" ht="24.95" customHeight="1" x14ac:dyDescent="0.25">
      <c r="A38" s="199" t="s">
        <v>451</v>
      </c>
      <c r="B38" s="200"/>
      <c r="C38" s="242" t="s">
        <v>1148</v>
      </c>
      <c r="D38" s="260">
        <f>Eyes!H179</f>
        <v>0</v>
      </c>
      <c r="E38" s="163" t="s">
        <v>1829</v>
      </c>
      <c r="F38" s="164"/>
      <c r="G38" s="163" t="s">
        <v>1461</v>
      </c>
      <c r="H38" s="164"/>
      <c r="I38" s="192" t="s">
        <v>382</v>
      </c>
      <c r="J38" s="193"/>
    </row>
    <row r="39" spans="1:10" s="228" customFormat="1" ht="24.95" customHeight="1" x14ac:dyDescent="0.25">
      <c r="A39" s="199" t="s">
        <v>452</v>
      </c>
      <c r="B39" s="200"/>
      <c r="C39" s="197" t="s">
        <v>1389</v>
      </c>
      <c r="D39" s="198"/>
      <c r="E39" s="56" t="s">
        <v>114</v>
      </c>
      <c r="F39" s="65">
        <f>'Head Cements &amp; Thinners'!H54</f>
        <v>0</v>
      </c>
      <c r="G39" s="163" t="s">
        <v>1462</v>
      </c>
      <c r="H39" s="164"/>
      <c r="I39" s="62" t="s">
        <v>138</v>
      </c>
      <c r="J39" s="65">
        <f>Tinsels!H321</f>
        <v>0</v>
      </c>
    </row>
    <row r="40" spans="1:10" s="226" customFormat="1" ht="24.95" customHeight="1" x14ac:dyDescent="0.35">
      <c r="A40" s="199" t="s">
        <v>453</v>
      </c>
      <c r="B40" s="200"/>
      <c r="C40" s="197" t="s">
        <v>978</v>
      </c>
      <c r="D40" s="198"/>
      <c r="E40" s="163" t="s">
        <v>288</v>
      </c>
      <c r="F40" s="164"/>
      <c r="G40" s="163" t="s">
        <v>1463</v>
      </c>
      <c r="H40" s="164"/>
      <c r="I40" s="163" t="s">
        <v>383</v>
      </c>
      <c r="J40" s="164"/>
    </row>
    <row r="41" spans="1:10" s="228" customFormat="1" ht="24.95" customHeight="1" x14ac:dyDescent="0.25">
      <c r="A41" s="199" t="s">
        <v>454</v>
      </c>
      <c r="B41" s="200"/>
      <c r="C41" s="197" t="s">
        <v>1149</v>
      </c>
      <c r="D41" s="198"/>
      <c r="E41" s="163" t="s">
        <v>1658</v>
      </c>
      <c r="F41" s="164"/>
      <c r="G41" s="163" t="s">
        <v>1464</v>
      </c>
      <c r="H41" s="164"/>
      <c r="I41" s="163" t="s">
        <v>384</v>
      </c>
      <c r="J41" s="164"/>
    </row>
    <row r="42" spans="1:10" s="228" customFormat="1" ht="24.95" customHeight="1" x14ac:dyDescent="0.25">
      <c r="A42" s="199" t="s">
        <v>455</v>
      </c>
      <c r="B42" s="200"/>
      <c r="C42" s="197" t="s">
        <v>534</v>
      </c>
      <c r="D42" s="198"/>
      <c r="E42" s="163" t="s">
        <v>1659</v>
      </c>
      <c r="F42" s="164"/>
      <c r="G42" s="163" t="s">
        <v>1465</v>
      </c>
      <c r="H42" s="164"/>
      <c r="I42" s="192" t="s">
        <v>385</v>
      </c>
      <c r="J42" s="193"/>
    </row>
    <row r="43" spans="1:10" s="228" customFormat="1" ht="24.95" customHeight="1" x14ac:dyDescent="0.25">
      <c r="A43" s="199" t="s">
        <v>456</v>
      </c>
      <c r="B43" s="200"/>
      <c r="C43" s="68" t="s">
        <v>1528</v>
      </c>
      <c r="D43" s="65">
        <f>Feathers!H570</f>
        <v>0</v>
      </c>
      <c r="E43" s="163" t="s">
        <v>1660</v>
      </c>
      <c r="F43" s="164"/>
      <c r="G43" s="63" t="s">
        <v>346</v>
      </c>
      <c r="H43" s="65">
        <f>'Hooks Togen'!H143</f>
        <v>0</v>
      </c>
      <c r="I43" s="163" t="s">
        <v>597</v>
      </c>
      <c r="J43" s="164"/>
    </row>
    <row r="44" spans="1:10" s="226" customFormat="1" ht="24.95" customHeight="1" x14ac:dyDescent="0.35">
      <c r="A44" s="199" t="s">
        <v>457</v>
      </c>
      <c r="B44" s="200"/>
      <c r="C44" s="197" t="s">
        <v>1524</v>
      </c>
      <c r="D44" s="198"/>
      <c r="E44" s="163" t="s">
        <v>1661</v>
      </c>
      <c r="F44" s="164"/>
      <c r="G44" s="163" t="s">
        <v>347</v>
      </c>
      <c r="H44" s="164"/>
      <c r="I44" s="163" t="s">
        <v>804</v>
      </c>
      <c r="J44" s="164"/>
    </row>
    <row r="45" spans="1:10" s="228" customFormat="1" ht="24.95" customHeight="1" x14ac:dyDescent="0.25">
      <c r="A45" s="312" t="s">
        <v>1400</v>
      </c>
      <c r="B45" s="59">
        <f>Beads!H520</f>
        <v>0</v>
      </c>
      <c r="C45" s="197" t="s">
        <v>269</v>
      </c>
      <c r="D45" s="311"/>
      <c r="E45" s="163" t="s">
        <v>1663</v>
      </c>
      <c r="F45" s="164"/>
      <c r="G45" s="313" t="s">
        <v>348</v>
      </c>
      <c r="H45" s="314"/>
      <c r="I45" s="163" t="s">
        <v>1678</v>
      </c>
      <c r="J45" s="314"/>
    </row>
    <row r="46" spans="1:10" s="230" customFormat="1" ht="24.95" customHeight="1" x14ac:dyDescent="0.35">
      <c r="A46" s="163" t="s">
        <v>252</v>
      </c>
      <c r="B46" s="164"/>
      <c r="C46" s="197" t="s">
        <v>45</v>
      </c>
      <c r="D46" s="198"/>
      <c r="E46" s="313" t="s">
        <v>1664</v>
      </c>
      <c r="F46" s="314"/>
      <c r="G46" s="163" t="s">
        <v>349</v>
      </c>
      <c r="H46" s="164"/>
      <c r="I46" s="163" t="s">
        <v>550</v>
      </c>
      <c r="J46" s="164"/>
    </row>
    <row r="47" spans="1:10" s="226" customFormat="1" ht="24.95" customHeight="1" x14ac:dyDescent="0.35">
      <c r="A47" s="163" t="s">
        <v>994</v>
      </c>
      <c r="B47" s="164"/>
      <c r="C47" s="197" t="s">
        <v>1725</v>
      </c>
      <c r="D47" s="198"/>
      <c r="E47" s="163" t="s">
        <v>1771</v>
      </c>
      <c r="F47" s="164"/>
      <c r="G47" s="163" t="s">
        <v>350</v>
      </c>
      <c r="H47" s="164"/>
      <c r="I47" s="282" t="s">
        <v>117</v>
      </c>
      <c r="J47" s="296"/>
    </row>
    <row r="48" spans="1:10" s="226" customFormat="1" ht="24.95" customHeight="1" x14ac:dyDescent="0.35">
      <c r="A48" s="163" t="s">
        <v>771</v>
      </c>
      <c r="B48" s="164"/>
      <c r="C48" s="197" t="s">
        <v>270</v>
      </c>
      <c r="D48" s="198"/>
      <c r="E48" s="163" t="s">
        <v>1772</v>
      </c>
      <c r="F48" s="164"/>
      <c r="G48" s="199" t="s">
        <v>351</v>
      </c>
      <c r="H48" s="200"/>
      <c r="I48" s="163" t="s">
        <v>117</v>
      </c>
      <c r="J48" s="232">
        <f>Special!H13</f>
        <v>0</v>
      </c>
    </row>
    <row r="49" spans="1:10" s="226" customFormat="1" ht="24.95" customHeight="1" x14ac:dyDescent="0.35">
      <c r="A49" s="310" t="s">
        <v>253</v>
      </c>
      <c r="B49" s="320"/>
      <c r="C49" s="310" t="s">
        <v>1532</v>
      </c>
      <c r="D49" s="320"/>
      <c r="E49" s="310" t="s">
        <v>1794</v>
      </c>
      <c r="F49" s="320"/>
      <c r="G49" s="310" t="s">
        <v>352</v>
      </c>
      <c r="H49" s="320"/>
      <c r="I49" s="62" t="s">
        <v>1545</v>
      </c>
      <c r="J49" s="65">
        <f>Tools!F52</f>
        <v>0</v>
      </c>
    </row>
    <row r="50" spans="1:10" s="226" customFormat="1" ht="24.95" customHeight="1" x14ac:dyDescent="0.35">
      <c r="A50" s="163" t="s">
        <v>1775</v>
      </c>
      <c r="B50" s="164"/>
      <c r="C50" s="163" t="s">
        <v>1731</v>
      </c>
      <c r="D50" s="164"/>
      <c r="E50" s="62" t="s">
        <v>53</v>
      </c>
      <c r="F50" s="65">
        <f>'Hooks Anglers Choice'!H28</f>
        <v>0</v>
      </c>
      <c r="G50" s="163" t="s">
        <v>353</v>
      </c>
      <c r="H50" s="164"/>
      <c r="I50" s="192" t="s">
        <v>386</v>
      </c>
    </row>
    <row r="51" spans="1:10" s="226" customFormat="1" ht="24.95" customHeight="1" x14ac:dyDescent="0.35">
      <c r="A51" s="163" t="s">
        <v>1494</v>
      </c>
      <c r="B51" s="164"/>
      <c r="C51" s="163" t="s">
        <v>271</v>
      </c>
      <c r="D51" s="164"/>
      <c r="E51" s="199" t="s">
        <v>289</v>
      </c>
      <c r="F51" s="200"/>
      <c r="G51" s="163" t="s">
        <v>354</v>
      </c>
      <c r="H51" s="164"/>
      <c r="I51" s="281" t="s">
        <v>1752</v>
      </c>
      <c r="J51" s="298">
        <f>Rabbit!H78</f>
        <v>0</v>
      </c>
    </row>
    <row r="52" spans="1:10" s="226" customFormat="1" ht="24.95" customHeight="1" x14ac:dyDescent="0.35">
      <c r="A52" s="100" t="s">
        <v>108</v>
      </c>
      <c r="B52" s="58">
        <f>'Body Materials'!H560</f>
        <v>0</v>
      </c>
      <c r="C52" s="163" t="s">
        <v>1739</v>
      </c>
      <c r="D52" s="164"/>
      <c r="E52" s="62" t="s">
        <v>119</v>
      </c>
      <c r="F52" s="64">
        <f>'Hooks Atlantic'!H20</f>
        <v>0</v>
      </c>
      <c r="G52" s="163" t="s">
        <v>343</v>
      </c>
      <c r="H52" s="164"/>
      <c r="I52" s="166" t="s">
        <v>1768</v>
      </c>
    </row>
    <row r="53" spans="1:10" s="226" customFormat="1" ht="24.95" customHeight="1" x14ac:dyDescent="0.35">
      <c r="A53" s="163" t="s">
        <v>1536</v>
      </c>
      <c r="B53" s="164"/>
      <c r="C53" s="163" t="s">
        <v>1734</v>
      </c>
      <c r="D53" s="164"/>
      <c r="E53" s="239" t="s">
        <v>1632</v>
      </c>
      <c r="F53" s="240"/>
      <c r="G53" s="163" t="s">
        <v>344</v>
      </c>
      <c r="H53" s="164"/>
      <c r="I53" s="62" t="s">
        <v>1666</v>
      </c>
      <c r="J53" s="299"/>
    </row>
    <row r="54" spans="1:10" s="263" customFormat="1" ht="24.95" customHeight="1" x14ac:dyDescent="0.2">
      <c r="A54" s="163" t="s">
        <v>1538</v>
      </c>
      <c r="B54" s="164"/>
      <c r="C54" s="204" t="s">
        <v>1599</v>
      </c>
      <c r="D54" s="205"/>
      <c r="E54" s="166" t="s">
        <v>289</v>
      </c>
      <c r="F54" s="166"/>
      <c r="G54" s="163" t="s">
        <v>355</v>
      </c>
      <c r="H54" s="164"/>
      <c r="I54" s="167" t="s">
        <v>1402</v>
      </c>
      <c r="J54" s="232">
        <f>'UV Products'!H73</f>
        <v>0</v>
      </c>
    </row>
    <row r="55" spans="1:10" s="226" customFormat="1" ht="24.95" customHeight="1" x14ac:dyDescent="0.35">
      <c r="A55" s="450" t="s">
        <v>467</v>
      </c>
      <c r="B55" s="451"/>
      <c r="C55" s="163" t="s">
        <v>272</v>
      </c>
      <c r="D55" s="164"/>
      <c r="E55" s="63" t="s">
        <v>124</v>
      </c>
      <c r="F55" s="70">
        <f>'Hooks Daiichi'!H191</f>
        <v>0</v>
      </c>
      <c r="G55" s="165" t="s">
        <v>356</v>
      </c>
      <c r="H55" s="165"/>
      <c r="I55" s="167" t="s">
        <v>940</v>
      </c>
      <c r="J55" s="232"/>
    </row>
    <row r="56" spans="1:10" s="280" customFormat="1" ht="24.95" customHeight="1" x14ac:dyDescent="0.2">
      <c r="A56" s="163" t="s">
        <v>468</v>
      </c>
      <c r="B56" s="164"/>
      <c r="C56" s="163" t="s">
        <v>545</v>
      </c>
      <c r="D56" s="164"/>
      <c r="E56" s="165" t="s">
        <v>290</v>
      </c>
      <c r="F56" s="165"/>
      <c r="G56" s="163" t="s">
        <v>357</v>
      </c>
      <c r="H56" s="164"/>
      <c r="I56" s="167" t="s">
        <v>939</v>
      </c>
      <c r="J56" s="167"/>
    </row>
    <row r="57" spans="1:10" s="228" customFormat="1" ht="24.95" customHeight="1" x14ac:dyDescent="0.25">
      <c r="A57" s="163" t="s">
        <v>254</v>
      </c>
      <c r="B57" s="164"/>
      <c r="C57" s="163" t="s">
        <v>1736</v>
      </c>
      <c r="D57" s="164"/>
      <c r="E57" s="165" t="s">
        <v>323</v>
      </c>
      <c r="F57" s="165"/>
      <c r="G57" s="163" t="s">
        <v>358</v>
      </c>
      <c r="H57" s="164"/>
      <c r="I57" s="62" t="s">
        <v>109</v>
      </c>
      <c r="J57" s="167"/>
    </row>
    <row r="58" spans="1:10" s="228" customFormat="1" ht="24.95" customHeight="1" x14ac:dyDescent="0.35">
      <c r="A58" s="163" t="s">
        <v>255</v>
      </c>
      <c r="B58" s="164"/>
      <c r="C58" s="163" t="s">
        <v>273</v>
      </c>
      <c r="D58" s="164"/>
      <c r="E58" s="165" t="s">
        <v>1340</v>
      </c>
      <c r="F58" s="165"/>
      <c r="G58" s="163" t="s">
        <v>359</v>
      </c>
      <c r="H58" s="164"/>
      <c r="I58" s="197" t="s">
        <v>388</v>
      </c>
      <c r="J58" s="168">
        <f>Vises!F30</f>
        <v>0</v>
      </c>
    </row>
    <row r="59" spans="1:10" s="226" customFormat="1" ht="24.95" customHeight="1" x14ac:dyDescent="0.35">
      <c r="A59" s="163" t="s">
        <v>458</v>
      </c>
      <c r="B59" s="164"/>
      <c r="C59" s="163" t="s">
        <v>506</v>
      </c>
      <c r="D59" s="164"/>
      <c r="E59" s="165" t="s">
        <v>324</v>
      </c>
      <c r="F59" s="165"/>
      <c r="G59" s="195" t="s">
        <v>560</v>
      </c>
      <c r="H59" s="196"/>
      <c r="I59" s="197" t="s">
        <v>389</v>
      </c>
      <c r="J59" s="198"/>
    </row>
    <row r="60" spans="1:10" s="226" customFormat="1" ht="24.95" customHeight="1" x14ac:dyDescent="0.35">
      <c r="A60" s="163" t="s">
        <v>256</v>
      </c>
      <c r="B60" s="164"/>
      <c r="C60" s="163" t="s">
        <v>274</v>
      </c>
      <c r="D60" s="164"/>
      <c r="E60" s="165" t="s">
        <v>325</v>
      </c>
      <c r="F60" s="165"/>
      <c r="G60" s="62" t="s">
        <v>113</v>
      </c>
      <c r="H60" s="65">
        <f>Pheasants!H67</f>
        <v>0</v>
      </c>
      <c r="I60" s="197" t="s">
        <v>41</v>
      </c>
      <c r="J60" s="198"/>
    </row>
    <row r="61" spans="1:10" s="226" customFormat="1" ht="24.95" customHeight="1" x14ac:dyDescent="0.35">
      <c r="A61" s="163" t="s">
        <v>516</v>
      </c>
      <c r="B61" s="164"/>
      <c r="C61" s="163" t="s">
        <v>433</v>
      </c>
      <c r="D61" s="164"/>
      <c r="E61" s="165" t="s">
        <v>326</v>
      </c>
      <c r="F61" s="165"/>
      <c r="G61" s="195" t="s">
        <v>1696</v>
      </c>
      <c r="H61" s="196"/>
      <c r="I61" s="62" t="s">
        <v>112</v>
      </c>
      <c r="J61" s="296"/>
    </row>
    <row r="62" spans="1:10" s="226" customFormat="1" ht="24.95" customHeight="1" x14ac:dyDescent="0.35">
      <c r="A62" s="163" t="s">
        <v>1677</v>
      </c>
      <c r="B62" s="164"/>
      <c r="C62" s="163" t="s">
        <v>275</v>
      </c>
      <c r="D62" s="164"/>
      <c r="E62" s="165" t="s">
        <v>327</v>
      </c>
      <c r="F62" s="165"/>
      <c r="G62" s="163" t="s">
        <v>1697</v>
      </c>
      <c r="H62" s="164"/>
      <c r="I62" s="322" t="s">
        <v>390</v>
      </c>
      <c r="J62" s="297">
        <f>Waxes!G10</f>
        <v>0</v>
      </c>
    </row>
    <row r="63" spans="1:10" s="228" customFormat="1" ht="24.95" customHeight="1" x14ac:dyDescent="0.25">
      <c r="A63" s="163" t="s">
        <v>431</v>
      </c>
      <c r="B63" s="164"/>
      <c r="C63" s="194" t="s">
        <v>276</v>
      </c>
      <c r="D63" s="164"/>
      <c r="E63" s="165" t="s">
        <v>328</v>
      </c>
      <c r="F63" s="165"/>
      <c r="G63" s="165" t="s">
        <v>1698</v>
      </c>
      <c r="H63" s="165"/>
      <c r="I63" s="197" t="s">
        <v>391</v>
      </c>
      <c r="J63" s="198"/>
    </row>
    <row r="64" spans="1:10" s="226" customFormat="1" ht="24.95" customHeight="1" x14ac:dyDescent="0.35">
      <c r="A64" s="163" t="s">
        <v>57</v>
      </c>
      <c r="B64" s="164"/>
      <c r="C64" s="163" t="s">
        <v>277</v>
      </c>
      <c r="D64" s="164"/>
      <c r="E64" s="165" t="s">
        <v>329</v>
      </c>
      <c r="F64" s="165"/>
      <c r="G64" s="165" t="s">
        <v>1699</v>
      </c>
      <c r="H64" s="165"/>
      <c r="I64" s="336" t="s">
        <v>387</v>
      </c>
      <c r="J64" s="337">
        <f>'Wing Materials'!H334</f>
        <v>0</v>
      </c>
    </row>
    <row r="65" spans="1:10" s="280" customFormat="1" ht="24.95" customHeight="1" x14ac:dyDescent="0.2">
      <c r="A65" s="324" t="s">
        <v>257</v>
      </c>
      <c r="B65" s="45"/>
      <c r="C65" s="322" t="s">
        <v>278</v>
      </c>
      <c r="D65" s="323"/>
      <c r="E65" s="309" t="s">
        <v>331</v>
      </c>
      <c r="F65" s="309"/>
      <c r="G65" s="63" t="s">
        <v>1649</v>
      </c>
      <c r="H65" s="59">
        <f>Quills!H88</f>
        <v>0</v>
      </c>
      <c r="I65" s="264" t="s">
        <v>1726</v>
      </c>
      <c r="J65" s="287"/>
    </row>
    <row r="66" spans="1:10" s="226" customFormat="1" ht="24.95" customHeight="1" x14ac:dyDescent="0.35">
      <c r="A66" s="163" t="s">
        <v>432</v>
      </c>
      <c r="B66" s="164"/>
      <c r="C66" s="197" t="s">
        <v>279</v>
      </c>
      <c r="D66" s="198"/>
      <c r="E66" s="165" t="s">
        <v>330</v>
      </c>
      <c r="F66" s="165"/>
      <c r="G66" s="338" t="s">
        <v>52</v>
      </c>
      <c r="H66" s="265"/>
      <c r="I66" s="167" t="s">
        <v>392</v>
      </c>
      <c r="J66" s="167"/>
    </row>
    <row r="67" spans="1:10" s="228" customFormat="1" ht="24.95" customHeight="1" x14ac:dyDescent="0.25">
      <c r="A67" s="163" t="s">
        <v>548</v>
      </c>
      <c r="B67" s="164"/>
      <c r="C67" s="68" t="s">
        <v>229</v>
      </c>
      <c r="D67" s="60">
        <f>'Fly Tyers Accessories'!F16</f>
        <v>0</v>
      </c>
      <c r="E67" s="165" t="s">
        <v>1278</v>
      </c>
      <c r="F67" s="165"/>
      <c r="G67" s="165" t="s">
        <v>360</v>
      </c>
      <c r="H67" s="165"/>
      <c r="I67" s="264" t="s">
        <v>1419</v>
      </c>
      <c r="J67" s="318"/>
    </row>
    <row r="68" spans="1:10" s="228" customFormat="1" ht="24.95" customHeight="1" x14ac:dyDescent="0.25">
      <c r="A68" s="163" t="s">
        <v>1201</v>
      </c>
      <c r="B68" s="164"/>
      <c r="C68" s="335" t="s">
        <v>230</v>
      </c>
      <c r="D68" s="203"/>
      <c r="E68" s="309" t="s">
        <v>332</v>
      </c>
      <c r="F68" s="165"/>
      <c r="G68" s="309" t="s">
        <v>1840</v>
      </c>
      <c r="H68" s="165"/>
      <c r="I68" s="264" t="s">
        <v>1420</v>
      </c>
      <c r="J68" s="264"/>
    </row>
    <row r="69" spans="1:10" s="228" customFormat="1" ht="24.95" customHeight="1" x14ac:dyDescent="0.25">
      <c r="A69" s="163" t="s">
        <v>36</v>
      </c>
      <c r="B69" s="164"/>
      <c r="C69" s="40" t="s">
        <v>280</v>
      </c>
      <c r="D69" s="40"/>
      <c r="E69" s="56" t="s">
        <v>54</v>
      </c>
      <c r="F69" s="65">
        <f>'Hooks Mustad'!H279</f>
        <v>0</v>
      </c>
      <c r="G69" s="266"/>
      <c r="H69" s="266"/>
      <c r="I69" s="264" t="s">
        <v>558</v>
      </c>
      <c r="J69" s="264"/>
    </row>
    <row r="70" spans="1:10" s="228" customFormat="1" ht="24.95" customHeight="1" x14ac:dyDescent="0.25">
      <c r="A70" s="310" t="s">
        <v>1850</v>
      </c>
      <c r="B70" s="164"/>
      <c r="C70" s="40" t="s">
        <v>231</v>
      </c>
      <c r="D70" s="40"/>
      <c r="E70" s="309" t="s">
        <v>997</v>
      </c>
      <c r="F70" s="165"/>
      <c r="G70" s="266"/>
      <c r="H70" s="266"/>
      <c r="I70" s="167" t="s">
        <v>1781</v>
      </c>
      <c r="J70" s="264"/>
    </row>
    <row r="71" spans="1:10" s="228" customFormat="1" ht="24.95" customHeight="1" x14ac:dyDescent="0.25">
      <c r="A71" s="63" t="s">
        <v>1651</v>
      </c>
      <c r="B71" s="70">
        <f>Books!F21</f>
        <v>0</v>
      </c>
      <c r="C71" s="40" t="s">
        <v>232</v>
      </c>
      <c r="D71" s="40"/>
      <c r="E71" s="165" t="s">
        <v>998</v>
      </c>
      <c r="F71" s="165"/>
      <c r="G71" s="266"/>
      <c r="H71" s="266"/>
      <c r="I71" s="167" t="s">
        <v>1793</v>
      </c>
      <c r="J71" s="167"/>
    </row>
    <row r="72" spans="1:10" s="226" customFormat="1" ht="24.95" customHeight="1" x14ac:dyDescent="0.35">
      <c r="A72" s="202" t="s">
        <v>1754</v>
      </c>
      <c r="B72" s="203"/>
      <c r="C72" s="40" t="s">
        <v>233</v>
      </c>
      <c r="D72" s="40"/>
      <c r="E72" s="165" t="s">
        <v>999</v>
      </c>
      <c r="F72" s="165"/>
      <c r="G72" s="268"/>
      <c r="H72" s="268"/>
      <c r="I72" s="167" t="s">
        <v>572</v>
      </c>
      <c r="J72" s="167"/>
    </row>
    <row r="73" spans="1:10" s="226" customFormat="1" ht="24.95" customHeight="1" x14ac:dyDescent="0.35">
      <c r="A73" s="202" t="s">
        <v>1756</v>
      </c>
      <c r="B73" s="203"/>
      <c r="C73" s="40" t="s">
        <v>234</v>
      </c>
      <c r="D73" s="40"/>
      <c r="E73" s="165" t="s">
        <v>1000</v>
      </c>
      <c r="F73" s="165"/>
      <c r="G73" s="268"/>
      <c r="H73" s="268"/>
      <c r="I73" s="167" t="s">
        <v>292</v>
      </c>
      <c r="J73" s="167"/>
    </row>
    <row r="74" spans="1:10" s="226" customFormat="1" ht="24.95" customHeight="1" x14ac:dyDescent="0.35">
      <c r="A74" s="40" t="s">
        <v>1757</v>
      </c>
      <c r="B74" s="40"/>
      <c r="C74" s="40" t="s">
        <v>235</v>
      </c>
      <c r="D74" s="40"/>
      <c r="E74" s="165" t="s">
        <v>1001</v>
      </c>
      <c r="F74" s="165"/>
      <c r="G74" s="266"/>
      <c r="H74" s="266"/>
      <c r="I74" s="167" t="s">
        <v>143</v>
      </c>
      <c r="J74" s="167"/>
    </row>
    <row r="75" spans="1:10" s="228" customFormat="1" ht="24.95" customHeight="1" x14ac:dyDescent="0.35">
      <c r="A75" s="202" t="s">
        <v>1758</v>
      </c>
      <c r="B75" s="203"/>
      <c r="C75" s="40" t="s">
        <v>1791</v>
      </c>
      <c r="D75" s="40"/>
      <c r="E75" s="165" t="s">
        <v>1002</v>
      </c>
      <c r="F75" s="165"/>
      <c r="G75" s="266"/>
      <c r="H75" s="266"/>
      <c r="I75" s="267" t="s">
        <v>171</v>
      </c>
      <c r="J75" s="167"/>
    </row>
    <row r="76" spans="1:10" s="228" customFormat="1" ht="24.95" customHeight="1" x14ac:dyDescent="0.35">
      <c r="A76" s="40" t="s">
        <v>1759</v>
      </c>
      <c r="B76" s="40"/>
      <c r="C76" s="266"/>
      <c r="D76" s="266"/>
      <c r="E76" s="165" t="s">
        <v>1004</v>
      </c>
      <c r="F76" s="165"/>
      <c r="G76" s="266"/>
      <c r="H76" s="266"/>
      <c r="I76" s="238" t="s">
        <v>449</v>
      </c>
      <c r="J76" s="167"/>
    </row>
    <row r="77" spans="1:10" s="228" customFormat="1" ht="24.95" customHeight="1" x14ac:dyDescent="0.35">
      <c r="A77" s="40" t="s">
        <v>1760</v>
      </c>
      <c r="B77" s="40"/>
      <c r="C77" s="266"/>
      <c r="D77" s="266"/>
      <c r="E77" s="165" t="s">
        <v>1003</v>
      </c>
      <c r="F77" s="165"/>
      <c r="G77" s="266"/>
      <c r="H77" s="266"/>
      <c r="I77" s="267" t="s">
        <v>990</v>
      </c>
      <c r="J77" s="238"/>
    </row>
    <row r="78" spans="1:10" s="226" customFormat="1" ht="24.95" customHeight="1" x14ac:dyDescent="0.35">
      <c r="A78" s="40" t="s">
        <v>1761</v>
      </c>
      <c r="B78" s="40"/>
      <c r="C78" s="40"/>
      <c r="D78" s="40"/>
      <c r="E78" s="165" t="s">
        <v>1376</v>
      </c>
      <c r="F78" s="165"/>
      <c r="G78" s="201"/>
      <c r="H78" s="201"/>
      <c r="I78" s="267" t="s">
        <v>595</v>
      </c>
      <c r="J78" s="167"/>
    </row>
    <row r="79" spans="1:10" s="226" customFormat="1" ht="24.95" customHeight="1" x14ac:dyDescent="0.35">
      <c r="A79" s="202" t="s">
        <v>1762</v>
      </c>
      <c r="B79" s="203"/>
      <c r="C79" s="40"/>
      <c r="D79" s="40"/>
      <c r="E79" s="165" t="s">
        <v>1005</v>
      </c>
      <c r="F79" s="165"/>
      <c r="G79" s="235"/>
      <c r="H79" s="235"/>
      <c r="I79" s="236" t="s">
        <v>1871</v>
      </c>
      <c r="J79" s="334"/>
    </row>
    <row r="80" spans="1:10" s="228" customFormat="1" ht="24.95" customHeight="1" x14ac:dyDescent="0.35">
      <c r="A80" s="40" t="s">
        <v>1764</v>
      </c>
      <c r="B80" s="40"/>
      <c r="C80" s="40"/>
      <c r="D80" s="40"/>
      <c r="E80" s="165" t="s">
        <v>1006</v>
      </c>
      <c r="F80" s="165"/>
      <c r="G80" s="235"/>
      <c r="H80" s="235"/>
      <c r="I80" s="62" t="s">
        <v>464</v>
      </c>
      <c r="J80" s="65">
        <f>'Additional Materials'!H16</f>
        <v>0</v>
      </c>
    </row>
    <row r="81" spans="1:10" s="228" customFormat="1" ht="24.95" customHeight="1" x14ac:dyDescent="0.25">
      <c r="A81" s="40" t="s">
        <v>1765</v>
      </c>
      <c r="B81" s="40"/>
      <c r="C81" s="40"/>
      <c r="D81" s="40"/>
      <c r="E81" s="165" t="s">
        <v>1007</v>
      </c>
      <c r="F81" s="165"/>
      <c r="G81" s="266"/>
      <c r="H81" s="266"/>
      <c r="I81" s="266"/>
      <c r="J81" s="266"/>
    </row>
    <row r="82" spans="1:10" s="228" customFormat="1" ht="23.25" x14ac:dyDescent="0.25">
      <c r="A82" s="40" t="s">
        <v>258</v>
      </c>
      <c r="B82" s="40"/>
      <c r="C82" s="40"/>
      <c r="D82" s="40"/>
      <c r="E82" s="278" t="s">
        <v>1686</v>
      </c>
      <c r="F82" s="165"/>
      <c r="G82" s="201"/>
      <c r="H82" s="201"/>
      <c r="I82" s="266"/>
      <c r="J82" s="266"/>
    </row>
    <row r="83" spans="1:10" s="228" customFormat="1" ht="24.95" customHeight="1" x14ac:dyDescent="0.35">
      <c r="A83" s="40" t="s">
        <v>1766</v>
      </c>
      <c r="B83" s="40"/>
      <c r="C83" s="40"/>
      <c r="D83" s="40"/>
      <c r="E83" s="238" t="s">
        <v>1687</v>
      </c>
      <c r="F83" s="279">
        <f>'Hooks Popper'!G25</f>
        <v>0</v>
      </c>
      <c r="G83" s="166"/>
      <c r="H83" s="166"/>
      <c r="I83" s="268"/>
      <c r="J83" s="266"/>
    </row>
    <row r="84" spans="1:10" s="226" customFormat="1" ht="24.95" customHeight="1" x14ac:dyDescent="0.35">
      <c r="A84" s="40" t="s">
        <v>1767</v>
      </c>
      <c r="B84" s="40"/>
      <c r="C84" s="201"/>
      <c r="D84" s="201"/>
      <c r="E84" s="268"/>
      <c r="F84" s="315"/>
      <c r="G84" s="268"/>
      <c r="H84" s="268"/>
      <c r="I84" s="268"/>
      <c r="J84" s="268"/>
    </row>
    <row r="85" spans="1:10" s="226" customFormat="1" ht="24.95" customHeight="1" x14ac:dyDescent="0.35">
      <c r="A85" s="63" t="s">
        <v>122</v>
      </c>
      <c r="B85" s="70">
        <f>Chenilles!H451</f>
        <v>0</v>
      </c>
      <c r="C85" s="201"/>
      <c r="D85" s="201"/>
      <c r="E85" s="268"/>
      <c r="G85" s="235"/>
      <c r="H85" s="235"/>
      <c r="I85" s="287"/>
      <c r="J85" s="287"/>
    </row>
    <row r="86" spans="1:10" s="226" customFormat="1" ht="24.95" customHeight="1" x14ac:dyDescent="0.35">
      <c r="A86" s="472" t="s">
        <v>1679</v>
      </c>
      <c r="B86" s="472"/>
      <c r="C86" s="201"/>
      <c r="D86" s="201"/>
      <c r="E86" s="268"/>
      <c r="F86" s="268"/>
      <c r="G86" s="268"/>
      <c r="H86" s="268"/>
      <c r="I86" s="268"/>
      <c r="J86" s="268"/>
    </row>
    <row r="87" spans="1:10" s="231" customFormat="1" ht="24.95" customHeight="1" x14ac:dyDescent="0.35">
      <c r="E87" s="268"/>
      <c r="F87" s="268"/>
      <c r="G87" s="268"/>
      <c r="H87" s="268"/>
      <c r="I87" s="235"/>
      <c r="J87" s="201"/>
    </row>
    <row r="88" spans="1:10" s="228" customFormat="1" ht="24.95" customHeight="1" x14ac:dyDescent="0.35">
      <c r="A88" s="476" t="s">
        <v>1486</v>
      </c>
      <c r="B88" s="476"/>
      <c r="C88" s="476"/>
      <c r="D88" s="476"/>
      <c r="E88" s="476"/>
      <c r="F88" s="476"/>
      <c r="G88" s="476"/>
      <c r="H88" s="476"/>
      <c r="I88" s="474">
        <f>B19+B32+B45+B52+B71+B85+D26+D36+D43+D67+F19+F24+F26+F39+F50+F52+F55+F69+H19+H25+H27+H37+H43+H60+H65+J23+J27+J39+J48+J49+J51+J54+J58+J62+J79+J64+F83+D38</f>
        <v>0</v>
      </c>
      <c r="J88" s="475"/>
    </row>
    <row r="89" spans="1:10" s="169" customFormat="1" ht="24.95" customHeight="1" x14ac:dyDescent="0.2">
      <c r="A89" s="473" t="s">
        <v>1535</v>
      </c>
      <c r="B89" s="473"/>
      <c r="C89" s="473"/>
      <c r="D89" s="473"/>
      <c r="E89" s="473"/>
      <c r="F89" s="473"/>
      <c r="G89" s="473"/>
      <c r="H89" s="473"/>
      <c r="I89" s="473"/>
      <c r="J89" s="473"/>
    </row>
    <row r="90" spans="1:10" s="228" customFormat="1" ht="24.75" customHeight="1" x14ac:dyDescent="0.25">
      <c r="A90" s="457" t="s">
        <v>412</v>
      </c>
      <c r="B90" s="457"/>
      <c r="C90" s="457"/>
      <c r="D90" s="457"/>
      <c r="E90" s="457"/>
      <c r="F90" s="457"/>
      <c r="G90" s="457"/>
      <c r="H90" s="457"/>
      <c r="I90" s="457"/>
      <c r="J90" s="457"/>
    </row>
  </sheetData>
  <mergeCells count="116">
    <mergeCell ref="I28:J28"/>
    <mergeCell ref="G10:H10"/>
    <mergeCell ref="I10:J10"/>
    <mergeCell ref="A8:J8"/>
    <mergeCell ref="A11:B11"/>
    <mergeCell ref="C11:D11"/>
    <mergeCell ref="E11:F11"/>
    <mergeCell ref="G11:H11"/>
    <mergeCell ref="E12:F12"/>
    <mergeCell ref="G12:H12"/>
    <mergeCell ref="I14:J14"/>
    <mergeCell ref="A14:B14"/>
    <mergeCell ref="A12:B12"/>
    <mergeCell ref="I12:J12"/>
    <mergeCell ref="A13:B13"/>
    <mergeCell ref="C13:D13"/>
    <mergeCell ref="E13:F13"/>
    <mergeCell ref="G13:H13"/>
    <mergeCell ref="I13:J13"/>
    <mergeCell ref="C12:D12"/>
    <mergeCell ref="G15:H15"/>
    <mergeCell ref="E10:F10"/>
    <mergeCell ref="E28:F28"/>
    <mergeCell ref="I25:J25"/>
    <mergeCell ref="E31:F31"/>
    <mergeCell ref="I33:J33"/>
    <mergeCell ref="I36:J36"/>
    <mergeCell ref="I29:J29"/>
    <mergeCell ref="I32:J32"/>
    <mergeCell ref="I34:J34"/>
    <mergeCell ref="A17:J17"/>
    <mergeCell ref="I15:J15"/>
    <mergeCell ref="A16:B16"/>
    <mergeCell ref="C16:D16"/>
    <mergeCell ref="C31:D31"/>
    <mergeCell ref="C30:D30"/>
    <mergeCell ref="C32:D32"/>
    <mergeCell ref="G21:H21"/>
    <mergeCell ref="E21:F21"/>
    <mergeCell ref="C24:D24"/>
    <mergeCell ref="E25:F25"/>
    <mergeCell ref="C28:D28"/>
    <mergeCell ref="C29:D29"/>
    <mergeCell ref="C27:D27"/>
    <mergeCell ref="G30:H30"/>
    <mergeCell ref="G32:H32"/>
    <mergeCell ref="E27:F27"/>
    <mergeCell ref="G28:H28"/>
    <mergeCell ref="A89:J89"/>
    <mergeCell ref="A86:B86"/>
    <mergeCell ref="I88:J88"/>
    <mergeCell ref="A88:H88"/>
    <mergeCell ref="I37:J37"/>
    <mergeCell ref="A34:B34"/>
    <mergeCell ref="A90:J90"/>
    <mergeCell ref="C25:D25"/>
    <mergeCell ref="A25:B25"/>
    <mergeCell ref="A26:B26"/>
    <mergeCell ref="A27:B27"/>
    <mergeCell ref="G31:H31"/>
    <mergeCell ref="A28:B28"/>
    <mergeCell ref="A29:B29"/>
    <mergeCell ref="E29:F29"/>
    <mergeCell ref="I30:J30"/>
    <mergeCell ref="I31:J31"/>
    <mergeCell ref="G29:H29"/>
    <mergeCell ref="A33:B33"/>
    <mergeCell ref="A31:B31"/>
    <mergeCell ref="A30:B30"/>
    <mergeCell ref="E32:F32"/>
    <mergeCell ref="E30:F30"/>
    <mergeCell ref="A55:B55"/>
    <mergeCell ref="A1:J1"/>
    <mergeCell ref="A2:J2"/>
    <mergeCell ref="A3:J3"/>
    <mergeCell ref="A4:J4"/>
    <mergeCell ref="A23:B23"/>
    <mergeCell ref="A22:B22"/>
    <mergeCell ref="E22:F22"/>
    <mergeCell ref="C22:D22"/>
    <mergeCell ref="E23:F23"/>
    <mergeCell ref="C23:D23"/>
    <mergeCell ref="G22:H22"/>
    <mergeCell ref="G23:H23"/>
    <mergeCell ref="I22:J22"/>
    <mergeCell ref="A20:B20"/>
    <mergeCell ref="C19:D19"/>
    <mergeCell ref="E20:F20"/>
    <mergeCell ref="C20:D20"/>
    <mergeCell ref="E16:F16"/>
    <mergeCell ref="G16:H16"/>
    <mergeCell ref="I16:J16"/>
    <mergeCell ref="A15:B15"/>
    <mergeCell ref="C15:D15"/>
    <mergeCell ref="E15:F15"/>
    <mergeCell ref="I26:J26"/>
    <mergeCell ref="A5:J5"/>
    <mergeCell ref="A9:J9"/>
    <mergeCell ref="A6:J6"/>
    <mergeCell ref="A21:B21"/>
    <mergeCell ref="I21:J21"/>
    <mergeCell ref="C21:D21"/>
    <mergeCell ref="G20:H20"/>
    <mergeCell ref="I19:J19"/>
    <mergeCell ref="A18:J18"/>
    <mergeCell ref="I20:J20"/>
    <mergeCell ref="G24:H24"/>
    <mergeCell ref="A24:B24"/>
    <mergeCell ref="I24:J24"/>
    <mergeCell ref="I11:J11"/>
    <mergeCell ref="C14:D14"/>
    <mergeCell ref="E14:F14"/>
    <mergeCell ref="G14:H14"/>
    <mergeCell ref="A7:J7"/>
    <mergeCell ref="A10:B10"/>
    <mergeCell ref="C10:D10"/>
  </mergeCells>
  <phoneticPr fontId="32" type="noConversion"/>
  <hyperlinks>
    <hyperlink ref="I23" location="Tails" display="Tails" xr:uid="{00000000-0004-0000-0100-000000000000}"/>
    <hyperlink ref="I27" location="Threads" display="Threads" xr:uid="{00000000-0004-0000-0100-000001000000}"/>
    <hyperlink ref="I39" location="TINSELS" display="Tinsels" xr:uid="{00000000-0004-0000-0100-000002000000}"/>
    <hyperlink ref="I49" location="Tools" display="Tools" xr:uid="{00000000-0004-0000-0100-000003000000}"/>
    <hyperlink ref="I51" location="Rabbit" display="Rabbit" xr:uid="{00000000-0004-0000-0100-000004000000}"/>
    <hyperlink ref="I53" location="UV_Products" display="UV Products" xr:uid="{00000000-0004-0000-0100-000005000000}"/>
    <hyperlink ref="I57" location="Vises" display="Vises" xr:uid="{00000000-0004-0000-0100-000006000000}"/>
    <hyperlink ref="I61" location="Waxes" display="Waxes" xr:uid="{00000000-0004-0000-0100-000007000000}"/>
    <hyperlink ref="A4:E4" r:id="rId1" display="How to Use the Excel Order Form" xr:uid="{00000000-0004-0000-0100-000009000000}"/>
    <hyperlink ref="A52" location="Body_Materials" display="Body Materials" xr:uid="{00000000-0004-0000-0100-00000A000000}"/>
    <hyperlink ref="E26" location="Hackle" display="Hackle" xr:uid="{00000000-0004-0000-0100-00000B000000}"/>
    <hyperlink ref="E39" location="Head_Cements" display="Head Cements &amp; Thinners" xr:uid="{00000000-0004-0000-0100-00000C000000}"/>
    <hyperlink ref="E50" location="Hooks_Anglers_Choice" display="Hooks - Anglers Choice" xr:uid="{00000000-0004-0000-0100-00000D000000}"/>
    <hyperlink ref="E52" location="Hooks_Atlantic" display="Hooks - Atlantic" xr:uid="{00000000-0004-0000-0100-00000E000000}"/>
    <hyperlink ref="E69" location="'Hooks Mustad'!A1" display="Hooks - Mustad" xr:uid="{00000000-0004-0000-0100-00000F000000}"/>
    <hyperlink ref="G19" location="Hooks_Partridge" display="Hooks - Partridge" xr:uid="{00000000-0004-0000-0100-000010000000}"/>
    <hyperlink ref="G25" location="Hooks_Silver_Strike" display="Hooks - Silver Strike" xr:uid="{00000000-0004-0000-0100-000011000000}"/>
    <hyperlink ref="G27" location="Hooks_Streamside" display="Hooks - Streamside" xr:uid="{00000000-0004-0000-0100-000012000000}"/>
    <hyperlink ref="G60" location="Pheasants" display="Pheasants" xr:uid="{00000000-0004-0000-0100-000013000000}"/>
    <hyperlink ref="G65" location="Quills" display="Quills" xr:uid="{00000000-0004-0000-0100-000014000000}"/>
    <hyperlink ref="A2:J2" r:id="rId2" display="Hook Comparison Chart" xr:uid="{00000000-0004-0000-0100-000015000000}"/>
    <hyperlink ref="A19" location="Animal_Hair" display="Animal Hair" xr:uid="{00000000-0004-0000-0100-000016000000}"/>
    <hyperlink ref="A32" location="Bags!A1" display="Bags" xr:uid="{00000000-0004-0000-0100-000017000000}"/>
    <hyperlink ref="A71" location="Books" display="Books" xr:uid="{00000000-0004-0000-0100-000018000000}"/>
    <hyperlink ref="A18:J18" location="Account_Summary" display="Account Summary" xr:uid="{00000000-0004-0000-0100-000019000000}"/>
    <hyperlink ref="C36" location="Dyes" display="Dyes" xr:uid="{00000000-0004-0000-0100-00001A000000}"/>
    <hyperlink ref="C43" location="Feathers" display="Feathers" xr:uid="{00000000-0004-0000-0100-00001B000000}"/>
    <hyperlink ref="C67" location="Fly_Tyers_Accessories" display="Fly Tyers Accessories" xr:uid="{00000000-0004-0000-0100-00001C000000}"/>
    <hyperlink ref="E19" location="Fly_Tying_Kits" display="Fly Tying Kits" xr:uid="{00000000-0004-0000-0100-00001D000000}"/>
    <hyperlink ref="E24" location="Gold_Brooch_Pins" display="Gold Brooch Pins" xr:uid="{00000000-0004-0000-0100-00001E000000}"/>
    <hyperlink ref="A85" location="Chenilles" display="Chenilles" xr:uid="{00000000-0004-0000-0100-000020000000}"/>
    <hyperlink ref="E55" location="Hooks_Daiichi" display="Hooks - Daiichi" xr:uid="{00000000-0004-0000-0100-000021000000}"/>
    <hyperlink ref="G37" location="Hooks_Tiemco" display="Hooks - Tiemco" xr:uid="{00000000-0004-0000-0100-000022000000}"/>
    <hyperlink ref="A45" location="BEADS" display="Beads" xr:uid="{00000000-0004-0000-0100-000023000000}"/>
    <hyperlink ref="A86:B86" location="Ultra_Chenille" display="Ultra Chenille" xr:uid="{00000000-0004-0000-0100-000024000000}"/>
    <hyperlink ref="A20:B20" location="Antelope" display="Antelope" xr:uid="{00000000-0004-0000-0100-000025000000}"/>
    <hyperlink ref="I30" location="Unithread" display="Unithread" xr:uid="{00000000-0004-0000-0100-000026000000}"/>
    <hyperlink ref="A21:B21" location="Arctic_Fox" display="Arctic Fox" xr:uid="{00000000-0004-0000-0100-000027000000}"/>
    <hyperlink ref="A22:B22" location="Badger_Hair" display="Badger" xr:uid="{00000000-0004-0000-0100-000028000000}"/>
    <hyperlink ref="A24:B24" location="Caribou" display="Caribou" xr:uid="{00000000-0004-0000-0100-000029000000}"/>
    <hyperlink ref="G43" location="Togen_Hooks" display="Togen - Hooks" xr:uid="{00000000-0004-0000-0100-00002A000000}"/>
    <hyperlink ref="G67:H67" location="Goose_Quills" display="Goose" xr:uid="{00000000-0004-0000-0100-00002B000000}"/>
    <hyperlink ref="G61:H61" location="Golden_Pheasant" display="Golden Pheasant" xr:uid="{00000000-0004-0000-0100-00002C000000}"/>
    <hyperlink ref="A23:B23" location="Bear_Hair" display="Bear" xr:uid="{00000000-0004-0000-0100-00002D000000}"/>
    <hyperlink ref="E40:F40" location="Pro_Lak" display="Pro Lak" xr:uid="{00000000-0004-0000-0100-00002E000000}"/>
    <hyperlink ref="E42:F42" location="Vinyl_Cement" display="Vinyl Cement" xr:uid="{00000000-0004-0000-0100-00002F000000}"/>
    <hyperlink ref="E43:F43" location="Flexament" display="Flexament" xr:uid="{00000000-0004-0000-0100-000030000000}"/>
    <hyperlink ref="E44:F44" location="Pr_Lak_Thinner" display="Pro Lak Thinner" xr:uid="{00000000-0004-0000-0100-000031000000}"/>
    <hyperlink ref="E45:F45" location="Flexament_Thinner" display="Flexament Thinner" xr:uid="{00000000-0004-0000-0100-000032000000}"/>
    <hyperlink ref="E46:F46" location="Zap_A_Gap" display="Zap A Gap" xr:uid="{00000000-0004-0000-0100-000033000000}"/>
    <hyperlink ref="E47:F47" location="Lacquer_Applicator" display="Lacquer Applicator" xr:uid="{00000000-0004-0000-0100-000034000000}"/>
    <hyperlink ref="I24:J24" location="Bucktails" display="Bucktail" xr:uid="{00000000-0004-0000-0100-000035000000}"/>
    <hyperlink ref="G23:H23" location="Partridge_Hooks_Code_M2" display="Partridge M2" xr:uid="{00000000-0004-0000-0100-000036000000}"/>
    <hyperlink ref="G24:H24" location="Partridge_Hooks_Code_N2" display="Partridge N2" xr:uid="{00000000-0004-0000-0100-000037000000}"/>
    <hyperlink ref="C27:D27" location="Antron" display="Antron" xr:uid="{00000000-0004-0000-0100-000038000000}"/>
    <hyperlink ref="I56:J56" location="UV_Finish" display="UV Finish" xr:uid="{00000000-0004-0000-0100-000039000000}"/>
    <hyperlink ref="I57:J57" location="UV_Lights" display="UV Lights" xr:uid="{00000000-0004-0000-0100-00003A000000}"/>
    <hyperlink ref="I59:J59" location="Sunrise_Vises" display="Sunrise" xr:uid="{00000000-0004-0000-0100-00003B000000}"/>
    <hyperlink ref="I60:J60" location="Griffin_Vises" display="Griffin" xr:uid="{00000000-0004-0000-0100-00003C000000}"/>
    <hyperlink ref="I61:J61" location="Norvise" display="Norvise" xr:uid="{00000000-0004-0000-0100-00003D000000}"/>
    <hyperlink ref="E48:F48" location="Vinyl_Cement_Thinner" display="Vinyl Cement Thinner" xr:uid="{00000000-0004-0000-0100-00003E000000}"/>
    <hyperlink ref="G59:H59" location="Togen_Jig_Hooks_60_Degrees_Barbless" display="Jig Hooks 60 Degrees Barbless" xr:uid="{00000000-0004-0000-0100-00003F000000}"/>
    <hyperlink ref="C30:D30" location="Seal_Fur_Dubbing" display="Seal Fur" xr:uid="{00000000-0004-0000-0100-000040000000}"/>
    <hyperlink ref="I66:J66" location="Krystal_Flash" display="Krystal Flash" xr:uid="{00000000-0004-0000-0100-000041000000}"/>
    <hyperlink ref="I70:J70" location="Wing_N__Flash" display="Wing N' Flash" xr:uid="{00000000-0004-0000-0100-000042000000}"/>
    <hyperlink ref="G20:H20" location="Partridge_Hooks_CS42" display="Partridge CS42" xr:uid="{00000000-0004-0000-0100-000043000000}"/>
    <hyperlink ref="G21:H21" location="Partridge_Patriot_Hooks_CS16U_1" display="Partridge CS16U/1" xr:uid="{00000000-0004-0000-0100-000044000000}"/>
    <hyperlink ref="G22:H22" location="Partridge_Patriot_Czech_Hooks_CZ_pkg_25" display="Partridge Patriot CZ" xr:uid="{00000000-0004-0000-0100-000045000000}"/>
    <hyperlink ref="C28:D28" location="Hare_tron__Dubbing" display="Hare-tron" xr:uid="{00000000-0004-0000-0100-000046000000}"/>
    <hyperlink ref="C29:D29" location="Rabbit_Fur_Dubbing" display="Rabbit" xr:uid="{00000000-0004-0000-0100-000047000000}"/>
    <hyperlink ref="E49:F49" location="Acetone" display="Acetone" xr:uid="{00000000-0004-0000-0100-000049000000}"/>
    <hyperlink ref="G62:H62" location="Silver_Pheasant" display="Silver Pheasant" xr:uid="{00000000-0004-0000-0100-00004A000000}"/>
    <hyperlink ref="E35:F35" location="Anglers_Choice_Saddles" display="Genetic Hackles" xr:uid="{00000000-0004-0000-0100-00004B000000}"/>
    <hyperlink ref="E41:F41" location="Super_Lak" display="Super Lak" xr:uid="{00000000-0004-0000-0100-00004C000000}"/>
    <hyperlink ref="E37:F37" location="Whiting_1_4_Saddles" display="Whiting Silver 1/4 Saddle" xr:uid="{00000000-0004-0000-0100-00004D000000}"/>
    <hyperlink ref="E36:F36" location="Whiting_1_2_Saddles" display="Whiting Bronze 1/2 Saddle" xr:uid="{00000000-0004-0000-0100-00004E000000}"/>
    <hyperlink ref="A60:B60" location="Flash_Holographic_Tinsel_20__Long" display="Flash Holographic Tinsel" xr:uid="{00000000-0004-0000-0100-00004F000000}"/>
    <hyperlink ref="C31:D31" location="Hareline_Dubbing" display="Hareline" xr:uid="{00000000-0004-0000-0100-000050000000}"/>
    <hyperlink ref="C32:D32" location="Super_Dry_Fly_Dubbing" display="Super Dry Fly" xr:uid="{00000000-0004-0000-0100-000051000000}"/>
    <hyperlink ref="C33:D33" location="Ice_Dubbing" display="Ice Dubbing" xr:uid="{00000000-0004-0000-0100-000052000000}"/>
    <hyperlink ref="C34:D34" location="SLF_Standard_Dubbing" display="SLF Dubbing" xr:uid="{00000000-0004-0000-0100-000053000000}"/>
    <hyperlink ref="C47:D47" location="Schlappen" display="Schlappen" xr:uid="{00000000-0004-0000-0100-000054000000}"/>
    <hyperlink ref="C53:D53" location="Teal_Duck" display="Teal Duck" xr:uid="{00000000-0004-0000-0100-000055000000}"/>
    <hyperlink ref="C56:D56" location="Stripped_Goose_Biots" display="Stripped Goose Biots" xr:uid="{00000000-0004-0000-0100-000056000000}"/>
    <hyperlink ref="C58:D58" location="Guinea_Fowl___Natural" display="Guinea Fowl" xr:uid="{00000000-0004-0000-0100-000057000000}"/>
    <hyperlink ref="C62:D62" location="Peacock_Herl" display="Peacock Herl" xr:uid="{00000000-0004-0000-0100-000058000000}"/>
    <hyperlink ref="E57:F57" location="Daiichi_1330" display="Daiichi 1330" xr:uid="{00000000-0004-0000-0100-000059000000}"/>
    <hyperlink ref="E58:F58" location="Daiichi_1150" display="Daiichi 1150" xr:uid="{00000000-0004-0000-0100-00005A000000}"/>
    <hyperlink ref="E59:F59" location="Daiichi_1760" display="Daiichi 1760" xr:uid="{00000000-0004-0000-0100-00005B000000}"/>
    <hyperlink ref="E60:F60" location="Daiichi_2051" display="Daiichi 2051" xr:uid="{00000000-0004-0000-0100-00005C000000}"/>
    <hyperlink ref="E61:F61" location="Daiichi_2161" display="Daiichi 2161" xr:uid="{00000000-0004-0000-0100-00005D000000}"/>
    <hyperlink ref="E62:F62" location="Daiichi_2421" display="Daiichi 2421" xr:uid="{00000000-0004-0000-0100-00005E000000}"/>
    <hyperlink ref="E63:F63" location="Daiichi_2441" display="Daiichi 2441" xr:uid="{00000000-0004-0000-0100-00005F000000}"/>
    <hyperlink ref="E64:F64" location="Daiichi_2151" display="Daiichi 2151" xr:uid="{00000000-0004-0000-0100-000060000000}"/>
    <hyperlink ref="E78:F78" location="Mustad_37160_BR" display="Mustad 37160-BR" xr:uid="{00000000-0004-0000-0100-000061000000}"/>
    <hyperlink ref="E79:F79" location="Mustad_S71SNP_DT" display="Mustasd S71SNP-DT" xr:uid="{00000000-0004-0000-0100-000062000000}"/>
    <hyperlink ref="E82:F82" location="Mustad_80525BL" display="Muatad 80525BL" xr:uid="{00000000-0004-0000-0100-000063000000}"/>
    <hyperlink ref="G26:H26" location="Silver_Strike_hooks" display="Silver Strike Salmon Hooks" xr:uid="{00000000-0004-0000-0100-000064000000}"/>
    <hyperlink ref="G34:H34" location="Streamside_Streamer_Hooks_3X" display="Streamer 3X" xr:uid="{00000000-0004-0000-0100-000065000000}"/>
    <hyperlink ref="G35:H35" location="Streamside_Streamer_Hooks_4X" display="Streamer 4X" xr:uid="{00000000-0004-0000-0100-000066000000}"/>
    <hyperlink ref="G36:H36" location="Streamside_Scud_Hooks" display="Streamside Scud" xr:uid="{00000000-0004-0000-0100-000067000000}"/>
    <hyperlink ref="G38:H38" location="Tiemco_Hooks_TMC_100" display="Tiemco TMC 100" xr:uid="{00000000-0004-0000-0100-000068000000}"/>
    <hyperlink ref="G39:H39" location="Tiemco_Hooks_TMC_200R" display="Tiemco TMC 200R" xr:uid="{00000000-0004-0000-0100-000069000000}"/>
    <hyperlink ref="G40:H40" location="Tiemco_Hooks_TMC_7999" display="Tiemco TMC 7999" xr:uid="{00000000-0004-0000-0100-00006A000000}"/>
    <hyperlink ref="G41:H41" location="Tiemco_Hooks_TMC_3769" display="Tiemco TMC 3769" xr:uid="{00000000-0004-0000-0100-00006B000000}"/>
    <hyperlink ref="G42:H42" location="Tiemco_Hooks_TMC_2457" display="Tiemco TMC 2457" xr:uid="{00000000-0004-0000-0100-00006C000000}"/>
    <hyperlink ref="G44:H44" location="Togen_Salmon_Steelhead_Hooks" display="Black Salmon/Steelhead" xr:uid="{00000000-0004-0000-0100-00006D000000}"/>
    <hyperlink ref="G45:H45" location="Togen_Dry_Fly_Hooks" display="Dry Fly" xr:uid="{00000000-0004-0000-0100-00006E000000}"/>
    <hyperlink ref="G46:H46" location="Togen_Egg_Tube_Fly_Hooks" display="Egg/Tube" xr:uid="{00000000-0004-0000-0100-00006F000000}"/>
    <hyperlink ref="G47:H47" location="Togen_Emerger_Hooks" display="Emerger" xr:uid="{00000000-0004-0000-0100-000070000000}"/>
    <hyperlink ref="G49:H49" location="Togen_Nymph_Hooks_2X" display="Nymph 2X" xr:uid="{00000000-0004-0000-0100-000071000000}"/>
    <hyperlink ref="G50:H50" location="Togen_Scud_Hooks" display="Scud" xr:uid="{00000000-0004-0000-0100-000072000000}"/>
    <hyperlink ref="G51:H51" location="Togen_3X_Heavy_Hooks" display="3X Heavy" xr:uid="{00000000-0004-0000-0100-000073000000}"/>
    <hyperlink ref="G52:H52" location="Togen_Streamer_Hooks_3X" display="Streamer 3X" xr:uid="{00000000-0004-0000-0100-000074000000}"/>
    <hyperlink ref="G53:H53" location="Togen_Streamer_Hooks_4X" display="Streamer 4X" xr:uid="{00000000-0004-0000-0100-000075000000}"/>
    <hyperlink ref="G54:H54" location="Togen_Wet_Fly_Hooks_1X" display="Wet Fly 1X" xr:uid="{00000000-0004-0000-0100-000076000000}"/>
    <hyperlink ref="G55:H55" location="Streamside_Wet_Fly_Hooks_2X_Strong_1X_Short" display="Wet Fly 1X Short 2X Strong" xr:uid="{00000000-0004-0000-0100-000077000000}"/>
    <hyperlink ref="G56:H56" location="Togen_Hopper_Hooks" display="Hopper" xr:uid="{00000000-0004-0000-0100-000078000000}"/>
    <hyperlink ref="G57:H57" location="Togen_Curved_Black_Nickel_Hooks" display="Curved Black Nickel" xr:uid="{00000000-0004-0000-0100-000079000000}"/>
    <hyperlink ref="G58:H58" location="Togen_Stainless_Steel_Hooks" display="Stainless Steel" xr:uid="{00000000-0004-0000-0100-00007A000000}"/>
    <hyperlink ref="I67" location="Thin_Skin" display="Thin Skin" xr:uid="{00000000-0004-0000-0100-00007B000000}"/>
    <hyperlink ref="I69:J69" location="Scud_Back_1_8" display="Scud Back" xr:uid="{00000000-0004-0000-0100-00007C000000}"/>
    <hyperlink ref="I72:J72" location="Web_Wing" display="Web Wing" xr:uid="{00000000-0004-0000-0100-00007D000000}"/>
    <hyperlink ref="G63:H63" location="Ringneck_Pheasant" display="Ring Neck Pheasant" xr:uid="{00000000-0004-0000-0100-00007E000000}"/>
    <hyperlink ref="C35:D35" location="Dubbing_Dispensers" display="Dubbing Dispensers" xr:uid="{00000000-0004-0000-0100-00007F000000}"/>
    <hyperlink ref="C57:D57" location="Goose_Shoulders" display="Goose Shoulders" xr:uid="{00000000-0004-0000-0100-000080000000}"/>
    <hyperlink ref="C44:D44" location="Metz_Soft_Hackle" display="Metz Soft Hackle" xr:uid="{00000000-0004-0000-0100-000081000000}"/>
    <hyperlink ref="C45:D45" location="Badger_Hackle" display="Badger Hackle" xr:uid="{00000000-0004-0000-0100-000082000000}"/>
    <hyperlink ref="C48:D48" location="Soft_Hackle" display="Soft Hackle" xr:uid="{00000000-0004-0000-0100-000083000000}"/>
    <hyperlink ref="C49:D49" location="Spey_Hackle" display="Spey Hackle" xr:uid="{00000000-0004-0000-0100-000084000000}"/>
    <hyperlink ref="C50:D50" location="Mallard_Breast" display="Mallard Breast" xr:uid="{00000000-0004-0000-0100-000085000000}"/>
    <hyperlink ref="C51:D51" location="Bronzed_Mallard" display="Bronzed Mallard" xr:uid="{00000000-0004-0000-0100-000086000000}"/>
    <hyperlink ref="C52:D52" location="Woodduck_Imitation" display="Woodduck Immitation" xr:uid="{00000000-0004-0000-0100-000087000000}"/>
    <hyperlink ref="C54:D54" location="Partridge" display="Partridge" xr:uid="{00000000-0004-0000-0100-000088000000}"/>
    <hyperlink ref="C55:D55" location="Grouse" display="Grouse" xr:uid="{00000000-0004-0000-0100-000089000000}"/>
    <hyperlink ref="C59:D59" location="Barred_Woodduck" display="Barred Wooduck" xr:uid="{00000000-0004-0000-0100-00008A000000}"/>
    <hyperlink ref="C60:D60" location="Lemon_Woodduck" display="Lemon Wooduck" xr:uid="{00000000-0004-0000-0100-00008B000000}"/>
    <hyperlink ref="C61:D61" location="Marabou" display="Marabou" xr:uid="{00000000-0004-0000-0100-00008C000000}"/>
    <hyperlink ref="C37:D37" location="Veniard_Dye" display="Veniard Dyes" xr:uid="{00000000-0004-0000-0100-00008D000000}"/>
    <hyperlink ref="I47" location="Special" display="Today's Special" xr:uid="{00000000-0004-0000-0100-00008E000000}"/>
    <hyperlink ref="I48" location="Special" display="Today's Special" xr:uid="{00000000-0004-0000-0100-00008F000000}"/>
    <hyperlink ref="A90:J90" location="Account_Summary" display="Account Summary" xr:uid="{00000000-0004-0000-0100-000090000000}"/>
    <hyperlink ref="E32:F32" location="Chinese_Cock_Necks" display="Chinese Cock Necks" xr:uid="{00000000-0004-0000-0100-000091000000}"/>
    <hyperlink ref="E33:F33" location="Metz_Hen_Necks" display="Metz Hen Necks" xr:uid="{00000000-0004-0000-0100-000092000000}"/>
    <hyperlink ref="E34:F34" location="Metz_Hen_Saddles" display="Metz Hen Saddles" xr:uid="{00000000-0004-0000-0100-000093000000}"/>
    <hyperlink ref="I29" location="Kevlar_Thread" display="Kevlar" xr:uid="{00000000-0004-0000-0100-000094000000}"/>
    <hyperlink ref="I19:J19" location="Ozark_Oak_Turkey" display="Ozark Oak Turkey" xr:uid="{00000000-0004-0000-0100-000095000000}"/>
    <hyperlink ref="I20:J20" location="White_Tipped_Turkey_Quills" display="White Tipped Turkey" xr:uid="{00000000-0004-0000-0100-000096000000}"/>
    <hyperlink ref="I21:J21" location="Turkey_Quills" display="Turkey Quills" xr:uid="{00000000-0004-0000-0100-000097000000}"/>
    <hyperlink ref="I22:J22" location="Quill_Stems" display="Turkey Stems" xr:uid="{00000000-0004-0000-0100-000098000000}"/>
    <hyperlink ref="I63:J63" location="Super_Sticky_Wax" display="Super Sticky" xr:uid="{00000000-0004-0000-0100-000099000000}"/>
    <hyperlink ref="C19:D19" location="Krystal_Flash_Chenille" display="Krystal Flash Chenille" xr:uid="{00000000-0004-0000-0100-00009B000000}"/>
    <hyperlink ref="I32:J32" location="Uni_GSP_Thread" display="Unicord GSP Thread" xr:uid="{00000000-0004-0000-0100-00009C000000}"/>
    <hyperlink ref="I31:J31" location="UTC_Thread" display="UTC Thread" xr:uid="{00000000-0004-0000-0100-00009D000000}"/>
    <hyperlink ref="I33:J33" location="UTC_GSP_Thread_50_Denier" display="UTC GSP Thread" xr:uid="{00000000-0004-0000-0100-00009E000000}"/>
    <hyperlink ref="I34:J34" location="Monofilament" display="Monofilament" xr:uid="{00000000-0004-0000-0100-00009F000000}"/>
    <hyperlink ref="C63" location="Ostrich_Plumes" display="Ostrich Plumes" xr:uid="{00000000-0004-0000-0100-0000A0000000}"/>
    <hyperlink ref="I36:J36" location="Veevus_Thread" display="Veevus Thread" xr:uid="{00000000-0004-0000-0100-0000A1000000}"/>
    <hyperlink ref="I43:J43" location="Veevus_French_Tinsel" display="Veevus Tinsels" xr:uid="{00000000-0004-0000-0100-0000A2000000}"/>
    <hyperlink ref="A61:B61" location="Nylon_Wool" display="Nylon Wool" xr:uid="{00000000-0004-0000-0100-0000A3000000}"/>
    <hyperlink ref="A58:B58" location="Uni_Yarn" display="Uni Yarn" xr:uid="{00000000-0004-0000-0100-0000A4000000}"/>
    <hyperlink ref="I25:J25" location="Calf_Tails" display="Calf Tail" xr:uid="{00000000-0004-0000-0100-0000A5000000}"/>
    <hyperlink ref="I44:J44" location="Lagartun_Tinsel" display="Lagartun Tinsels" xr:uid="{00000000-0004-0000-0100-0000A7000000}"/>
    <hyperlink ref="A53:B53" location="Antron_Yarn" display="Antron Yarn" xr:uid="{00000000-0004-0000-0100-0000A8000000}"/>
    <hyperlink ref="I73" location="EP_Fibers" display="EP Fibers" xr:uid="{00000000-0004-0000-0100-0000A9000000}"/>
    <hyperlink ref="I75" location="Steve_Farrar_UV_Blend" display="Steve Farrar UV Blend" xr:uid="{00000000-0004-0000-0100-0000AA000000}"/>
    <hyperlink ref="I74" location="Steve_Farrar_SF_Blend" display="Steve Farrar SF Blend" xr:uid="{00000000-0004-0000-0100-0000AB000000}"/>
    <hyperlink ref="A50:B50" location="Fish_Skulls" display="Fish Skulls" xr:uid="{00000000-0004-0000-0100-0000AC000000}"/>
    <hyperlink ref="A51:B51" location="Cone_Heads" display="Cone Heads" xr:uid="{00000000-0004-0000-0100-0000AD000000}"/>
    <hyperlink ref="A46:B46" location="Bead_Heads" display="Bead Heads" xr:uid="{00000000-0004-0000-0100-0000AE000000}"/>
    <hyperlink ref="I41:J41" location="Uni_tinsels" display="Uni-tinsels" xr:uid="{00000000-0004-0000-0100-0000AF000000}"/>
    <hyperlink ref="C65" location="Strung_Saddle_Hackle_6____8___3g" display="Strung Saddle Hackle" xr:uid="{00000000-0004-0000-0100-0000B0000000}"/>
    <hyperlink ref="A63:B63" location="Uni_Stretch" display="Uni Stretch" xr:uid="{00000000-0004-0000-0100-0000B1000000}"/>
    <hyperlink ref="I71:J71" location="Neer_Hair" display="Neer Hair" xr:uid="{00000000-0004-0000-0100-0000B2000000}"/>
    <hyperlink ref="I72" location="Sili_Skin" display="Sili Skin" xr:uid="{00000000-0004-0000-0100-0000B4000000}"/>
    <hyperlink ref="E83" location="Popper_Hooks" display="Popper Hooks" xr:uid="{00000000-0004-0000-0100-0000B5000000}"/>
    <hyperlink ref="E82" location="Popper_Hooks" display="Hooks - Popper" xr:uid="{00000000-0004-0000-0100-0000B6000000}"/>
    <hyperlink ref="E78" location="Mustad_S71SNP_DT" display="Mustad S71SNP-DT" xr:uid="{00000000-0004-0000-0100-0000B7000000}"/>
    <hyperlink ref="I77" location="Streamer_Hair" display="Streamer Hair" xr:uid="{00000000-0004-0000-0100-0000B8000000}"/>
    <hyperlink ref="I77:J77" location="Faux_Bucktail" display="Faux Bucktail" xr:uid="{00000000-0004-0000-0100-0000B9000000}"/>
    <hyperlink ref="G28:H28" location="Streamside_Dry_Fly_Hooks" display="Streamside Dry Fly" xr:uid="{00000000-0004-0000-0100-0000BA000000}"/>
    <hyperlink ref="I40:J40" location="Metallic_Piping" display="Metallic Piping" xr:uid="{00000000-0004-0000-0100-0000BB000000}"/>
    <hyperlink ref="E25:F25" location="Gold_Brooch_Pins" display="Gold Brooch Pins" xr:uid="{00000000-0004-0000-0100-0000BC000000}"/>
    <hyperlink ref="C38" location="EYES" display="Eyes" xr:uid="{00000000-0004-0000-0100-0000BD000000}"/>
    <hyperlink ref="A31:B31" location="Elk_Hair" display="Elk" xr:uid="{00000000-0004-0000-0100-0000BE000000}"/>
    <hyperlink ref="A6:J6" r:id="rId3" display="Today's Special" xr:uid="{00000000-0004-0000-0100-0000BF000000}"/>
    <hyperlink ref="C42" location="Imitation_Jungle_Cock_Eyes_UV_3D" display="Imitation JC Eyes" xr:uid="{00000000-0004-0000-0100-0000C0000000}"/>
    <hyperlink ref="A30:B30" location="Deer_Hair_Dyed_From_White" display="Deer" xr:uid="{00000000-0004-0000-0100-0000C1000000}"/>
    <hyperlink ref="E79" location="Mustad_S60NP_BR" display="Mustad S60-NP-BR" xr:uid="{00000000-0004-0000-0100-0000C2000000}"/>
    <hyperlink ref="I54" location="Solarex" display="Solarez" xr:uid="{00000000-0004-0000-0100-0000C3000000}"/>
    <hyperlink ref="A67" location="Uniflexx_Floss" display="Uniflexx Floss" xr:uid="{00000000-0004-0000-0100-0000C4000000}"/>
    <hyperlink ref="E28:F28" location="Metz_Magnum_Saddles" display="Metz Magnum Saddles" xr:uid="{00000000-0004-0000-0100-0000C5000000}"/>
    <hyperlink ref="A64" location="Diamond_Braid" display="Diamond Braid" xr:uid="{00000000-0004-0000-0100-0000C6000000}"/>
    <hyperlink ref="A59" location="Uni_Mohair" display="Uni Mohair" xr:uid="{00000000-0004-0000-0100-0000C7000000}"/>
    <hyperlink ref="E73" location="Mustad_R75NP_BR" display="Mustad 75NP-BR" xr:uid="{00000000-0004-0000-0100-0000C8000000}"/>
    <hyperlink ref="A68" location="Fly_Foam_2mm" display="Fly Foam" xr:uid="{00000000-0004-0000-0100-0000C9000000}"/>
    <hyperlink ref="A56" location="Danville_4_strand_Fl._Floss" display="Danville 4-strand Fl. Floss" xr:uid="{00000000-0004-0000-0100-0000CA000000}"/>
    <hyperlink ref="A10:B10" location="Animal_Hair" display="Animal Hair" xr:uid="{00000000-0004-0000-0100-0000CB000000}"/>
    <hyperlink ref="C26" location="Dubbing" display="Dubbing" xr:uid="{00000000-0004-0000-0100-0000CC000000}"/>
    <hyperlink ref="A13:B13" location="Hooks_Atlantic" display="Hooks - Atlantic" xr:uid="{00000000-0004-0000-0100-0000CD000000}"/>
    <hyperlink ref="A14:B14" location="Hooks_Streamside" display="Hooks_Streamside" xr:uid="{00000000-0004-0000-0100-0000CE000000}"/>
    <hyperlink ref="E10:F10" location="BEADS" display="BEADS" xr:uid="{00000000-0004-0000-0100-0000CF000000}"/>
    <hyperlink ref="I15:J15" location="UV_Products" display="UV Products" xr:uid="{00000000-0004-0000-0100-0000D0000000}"/>
    <hyperlink ref="E13:F13" location="'Hooks Mustad'!A1" display="Hooks Mustad" xr:uid="{00000000-0004-0000-0100-0000D1000000}"/>
    <hyperlink ref="E12:F12" location="Hackle" display="Hackle" xr:uid="{00000000-0004-0000-0100-0000D2000000}"/>
    <hyperlink ref="G32:H32" location="Streamside_Nymph_1X" display="Streamside Nymph 1X" xr:uid="{00000000-0004-0000-0100-0000D3000000}"/>
    <hyperlink ref="A69" location="Stretch_Tubing" display="Stretch Tubing" xr:uid="{00000000-0004-0000-0100-0000D4000000}"/>
    <hyperlink ref="I35" location="Uni_Monfil_Thread" display="Uni Monofil" xr:uid="{00000000-0004-0000-0100-0000D5000000}"/>
    <hyperlink ref="G10:H10" location="Body_Materials" display="Body Materials" xr:uid="{00000000-0004-0000-0100-0000D6000000}"/>
    <hyperlink ref="C10:D10" location="Bags" display="Bags" xr:uid="{00000000-0004-0000-0100-0000D7000000}"/>
    <hyperlink ref="I10:J10" location="Books" display="Books" xr:uid="{00000000-0004-0000-0100-0000D8000000}"/>
    <hyperlink ref="C15:D15" location="Tinsels" display="Tinsels" xr:uid="{00000000-0004-0000-0100-0000DA000000}"/>
    <hyperlink ref="A11:B11" location="Dubbing" display="Dubbing" xr:uid="{00000000-0004-0000-0100-0000DB000000}"/>
    <hyperlink ref="C11:D11" location="Dyes" display="Dyes" xr:uid="{00000000-0004-0000-0100-0000DC000000}"/>
    <hyperlink ref="E11:F11" location="EYES" display="Eyes" xr:uid="{00000000-0004-0000-0100-0000DD000000}"/>
    <hyperlink ref="G11:H11" location="Feathers" display="Feathers" xr:uid="{00000000-0004-0000-0100-0000DE000000}"/>
    <hyperlink ref="I11:J11" location="Fly_Tyers_Accessories" display="Fly Tying Accessories" xr:uid="{00000000-0004-0000-0100-0000DF000000}"/>
    <hyperlink ref="A12:B12" location="Fly_Tying_Kits" display="Fly Tying Kits" xr:uid="{00000000-0004-0000-0100-0000E0000000}"/>
    <hyperlink ref="C12:D12" location="Gold_Brooch_Pins" display="Gold Brooch Pins" xr:uid="{00000000-0004-0000-0100-0000E1000000}"/>
    <hyperlink ref="G12:H12" location="Head_Cements" display="Head Cements &amp; Thinners" xr:uid="{00000000-0004-0000-0100-0000E2000000}"/>
    <hyperlink ref="C13:D13" location="Hooks_Daiichi" display="Hooks Daiichi" xr:uid="{00000000-0004-0000-0100-0000E3000000}"/>
    <hyperlink ref="G13:H13" location="Hooks_Partridge" display="Hooks Partridge" xr:uid="{00000000-0004-0000-0100-0000E4000000}"/>
    <hyperlink ref="I13:J13" location="Hooks_Silver_Strike" display="Hooks - Silver Strike" xr:uid="{00000000-0004-0000-0100-0000E5000000}"/>
    <hyperlink ref="C14:D14" location="Hooks_Tiemco" display="Hooks Tiemco" xr:uid="{00000000-0004-0000-0100-0000E6000000}"/>
    <hyperlink ref="E14:F14" location="Pheasants" display="Pheasants" xr:uid="{00000000-0004-0000-0100-0000E7000000}"/>
    <hyperlink ref="G14:H14" location="Quills" display="Quills" xr:uid="{00000000-0004-0000-0100-0000E8000000}"/>
    <hyperlink ref="I14:J14" location="Tails" display="Tails" xr:uid="{00000000-0004-0000-0100-0000E9000000}"/>
    <hyperlink ref="A15:B15" location="Threads" display="Threads" xr:uid="{00000000-0004-0000-0100-0000EA000000}"/>
    <hyperlink ref="E15:F15" location="Todays_Special" display="Today's Special" xr:uid="{00000000-0004-0000-0100-0000EB000000}"/>
    <hyperlink ref="G15:H15" location="Tools" display="Tools" xr:uid="{00000000-0004-0000-0100-0000EC000000}"/>
    <hyperlink ref="A16:B16" location="Vises" display="Vises" xr:uid="{00000000-0004-0000-0100-0000ED000000}"/>
    <hyperlink ref="C16:D16" location="Waxes" display="Waxes" xr:uid="{00000000-0004-0000-0100-0000EE000000}"/>
    <hyperlink ref="G16:H16" location="Additional_Materials" display="Additional Materials" xr:uid="{00000000-0004-0000-0100-0000EF000000}"/>
    <hyperlink ref="C46:D46" location="Kingfisher_Skin" display="Kingfisher Skin" xr:uid="{00000000-0004-0000-0100-0000F0000000}"/>
    <hyperlink ref="E67" location="Daiichi_2271" display="Daiichi 2271" xr:uid="{00000000-0004-0000-0100-0000F1000000}"/>
    <hyperlink ref="E27:F27" location="Metz_Rooster_Saddles" display="Metz Cock Saddles" xr:uid="{00000000-0004-0000-0100-0000F2000000}"/>
    <hyperlink ref="I65" location="Krystal_Flash" display="Krystal Flash" xr:uid="{00000000-0004-0000-0100-0000F3000000}"/>
    <hyperlink ref="A17:J17" r:id="rId4" display="Other Excel Order Forms" xr:uid="{00000000-0004-0000-0100-0000F4000000}"/>
    <hyperlink ref="I12:J12" location="Hooks_Anglers_Choice" display="Hooks - Anglers Choice" xr:uid="{00000000-0004-0000-0100-0000F5000000}"/>
    <hyperlink ref="A25:B25" location="Polar_Bear" display="Polar Bear" xr:uid="{00000000-0004-0000-0100-0000F6000000}"/>
    <hyperlink ref="A7:J7" r:id="rId5" display="Bulk Price List" xr:uid="{00000000-0004-0000-0100-0000F7000000}"/>
    <hyperlink ref="E29:F29" location="Anglers_Choice_Saddles" display="Anglers Choice Saddles" xr:uid="{00000000-0004-0000-0100-0000F8000000}"/>
    <hyperlink ref="G68" location="Goose_Biots" display="Goose Biots" xr:uid="{00000000-0004-0000-0100-0000F9000000}"/>
    <hyperlink ref="I28:J28" location="Danville_Flymaster_Plus_A___Waxed" display="Danville" xr:uid="{00000000-0004-0000-0100-0000FA000000}"/>
    <hyperlink ref="A49" location="Killer_Caddis_Beads" display="Killer Caddis Beads" xr:uid="{7EA9C4E2-AF0B-41A8-8333-140EEDFD6CDE}"/>
    <hyperlink ref="A65" location="Unifloss" display="Unifloss" xr:uid="{AFC060D4-90CB-4E05-A887-E3BE7FFF3427}"/>
    <hyperlink ref="I62" location="Super_Sticky_Wax" display="Super Sticky" xr:uid="{4A4D504C-D46A-489C-B205-DC2B0E0AAF14}"/>
    <hyperlink ref="E71" location="Mustad_R50BP_BR_50" display="Mustad R50NP-BR" xr:uid="{10A33BB4-3BCE-4EE5-AE9A-E780C82A0EBC}"/>
    <hyperlink ref="E70" location="Mustad_SL53UBL" display="Mustad SL53UNP-BL" xr:uid="{5B20F9BB-A5A6-4ADB-B99F-9B81DCEA8201}"/>
    <hyperlink ref="I45" location="UTC_Tinsel" display="UTC Tinsel" xr:uid="{8114D878-BBD4-4D25-A6B7-C6FB75CC7F95}"/>
    <hyperlink ref="E16:F16" location="Wing_Materials" display="Wing Materials" xr:uid="{364549F6-27BC-42F7-A8C3-64B6F26D11CD}"/>
    <hyperlink ref="E74" location="Mustad_R73NP_BR" display="Mustad R73NP-BR" xr:uid="{AF439A02-D2DD-4281-9491-485F66CC6C79}"/>
    <hyperlink ref="E66" location="Daiichi_2117" display="Daiichi 2117" xr:uid="{84DE2B0D-1A93-4ABE-83DF-DCA2022F1B82}"/>
    <hyperlink ref="I80" location="Additional_Materials" display="Additional Materials" xr:uid="{59101521-EAB3-4F43-BD77-935B593BBF4A}"/>
    <hyperlink ref="I64" location="Wing_Materials" display="Wing Material" xr:uid="{5653E823-4986-4A89-BA82-D4277AB93B78}"/>
  </hyperlinks>
  <pageMargins left="0.75" right="0.75" top="1" bottom="1" header="0.5" footer="0.5"/>
  <pageSetup orientation="portrait" horizontalDpi="4294967293" r:id="rId6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H198"/>
  <sheetViews>
    <sheetView showZeros="0" topLeftCell="A113" zoomScale="65" workbookViewId="0">
      <selection activeCell="F123" sqref="F123"/>
    </sheetView>
  </sheetViews>
  <sheetFormatPr defaultRowHeight="12.75" x14ac:dyDescent="0.2"/>
  <cols>
    <col min="1" max="1" width="15.7109375" customWidth="1"/>
    <col min="2" max="2" width="27.140625" customWidth="1"/>
    <col min="3" max="3" width="21.7109375" customWidth="1"/>
    <col min="4" max="4" width="21.42578125" customWidth="1"/>
    <col min="5" max="5" width="83.140625" customWidth="1"/>
    <col min="6" max="6" width="29.42578125" customWidth="1"/>
    <col min="7" max="7" width="28.7109375" customWidth="1"/>
    <col min="8" max="8" width="33.42578125" customWidth="1"/>
  </cols>
  <sheetData>
    <row r="1" spans="1:8" ht="30" x14ac:dyDescent="0.2">
      <c r="A1" s="436" t="s">
        <v>1467</v>
      </c>
      <c r="B1" s="436"/>
      <c r="C1" s="436"/>
      <c r="D1" s="436"/>
      <c r="E1" s="436"/>
      <c r="F1" s="436"/>
      <c r="G1" s="436"/>
      <c r="H1" s="436"/>
    </row>
    <row r="2" spans="1:8" s="1" customFormat="1" ht="24.95" customHeight="1" x14ac:dyDescent="0.35">
      <c r="A2" s="648" t="s">
        <v>1653</v>
      </c>
      <c r="B2" s="648"/>
      <c r="C2" s="648"/>
      <c r="D2" s="648"/>
      <c r="E2" s="648"/>
      <c r="F2" s="648"/>
      <c r="G2" s="648"/>
      <c r="H2" s="648"/>
    </row>
    <row r="3" spans="1:8" s="57" customFormat="1" ht="24.95" customHeight="1" x14ac:dyDescent="0.2">
      <c r="A3" s="649" t="s">
        <v>556</v>
      </c>
      <c r="B3" s="649"/>
      <c r="C3" s="649"/>
      <c r="D3" s="649"/>
      <c r="E3" s="649"/>
      <c r="F3" s="649"/>
      <c r="G3" s="649"/>
      <c r="H3" s="649"/>
    </row>
    <row r="4" spans="1:8" s="1" customFormat="1" ht="24.95" customHeight="1" x14ac:dyDescent="0.2">
      <c r="A4" s="435" t="s">
        <v>418</v>
      </c>
      <c r="B4" s="435"/>
      <c r="C4" s="435"/>
      <c r="D4" s="435"/>
      <c r="E4" s="435"/>
      <c r="F4" s="435"/>
      <c r="G4" s="435"/>
      <c r="H4" s="435"/>
    </row>
    <row r="5" spans="1:8" s="1" customFormat="1" ht="24.95" customHeight="1" x14ac:dyDescent="0.2">
      <c r="A5" s="435"/>
      <c r="B5" s="435"/>
      <c r="C5" s="435"/>
      <c r="D5" s="435"/>
      <c r="E5" s="435"/>
      <c r="F5" s="435"/>
      <c r="G5" s="435"/>
      <c r="H5" s="435"/>
    </row>
    <row r="6" spans="1:8" s="169" customFormat="1" ht="24.95" customHeight="1" x14ac:dyDescent="0.2">
      <c r="A6" s="496" t="s">
        <v>290</v>
      </c>
      <c r="B6" s="496"/>
      <c r="C6" s="496" t="s">
        <v>1344</v>
      </c>
      <c r="D6" s="496"/>
      <c r="E6" s="35" t="s">
        <v>323</v>
      </c>
      <c r="F6" s="496" t="s">
        <v>1340</v>
      </c>
      <c r="G6" s="496"/>
      <c r="H6" s="496"/>
    </row>
    <row r="7" spans="1:8" s="169" customFormat="1" ht="24.95" customHeight="1" x14ac:dyDescent="0.2">
      <c r="A7" s="496" t="s">
        <v>324</v>
      </c>
      <c r="B7" s="496"/>
      <c r="C7" s="496" t="s">
        <v>325</v>
      </c>
      <c r="D7" s="496"/>
      <c r="E7" s="147" t="s">
        <v>326</v>
      </c>
      <c r="F7" s="496" t="s">
        <v>327</v>
      </c>
      <c r="G7" s="496"/>
      <c r="H7" s="496"/>
    </row>
    <row r="8" spans="1:8" s="169" customFormat="1" ht="24.95" customHeight="1" x14ac:dyDescent="0.2">
      <c r="A8" s="496" t="s">
        <v>328</v>
      </c>
      <c r="B8" s="496"/>
      <c r="C8" s="496" t="s">
        <v>329</v>
      </c>
      <c r="D8" s="496"/>
      <c r="E8" s="147" t="s">
        <v>331</v>
      </c>
      <c r="F8" s="496" t="s">
        <v>330</v>
      </c>
      <c r="G8" s="496"/>
      <c r="H8" s="496"/>
    </row>
    <row r="9" spans="1:8" s="187" customFormat="1" ht="24.95" customHeight="1" x14ac:dyDescent="0.2">
      <c r="A9" s="496" t="s">
        <v>332</v>
      </c>
      <c r="B9" s="496"/>
      <c r="C9" s="496" t="s">
        <v>1278</v>
      </c>
      <c r="D9" s="496"/>
      <c r="E9" s="295"/>
      <c r="F9" s="514"/>
      <c r="G9" s="514"/>
      <c r="H9" s="514"/>
    </row>
    <row r="10" spans="1:8" s="1" customFormat="1" ht="24.95" customHeight="1" x14ac:dyDescent="0.2">
      <c r="A10" s="435"/>
      <c r="B10" s="435"/>
      <c r="C10" s="435"/>
      <c r="D10" s="435"/>
      <c r="E10" s="435"/>
      <c r="F10" s="435"/>
      <c r="G10" s="435"/>
      <c r="H10" s="435"/>
    </row>
    <row r="11" spans="1:8" s="1" customFormat="1" ht="24.95" customHeight="1" x14ac:dyDescent="0.2">
      <c r="A11" s="500" t="s">
        <v>412</v>
      </c>
      <c r="B11" s="500"/>
      <c r="C11" s="500"/>
      <c r="D11" s="500"/>
      <c r="E11" s="500"/>
      <c r="F11" s="500"/>
      <c r="G11" s="500"/>
      <c r="H11" s="500"/>
    </row>
    <row r="12" spans="1:8" s="1" customFormat="1" ht="24.95" customHeight="1" x14ac:dyDescent="0.2">
      <c r="A12" s="517" t="s">
        <v>1645</v>
      </c>
      <c r="B12" s="518"/>
      <c r="C12" s="492" t="s">
        <v>39</v>
      </c>
      <c r="D12" s="493"/>
      <c r="E12" s="574" t="s">
        <v>123</v>
      </c>
      <c r="F12" s="521" t="s">
        <v>1656</v>
      </c>
      <c r="G12" s="551" t="s">
        <v>1485</v>
      </c>
      <c r="H12" s="550" t="s">
        <v>1486</v>
      </c>
    </row>
    <row r="13" spans="1:8" s="1" customFormat="1" ht="24.95" customHeight="1" x14ac:dyDescent="0.2">
      <c r="A13" s="29" t="s">
        <v>1484</v>
      </c>
      <c r="B13" s="30" t="s">
        <v>1498</v>
      </c>
      <c r="C13" s="30" t="s">
        <v>1483</v>
      </c>
      <c r="D13" s="30" t="s">
        <v>1482</v>
      </c>
      <c r="E13" s="574"/>
      <c r="F13" s="522"/>
      <c r="G13" s="528"/>
      <c r="H13" s="530"/>
    </row>
    <row r="14" spans="1:8" s="1" customFormat="1" ht="24.95" customHeight="1" x14ac:dyDescent="0.2">
      <c r="A14" s="96" t="s">
        <v>1484</v>
      </c>
      <c r="B14" s="90" t="s">
        <v>1498</v>
      </c>
      <c r="C14" s="90" t="s">
        <v>1483</v>
      </c>
      <c r="D14" s="90" t="s">
        <v>1482</v>
      </c>
      <c r="E14" s="97" t="s">
        <v>290</v>
      </c>
      <c r="F14" s="105" t="s">
        <v>1656</v>
      </c>
      <c r="G14" s="102" t="s">
        <v>1485</v>
      </c>
      <c r="H14" s="103" t="s">
        <v>1486</v>
      </c>
    </row>
    <row r="15" spans="1:8" s="1" customFormat="1" ht="24.95" customHeight="1" x14ac:dyDescent="0.2">
      <c r="A15" s="10">
        <v>0</v>
      </c>
      <c r="B15" s="10"/>
      <c r="C15" s="10">
        <v>6</v>
      </c>
      <c r="D15" s="10" t="s">
        <v>434</v>
      </c>
      <c r="E15" s="86" t="s">
        <v>215</v>
      </c>
      <c r="F15" s="501" t="s">
        <v>1799</v>
      </c>
      <c r="G15" s="15">
        <v>6.92</v>
      </c>
      <c r="H15" s="3">
        <f t="shared" ref="H15:H20" si="0">A15*G15</f>
        <v>0</v>
      </c>
    </row>
    <row r="16" spans="1:8" s="1" customFormat="1" ht="24.95" customHeight="1" x14ac:dyDescent="0.2">
      <c r="A16" s="10"/>
      <c r="B16" s="10"/>
      <c r="C16" s="10">
        <v>8</v>
      </c>
      <c r="D16" s="10" t="s">
        <v>434</v>
      </c>
      <c r="E16" s="86" t="s">
        <v>215</v>
      </c>
      <c r="F16" s="509"/>
      <c r="G16" s="15">
        <v>6.92</v>
      </c>
      <c r="H16" s="3">
        <f t="shared" si="0"/>
        <v>0</v>
      </c>
    </row>
    <row r="17" spans="1:8" s="1" customFormat="1" ht="24.95" customHeight="1" x14ac:dyDescent="0.2">
      <c r="A17" s="10"/>
      <c r="B17" s="10"/>
      <c r="C17" s="10">
        <v>10</v>
      </c>
      <c r="D17" s="10" t="s">
        <v>434</v>
      </c>
      <c r="E17" s="86" t="s">
        <v>215</v>
      </c>
      <c r="F17" s="509"/>
      <c r="G17" s="15">
        <v>6.92</v>
      </c>
      <c r="H17" s="3">
        <f t="shared" si="0"/>
        <v>0</v>
      </c>
    </row>
    <row r="18" spans="1:8" s="1" customFormat="1" ht="24.95" customHeight="1" x14ac:dyDescent="0.2">
      <c r="A18" s="10"/>
      <c r="B18" s="10"/>
      <c r="C18" s="10">
        <v>12</v>
      </c>
      <c r="D18" s="10" t="s">
        <v>434</v>
      </c>
      <c r="E18" s="86" t="s">
        <v>215</v>
      </c>
      <c r="F18" s="509"/>
      <c r="G18" s="15">
        <v>6.92</v>
      </c>
      <c r="H18" s="3">
        <f t="shared" si="0"/>
        <v>0</v>
      </c>
    </row>
    <row r="19" spans="1:8" s="1" customFormat="1" ht="24.95" customHeight="1" x14ac:dyDescent="0.2">
      <c r="A19" s="10"/>
      <c r="B19" s="10"/>
      <c r="C19" s="10">
        <v>14</v>
      </c>
      <c r="D19" s="10" t="s">
        <v>434</v>
      </c>
      <c r="E19" s="86" t="s">
        <v>215</v>
      </c>
      <c r="F19" s="509"/>
      <c r="G19" s="15">
        <v>6.92</v>
      </c>
      <c r="H19" s="3">
        <f t="shared" si="0"/>
        <v>0</v>
      </c>
    </row>
    <row r="20" spans="1:8" s="1" customFormat="1" ht="24.95" customHeight="1" x14ac:dyDescent="0.2">
      <c r="A20" s="10"/>
      <c r="B20" s="10"/>
      <c r="C20" s="10">
        <v>16</v>
      </c>
      <c r="D20" s="10" t="s">
        <v>434</v>
      </c>
      <c r="E20" s="86" t="s">
        <v>215</v>
      </c>
      <c r="F20" s="502"/>
      <c r="G20" s="15">
        <v>6.92</v>
      </c>
      <c r="H20" s="3">
        <f t="shared" si="0"/>
        <v>0</v>
      </c>
    </row>
    <row r="21" spans="1:8" s="1" customFormat="1" ht="24.95" customHeight="1" x14ac:dyDescent="0.2">
      <c r="A21" s="96" t="s">
        <v>1484</v>
      </c>
      <c r="B21" s="90" t="s">
        <v>1498</v>
      </c>
      <c r="C21" s="90" t="s">
        <v>1483</v>
      </c>
      <c r="D21" s="90" t="s">
        <v>1482</v>
      </c>
      <c r="E21" s="97" t="s">
        <v>290</v>
      </c>
      <c r="F21" s="105" t="s">
        <v>1656</v>
      </c>
      <c r="G21" s="102" t="s">
        <v>1485</v>
      </c>
      <c r="H21" s="103">
        <v>0</v>
      </c>
    </row>
    <row r="22" spans="1:8" s="1" customFormat="1" ht="24.95" customHeight="1" x14ac:dyDescent="0.2">
      <c r="A22" s="10"/>
      <c r="B22" s="10"/>
      <c r="C22" s="10">
        <v>6</v>
      </c>
      <c r="D22" s="10" t="s">
        <v>434</v>
      </c>
      <c r="E22" s="86" t="s">
        <v>224</v>
      </c>
      <c r="F22" s="501" t="s">
        <v>1799</v>
      </c>
      <c r="G22" s="15">
        <v>23.12</v>
      </c>
      <c r="H22" s="3">
        <f t="shared" ref="H22:H27" si="1">A22*G22</f>
        <v>0</v>
      </c>
    </row>
    <row r="23" spans="1:8" s="1" customFormat="1" ht="24.95" customHeight="1" x14ac:dyDescent="0.2">
      <c r="A23" s="10">
        <v>0</v>
      </c>
      <c r="B23" s="10"/>
      <c r="C23" s="10">
        <v>8</v>
      </c>
      <c r="D23" s="10" t="s">
        <v>434</v>
      </c>
      <c r="E23" s="86" t="s">
        <v>224</v>
      </c>
      <c r="F23" s="509"/>
      <c r="G23" s="15">
        <v>23.12</v>
      </c>
      <c r="H23" s="3">
        <f t="shared" si="1"/>
        <v>0</v>
      </c>
    </row>
    <row r="24" spans="1:8" s="1" customFormat="1" ht="24.95" customHeight="1" x14ac:dyDescent="0.2">
      <c r="A24" s="10"/>
      <c r="B24" s="10"/>
      <c r="C24" s="10">
        <v>10</v>
      </c>
      <c r="D24" s="10" t="s">
        <v>434</v>
      </c>
      <c r="E24" s="86" t="s">
        <v>224</v>
      </c>
      <c r="F24" s="509"/>
      <c r="G24" s="15">
        <v>23.12</v>
      </c>
      <c r="H24" s="3">
        <f t="shared" si="1"/>
        <v>0</v>
      </c>
    </row>
    <row r="25" spans="1:8" s="1" customFormat="1" ht="24.95" customHeight="1" x14ac:dyDescent="0.2">
      <c r="A25" s="10"/>
      <c r="B25" s="10"/>
      <c r="C25" s="10">
        <v>12</v>
      </c>
      <c r="D25" s="10" t="s">
        <v>434</v>
      </c>
      <c r="E25" s="86" t="s">
        <v>224</v>
      </c>
      <c r="F25" s="509"/>
      <c r="G25" s="15">
        <v>23.12</v>
      </c>
      <c r="H25" s="3">
        <f t="shared" si="1"/>
        <v>0</v>
      </c>
    </row>
    <row r="26" spans="1:8" s="1" customFormat="1" ht="24.95" customHeight="1" x14ac:dyDescent="0.2">
      <c r="A26" s="10"/>
      <c r="B26" s="10"/>
      <c r="C26" s="10">
        <v>14</v>
      </c>
      <c r="D26" s="10" t="s">
        <v>434</v>
      </c>
      <c r="E26" s="86" t="s">
        <v>224</v>
      </c>
      <c r="F26" s="509"/>
      <c r="G26" s="15">
        <v>23.12</v>
      </c>
      <c r="H26" s="3">
        <f t="shared" si="1"/>
        <v>0</v>
      </c>
    </row>
    <row r="27" spans="1:8" s="1" customFormat="1" ht="24.95" customHeight="1" x14ac:dyDescent="0.2">
      <c r="A27" s="10"/>
      <c r="B27" s="10"/>
      <c r="C27" s="10">
        <v>16</v>
      </c>
      <c r="D27" s="10" t="s">
        <v>434</v>
      </c>
      <c r="E27" s="86" t="s">
        <v>224</v>
      </c>
      <c r="F27" s="502"/>
      <c r="G27" s="15">
        <v>23.12</v>
      </c>
      <c r="H27" s="3">
        <f t="shared" si="1"/>
        <v>0</v>
      </c>
    </row>
    <row r="28" spans="1:8" s="1" customFormat="1" ht="24.95" customHeight="1" x14ac:dyDescent="0.2">
      <c r="A28" s="90" t="s">
        <v>1484</v>
      </c>
      <c r="B28" s="90" t="s">
        <v>1498</v>
      </c>
      <c r="C28" s="90" t="s">
        <v>1483</v>
      </c>
      <c r="D28" s="90" t="s">
        <v>1482</v>
      </c>
      <c r="E28" s="97" t="s">
        <v>323</v>
      </c>
      <c r="F28" s="105" t="s">
        <v>1656</v>
      </c>
      <c r="G28" s="102" t="s">
        <v>1485</v>
      </c>
      <c r="H28" s="103">
        <v>0</v>
      </c>
    </row>
    <row r="29" spans="1:8" s="1" customFormat="1" ht="24.95" customHeight="1" x14ac:dyDescent="0.2">
      <c r="A29" s="10"/>
      <c r="B29" s="10"/>
      <c r="C29" s="10">
        <v>10</v>
      </c>
      <c r="D29" s="10" t="s">
        <v>434</v>
      </c>
      <c r="E29" s="86" t="s">
        <v>1338</v>
      </c>
      <c r="F29" s="510" t="s">
        <v>1799</v>
      </c>
      <c r="G29" s="15">
        <v>3.39</v>
      </c>
      <c r="H29" s="3">
        <f>A29*G29</f>
        <v>0</v>
      </c>
    </row>
    <row r="30" spans="1:8" s="1" customFormat="1" ht="24.95" customHeight="1" x14ac:dyDescent="0.2">
      <c r="A30" s="10"/>
      <c r="B30" s="10"/>
      <c r="C30" s="10">
        <v>12</v>
      </c>
      <c r="D30" s="10" t="s">
        <v>434</v>
      </c>
      <c r="E30" s="86" t="s">
        <v>1338</v>
      </c>
      <c r="F30" s="511"/>
      <c r="G30" s="15">
        <v>3.39</v>
      </c>
      <c r="H30" s="3">
        <f>A30*G30</f>
        <v>0</v>
      </c>
    </row>
    <row r="31" spans="1:8" s="1" customFormat="1" ht="24.95" customHeight="1" x14ac:dyDescent="0.2">
      <c r="A31" s="10"/>
      <c r="B31" s="10"/>
      <c r="C31" s="10">
        <v>14</v>
      </c>
      <c r="D31" s="10" t="s">
        <v>434</v>
      </c>
      <c r="E31" s="86" t="s">
        <v>1338</v>
      </c>
      <c r="F31" s="511"/>
      <c r="G31" s="15">
        <v>3.39</v>
      </c>
      <c r="H31" s="3">
        <f>A31*G31</f>
        <v>0</v>
      </c>
    </row>
    <row r="32" spans="1:8" s="1" customFormat="1" ht="24.95" customHeight="1" x14ac:dyDescent="0.2">
      <c r="A32" s="10"/>
      <c r="B32" s="10"/>
      <c r="C32" s="10">
        <v>16</v>
      </c>
      <c r="D32" s="10" t="s">
        <v>434</v>
      </c>
      <c r="E32" s="86" t="s">
        <v>1338</v>
      </c>
      <c r="F32" s="511"/>
      <c r="G32" s="15">
        <v>3.39</v>
      </c>
      <c r="H32" s="3">
        <f>A32*G32</f>
        <v>0</v>
      </c>
    </row>
    <row r="33" spans="1:8" s="1" customFormat="1" ht="24.95" customHeight="1" x14ac:dyDescent="0.2">
      <c r="A33" s="90" t="s">
        <v>1484</v>
      </c>
      <c r="B33" s="90" t="s">
        <v>1498</v>
      </c>
      <c r="C33" s="90" t="s">
        <v>1483</v>
      </c>
      <c r="D33" s="90" t="s">
        <v>1482</v>
      </c>
      <c r="E33" s="97" t="s">
        <v>323</v>
      </c>
      <c r="F33" s="105" t="s">
        <v>1656</v>
      </c>
      <c r="G33" s="102" t="s">
        <v>1485</v>
      </c>
      <c r="H33" s="103">
        <v>0</v>
      </c>
    </row>
    <row r="34" spans="1:8" s="1" customFormat="1" ht="24.95" customHeight="1" x14ac:dyDescent="0.2">
      <c r="A34" s="10"/>
      <c r="B34" s="10"/>
      <c r="C34" s="10">
        <v>10</v>
      </c>
      <c r="D34" s="10" t="s">
        <v>434</v>
      </c>
      <c r="E34" s="86" t="s">
        <v>1339</v>
      </c>
      <c r="F34" s="511" t="s">
        <v>1799</v>
      </c>
      <c r="G34" s="15">
        <v>10.99</v>
      </c>
      <c r="H34" s="3">
        <f>A34*G34</f>
        <v>0</v>
      </c>
    </row>
    <row r="35" spans="1:8" s="1" customFormat="1" ht="24.95" customHeight="1" x14ac:dyDescent="0.2">
      <c r="A35" s="10"/>
      <c r="B35" s="10"/>
      <c r="C35" s="10">
        <v>12</v>
      </c>
      <c r="D35" s="10" t="s">
        <v>434</v>
      </c>
      <c r="E35" s="86" t="s">
        <v>1339</v>
      </c>
      <c r="F35" s="511"/>
      <c r="G35" s="15">
        <v>10.99</v>
      </c>
      <c r="H35" s="3">
        <f>A35*G35</f>
        <v>0</v>
      </c>
    </row>
    <row r="36" spans="1:8" s="1" customFormat="1" ht="24.95" customHeight="1" x14ac:dyDescent="0.2">
      <c r="A36" s="10"/>
      <c r="B36" s="10"/>
      <c r="C36" s="10">
        <v>14</v>
      </c>
      <c r="D36" s="10" t="s">
        <v>434</v>
      </c>
      <c r="E36" s="86" t="s">
        <v>1339</v>
      </c>
      <c r="F36" s="511"/>
      <c r="G36" s="15">
        <v>10.99</v>
      </c>
      <c r="H36" s="3">
        <f>A36*G36</f>
        <v>0</v>
      </c>
    </row>
    <row r="37" spans="1:8" s="1" customFormat="1" ht="24.95" customHeight="1" x14ac:dyDescent="0.2">
      <c r="A37" s="10"/>
      <c r="B37" s="10"/>
      <c r="C37" s="10">
        <v>16</v>
      </c>
      <c r="D37" s="10" t="s">
        <v>434</v>
      </c>
      <c r="E37" s="86" t="s">
        <v>1339</v>
      </c>
      <c r="F37" s="512"/>
      <c r="G37" s="15">
        <v>10.99</v>
      </c>
      <c r="H37" s="3">
        <f>A37*G37</f>
        <v>0</v>
      </c>
    </row>
    <row r="38" spans="1:8" s="1" customFormat="1" ht="24.95" customHeight="1" x14ac:dyDescent="0.2">
      <c r="A38" s="90" t="s">
        <v>1484</v>
      </c>
      <c r="B38" s="90" t="s">
        <v>1498</v>
      </c>
      <c r="C38" s="90" t="s">
        <v>1483</v>
      </c>
      <c r="D38" s="90" t="s">
        <v>1482</v>
      </c>
      <c r="E38" s="97" t="s">
        <v>1340</v>
      </c>
      <c r="F38" s="105" t="s">
        <v>1656</v>
      </c>
      <c r="G38" s="102" t="s">
        <v>1485</v>
      </c>
      <c r="H38" s="103">
        <v>0</v>
      </c>
    </row>
    <row r="39" spans="1:8" s="1" customFormat="1" ht="24.95" customHeight="1" x14ac:dyDescent="0.2">
      <c r="A39" s="10">
        <v>0</v>
      </c>
      <c r="B39" s="10"/>
      <c r="C39" s="10">
        <v>8</v>
      </c>
      <c r="D39" s="10" t="s">
        <v>434</v>
      </c>
      <c r="E39" s="86" t="s">
        <v>1341</v>
      </c>
      <c r="F39" s="510" t="s">
        <v>1799</v>
      </c>
      <c r="G39" s="15">
        <v>6.58</v>
      </c>
      <c r="H39" s="3">
        <f>A39*G39</f>
        <v>0</v>
      </c>
    </row>
    <row r="40" spans="1:8" s="1" customFormat="1" ht="24.95" customHeight="1" x14ac:dyDescent="0.2">
      <c r="A40" s="10"/>
      <c r="B40" s="10"/>
      <c r="C40" s="10">
        <v>10</v>
      </c>
      <c r="D40" s="10" t="s">
        <v>434</v>
      </c>
      <c r="E40" s="86" t="s">
        <v>1341</v>
      </c>
      <c r="F40" s="511"/>
      <c r="G40" s="15">
        <v>6.58</v>
      </c>
      <c r="H40" s="3">
        <f>A40*G40</f>
        <v>0</v>
      </c>
    </row>
    <row r="41" spans="1:8" s="1" customFormat="1" ht="24.95" customHeight="1" x14ac:dyDescent="0.2">
      <c r="A41" s="10"/>
      <c r="B41" s="10"/>
      <c r="C41" s="10">
        <v>12</v>
      </c>
      <c r="D41" s="10" t="s">
        <v>434</v>
      </c>
      <c r="E41" s="86" t="s">
        <v>1341</v>
      </c>
      <c r="F41" s="511"/>
      <c r="G41" s="15">
        <v>6.58</v>
      </c>
      <c r="H41" s="3">
        <f>A41*G41</f>
        <v>0</v>
      </c>
    </row>
    <row r="42" spans="1:8" s="1" customFormat="1" ht="24.95" customHeight="1" x14ac:dyDescent="0.2">
      <c r="A42" s="10"/>
      <c r="B42" s="10"/>
      <c r="C42" s="10">
        <v>16</v>
      </c>
      <c r="D42" s="10" t="s">
        <v>434</v>
      </c>
      <c r="E42" s="86" t="s">
        <v>1341</v>
      </c>
      <c r="F42" s="512"/>
      <c r="G42" s="15">
        <v>6.58</v>
      </c>
      <c r="H42" s="3">
        <f>A42*G42</f>
        <v>0</v>
      </c>
    </row>
    <row r="43" spans="1:8" s="1" customFormat="1" ht="24.95" customHeight="1" x14ac:dyDescent="0.2">
      <c r="A43" s="90" t="s">
        <v>1484</v>
      </c>
      <c r="B43" s="90" t="s">
        <v>1498</v>
      </c>
      <c r="C43" s="90" t="s">
        <v>1483</v>
      </c>
      <c r="D43" s="90" t="s">
        <v>1482</v>
      </c>
      <c r="E43" s="97" t="s">
        <v>324</v>
      </c>
      <c r="F43" s="105" t="s">
        <v>1656</v>
      </c>
      <c r="G43" s="102" t="s">
        <v>1485</v>
      </c>
      <c r="H43" s="103">
        <v>0</v>
      </c>
    </row>
    <row r="44" spans="1:8" s="1" customFormat="1" ht="24.95" customHeight="1" x14ac:dyDescent="0.2">
      <c r="A44" s="10">
        <v>0</v>
      </c>
      <c r="B44" s="10"/>
      <c r="C44" s="10">
        <v>4</v>
      </c>
      <c r="D44" s="10" t="s">
        <v>434</v>
      </c>
      <c r="E44" s="86" t="s">
        <v>1342</v>
      </c>
      <c r="F44" s="510" t="s">
        <v>1799</v>
      </c>
      <c r="G44" s="15">
        <v>8.5299999999999994</v>
      </c>
      <c r="H44" s="3">
        <f>A44*G44</f>
        <v>0</v>
      </c>
    </row>
    <row r="45" spans="1:8" s="1" customFormat="1" ht="24.95" customHeight="1" x14ac:dyDescent="0.2">
      <c r="A45" s="10"/>
      <c r="B45" s="10"/>
      <c r="C45" s="10">
        <v>6</v>
      </c>
      <c r="D45" s="10" t="s">
        <v>434</v>
      </c>
      <c r="E45" s="86" t="s">
        <v>1342</v>
      </c>
      <c r="F45" s="511"/>
      <c r="G45" s="15">
        <v>8.5299999999999994</v>
      </c>
      <c r="H45" s="3">
        <f>A45*G45</f>
        <v>0</v>
      </c>
    </row>
    <row r="46" spans="1:8" s="1" customFormat="1" ht="24.95" customHeight="1" x14ac:dyDescent="0.2">
      <c r="A46" s="10"/>
      <c r="B46" s="10"/>
      <c r="C46" s="10">
        <v>8</v>
      </c>
      <c r="D46" s="10" t="s">
        <v>434</v>
      </c>
      <c r="E46" s="86" t="s">
        <v>1342</v>
      </c>
      <c r="F46" s="511"/>
      <c r="G46" s="15">
        <v>8.5299999999999994</v>
      </c>
      <c r="H46" s="3">
        <f>A46*G46</f>
        <v>0</v>
      </c>
    </row>
    <row r="47" spans="1:8" s="1" customFormat="1" ht="24.95" customHeight="1" x14ac:dyDescent="0.2">
      <c r="A47" s="10"/>
      <c r="B47" s="10"/>
      <c r="C47" s="10">
        <v>10</v>
      </c>
      <c r="D47" s="10" t="s">
        <v>434</v>
      </c>
      <c r="E47" s="86" t="s">
        <v>1342</v>
      </c>
      <c r="F47" s="512"/>
      <c r="G47" s="15">
        <v>8.5299999999999994</v>
      </c>
      <c r="H47" s="3">
        <f>A47*G47</f>
        <v>0</v>
      </c>
    </row>
    <row r="48" spans="1:8" s="1" customFormat="1" ht="24.95" customHeight="1" x14ac:dyDescent="0.2">
      <c r="A48" s="90" t="s">
        <v>1484</v>
      </c>
      <c r="B48" s="90" t="s">
        <v>1498</v>
      </c>
      <c r="C48" s="90" t="s">
        <v>1483</v>
      </c>
      <c r="D48" s="90" t="s">
        <v>1482</v>
      </c>
      <c r="E48" s="97" t="s">
        <v>324</v>
      </c>
      <c r="F48" s="105" t="s">
        <v>1656</v>
      </c>
      <c r="G48" s="102" t="s">
        <v>1485</v>
      </c>
      <c r="H48" s="103">
        <v>0</v>
      </c>
    </row>
    <row r="49" spans="1:8" s="1" customFormat="1" ht="24.95" customHeight="1" x14ac:dyDescent="0.2">
      <c r="A49" s="10">
        <v>0</v>
      </c>
      <c r="B49" s="10"/>
      <c r="C49" s="10">
        <v>4</v>
      </c>
      <c r="D49" s="10" t="s">
        <v>434</v>
      </c>
      <c r="E49" s="86" t="s">
        <v>1343</v>
      </c>
      <c r="F49" s="510" t="s">
        <v>1799</v>
      </c>
      <c r="G49" s="15">
        <v>28.52</v>
      </c>
      <c r="H49" s="3">
        <f>A49*G49</f>
        <v>0</v>
      </c>
    </row>
    <row r="50" spans="1:8" s="1" customFormat="1" ht="24.95" customHeight="1" x14ac:dyDescent="0.2">
      <c r="A50" s="10"/>
      <c r="B50" s="10"/>
      <c r="C50" s="10">
        <v>6</v>
      </c>
      <c r="D50" s="10" t="s">
        <v>434</v>
      </c>
      <c r="E50" s="86" t="s">
        <v>1343</v>
      </c>
      <c r="F50" s="511"/>
      <c r="G50" s="15">
        <v>28.52</v>
      </c>
      <c r="H50" s="3">
        <f>A50*G50</f>
        <v>0</v>
      </c>
    </row>
    <row r="51" spans="1:8" s="1" customFormat="1" ht="24.95" customHeight="1" x14ac:dyDescent="0.2">
      <c r="A51" s="10"/>
      <c r="B51" s="10"/>
      <c r="C51" s="10">
        <v>8</v>
      </c>
      <c r="D51" s="10" t="s">
        <v>434</v>
      </c>
      <c r="E51" s="86" t="s">
        <v>1343</v>
      </c>
      <c r="F51" s="511"/>
      <c r="G51" s="15">
        <v>28.52</v>
      </c>
      <c r="H51" s="3">
        <f>A51*G51</f>
        <v>0</v>
      </c>
    </row>
    <row r="52" spans="1:8" s="1" customFormat="1" ht="24.95" customHeight="1" x14ac:dyDescent="0.2">
      <c r="A52" s="10"/>
      <c r="B52" s="10"/>
      <c r="C52" s="10">
        <v>10</v>
      </c>
      <c r="D52" s="10" t="s">
        <v>434</v>
      </c>
      <c r="E52" s="86" t="s">
        <v>1343</v>
      </c>
      <c r="F52" s="512"/>
      <c r="G52" s="15">
        <v>28.52</v>
      </c>
      <c r="H52" s="3">
        <f>A52*G52</f>
        <v>0</v>
      </c>
    </row>
    <row r="53" spans="1:8" s="1" customFormat="1" ht="24.95" customHeight="1" x14ac:dyDescent="0.2">
      <c r="A53" s="90" t="s">
        <v>1484</v>
      </c>
      <c r="B53" s="90" t="s">
        <v>1498</v>
      </c>
      <c r="C53" s="90" t="s">
        <v>1483</v>
      </c>
      <c r="D53" s="90" t="s">
        <v>1482</v>
      </c>
      <c r="E53" s="97" t="s">
        <v>1344</v>
      </c>
      <c r="F53" s="105" t="s">
        <v>1656</v>
      </c>
      <c r="G53" s="102" t="s">
        <v>1485</v>
      </c>
      <c r="H53" s="103">
        <v>0</v>
      </c>
    </row>
    <row r="54" spans="1:8" s="1" customFormat="1" ht="24.95" customHeight="1" x14ac:dyDescent="0.2">
      <c r="A54" s="10"/>
      <c r="B54" s="10"/>
      <c r="C54" s="10">
        <v>8</v>
      </c>
      <c r="D54" s="10" t="s">
        <v>434</v>
      </c>
      <c r="E54" s="86" t="s">
        <v>1345</v>
      </c>
      <c r="F54" s="510" t="s">
        <v>1799</v>
      </c>
      <c r="G54" s="15">
        <v>8.5299999999999994</v>
      </c>
      <c r="H54" s="3">
        <f>A54*G54</f>
        <v>0</v>
      </c>
    </row>
    <row r="55" spans="1:8" s="1" customFormat="1" ht="24.95" customHeight="1" x14ac:dyDescent="0.2">
      <c r="A55" s="10"/>
      <c r="B55" s="10"/>
      <c r="C55" s="10">
        <v>10</v>
      </c>
      <c r="D55" s="10" t="s">
        <v>434</v>
      </c>
      <c r="E55" s="86" t="s">
        <v>1345</v>
      </c>
      <c r="F55" s="511"/>
      <c r="G55" s="15">
        <v>8.5299999999999994</v>
      </c>
      <c r="H55" s="3">
        <f>A55*G55</f>
        <v>0</v>
      </c>
    </row>
    <row r="56" spans="1:8" s="1" customFormat="1" ht="24.95" customHeight="1" x14ac:dyDescent="0.2">
      <c r="A56" s="10"/>
      <c r="B56" s="10"/>
      <c r="C56" s="10">
        <v>12</v>
      </c>
      <c r="D56" s="10" t="s">
        <v>434</v>
      </c>
      <c r="E56" s="86" t="s">
        <v>1345</v>
      </c>
      <c r="F56" s="511"/>
      <c r="G56" s="15">
        <v>8.5299999999999994</v>
      </c>
      <c r="H56" s="3">
        <f>A56*G56</f>
        <v>0</v>
      </c>
    </row>
    <row r="57" spans="1:8" s="1" customFormat="1" ht="24.95" customHeight="1" x14ac:dyDescent="0.2">
      <c r="A57" s="10"/>
      <c r="B57" s="10"/>
      <c r="C57" s="10">
        <v>14</v>
      </c>
      <c r="D57" s="10" t="s">
        <v>434</v>
      </c>
      <c r="E57" s="86" t="s">
        <v>1345</v>
      </c>
      <c r="F57" s="511"/>
      <c r="G57" s="15">
        <v>8.5299999999999994</v>
      </c>
      <c r="H57" s="3">
        <f>A57*G57</f>
        <v>0</v>
      </c>
    </row>
    <row r="58" spans="1:8" s="1" customFormat="1" ht="24.95" customHeight="1" x14ac:dyDescent="0.2">
      <c r="A58" s="10"/>
      <c r="B58" s="10"/>
      <c r="C58" s="10">
        <v>16</v>
      </c>
      <c r="D58" s="10" t="s">
        <v>434</v>
      </c>
      <c r="E58" s="86" t="s">
        <v>1345</v>
      </c>
      <c r="F58" s="512"/>
      <c r="G58" s="15">
        <v>8.5299999999999994</v>
      </c>
      <c r="H58" s="3">
        <f>A58*G58</f>
        <v>0</v>
      </c>
    </row>
    <row r="59" spans="1:8" s="1" customFormat="1" ht="24.95" customHeight="1" x14ac:dyDescent="0.2">
      <c r="A59" s="90" t="s">
        <v>1484</v>
      </c>
      <c r="B59" s="90" t="s">
        <v>1498</v>
      </c>
      <c r="C59" s="90" t="s">
        <v>1483</v>
      </c>
      <c r="D59" s="90" t="s">
        <v>1482</v>
      </c>
      <c r="E59" s="97" t="s">
        <v>1344</v>
      </c>
      <c r="F59" s="105" t="s">
        <v>1656</v>
      </c>
      <c r="G59" s="102" t="s">
        <v>1485</v>
      </c>
      <c r="H59" s="103">
        <v>0</v>
      </c>
    </row>
    <row r="60" spans="1:8" s="1" customFormat="1" ht="24.95" customHeight="1" x14ac:dyDescent="0.2">
      <c r="A60" s="10"/>
      <c r="B60" s="10"/>
      <c r="C60" s="10">
        <v>8</v>
      </c>
      <c r="D60" s="10" t="s">
        <v>434</v>
      </c>
      <c r="E60" s="86" t="s">
        <v>1346</v>
      </c>
      <c r="F60" s="511" t="s">
        <v>1799</v>
      </c>
      <c r="G60" s="15">
        <v>28.52</v>
      </c>
      <c r="H60" s="3">
        <f>A60*G60</f>
        <v>0</v>
      </c>
    </row>
    <row r="61" spans="1:8" s="1" customFormat="1" ht="24.95" customHeight="1" x14ac:dyDescent="0.2">
      <c r="A61" s="10"/>
      <c r="B61" s="10"/>
      <c r="C61" s="10">
        <v>10</v>
      </c>
      <c r="D61" s="10" t="s">
        <v>434</v>
      </c>
      <c r="E61" s="86" t="s">
        <v>1346</v>
      </c>
      <c r="F61" s="546"/>
      <c r="G61" s="15">
        <v>28.52</v>
      </c>
      <c r="H61" s="3">
        <f>A61*G61</f>
        <v>0</v>
      </c>
    </row>
    <row r="62" spans="1:8" s="1" customFormat="1" ht="24.95" customHeight="1" x14ac:dyDescent="0.2">
      <c r="A62" s="10"/>
      <c r="B62" s="10"/>
      <c r="C62" s="10">
        <v>12</v>
      </c>
      <c r="D62" s="10" t="s">
        <v>434</v>
      </c>
      <c r="E62" s="86" t="s">
        <v>1346</v>
      </c>
      <c r="F62" s="546"/>
      <c r="G62" s="15">
        <v>28.52</v>
      </c>
      <c r="H62" s="3">
        <f>A62*G62</f>
        <v>0</v>
      </c>
    </row>
    <row r="63" spans="1:8" s="1" customFormat="1" ht="24.95" customHeight="1" x14ac:dyDescent="0.2">
      <c r="A63" s="10"/>
      <c r="B63" s="10"/>
      <c r="C63" s="10">
        <v>14</v>
      </c>
      <c r="D63" s="10" t="s">
        <v>434</v>
      </c>
      <c r="E63" s="86" t="s">
        <v>1346</v>
      </c>
      <c r="F63" s="546"/>
      <c r="G63" s="15">
        <v>28.52</v>
      </c>
      <c r="H63" s="3">
        <f>A63*G63</f>
        <v>0</v>
      </c>
    </row>
    <row r="64" spans="1:8" s="1" customFormat="1" ht="24.75" customHeight="1" x14ac:dyDescent="0.2">
      <c r="A64" s="10"/>
      <c r="B64" s="10"/>
      <c r="C64" s="10">
        <v>16</v>
      </c>
      <c r="D64" s="10" t="s">
        <v>434</v>
      </c>
      <c r="E64" s="86" t="s">
        <v>1346</v>
      </c>
      <c r="F64" s="545"/>
      <c r="G64" s="15">
        <v>28.52</v>
      </c>
      <c r="H64" s="3">
        <f>A64*G64</f>
        <v>0</v>
      </c>
    </row>
    <row r="65" spans="1:8" s="1" customFormat="1" ht="24.95" customHeight="1" x14ac:dyDescent="0.2">
      <c r="A65" s="90" t="s">
        <v>1484</v>
      </c>
      <c r="B65" s="90" t="s">
        <v>1498</v>
      </c>
      <c r="C65" s="90" t="s">
        <v>1483</v>
      </c>
      <c r="D65" s="90" t="s">
        <v>1482</v>
      </c>
      <c r="E65" s="97" t="s">
        <v>325</v>
      </c>
      <c r="F65" s="105" t="s">
        <v>1656</v>
      </c>
      <c r="G65" s="102" t="s">
        <v>1485</v>
      </c>
      <c r="H65" s="103">
        <v>0</v>
      </c>
    </row>
    <row r="66" spans="1:8" s="1" customFormat="1" ht="24.95" customHeight="1" x14ac:dyDescent="0.2">
      <c r="A66" s="10"/>
      <c r="B66" s="10"/>
      <c r="C66" s="10">
        <v>3</v>
      </c>
      <c r="D66" s="10" t="s">
        <v>189</v>
      </c>
      <c r="E66" s="86" t="s">
        <v>1347</v>
      </c>
      <c r="F66" s="514" t="s">
        <v>1799</v>
      </c>
      <c r="G66" s="15">
        <v>12</v>
      </c>
      <c r="H66" s="3">
        <f>A66*G66</f>
        <v>0</v>
      </c>
    </row>
    <row r="67" spans="1:8" s="1" customFormat="1" ht="24.95" customHeight="1" x14ac:dyDescent="0.2">
      <c r="A67" s="10"/>
      <c r="B67" s="10"/>
      <c r="C67" s="10">
        <v>5</v>
      </c>
      <c r="D67" s="10" t="s">
        <v>189</v>
      </c>
      <c r="E67" s="86" t="s">
        <v>1347</v>
      </c>
      <c r="F67" s="514"/>
      <c r="G67" s="15">
        <v>12</v>
      </c>
      <c r="H67" s="3">
        <f>A67*G67</f>
        <v>0</v>
      </c>
    </row>
    <row r="68" spans="1:8" s="1" customFormat="1" ht="24.95" customHeight="1" x14ac:dyDescent="0.2">
      <c r="A68" s="10"/>
      <c r="B68" s="10"/>
      <c r="C68" s="10">
        <v>7</v>
      </c>
      <c r="D68" s="10" t="s">
        <v>189</v>
      </c>
      <c r="E68" s="86" t="s">
        <v>1347</v>
      </c>
      <c r="F68" s="514"/>
      <c r="G68" s="15">
        <v>12</v>
      </c>
      <c r="H68" s="3">
        <f>A68*G68</f>
        <v>0</v>
      </c>
    </row>
    <row r="69" spans="1:8" s="1" customFormat="1" ht="24.95" customHeight="1" x14ac:dyDescent="0.2">
      <c r="A69" s="90" t="s">
        <v>1484</v>
      </c>
      <c r="B69" s="90" t="s">
        <v>1498</v>
      </c>
      <c r="C69" s="90" t="s">
        <v>1483</v>
      </c>
      <c r="D69" s="90" t="s">
        <v>1482</v>
      </c>
      <c r="E69" s="97" t="s">
        <v>325</v>
      </c>
      <c r="F69" s="113" t="s">
        <v>1656</v>
      </c>
      <c r="G69" s="102" t="s">
        <v>1485</v>
      </c>
      <c r="H69" s="103">
        <v>0</v>
      </c>
    </row>
    <row r="70" spans="1:8" s="1" customFormat="1" ht="24.95" customHeight="1" x14ac:dyDescent="0.2">
      <c r="A70" s="10"/>
      <c r="B70" s="10"/>
      <c r="C70" s="10">
        <v>3</v>
      </c>
      <c r="D70" s="10" t="s">
        <v>189</v>
      </c>
      <c r="E70" s="86" t="s">
        <v>1348</v>
      </c>
      <c r="F70" s="514"/>
      <c r="G70" s="15">
        <v>35</v>
      </c>
      <c r="H70" s="3">
        <f>A70*G70</f>
        <v>0</v>
      </c>
    </row>
    <row r="71" spans="1:8" s="1" customFormat="1" ht="24.95" customHeight="1" x14ac:dyDescent="0.2">
      <c r="A71" s="10"/>
      <c r="B71" s="10"/>
      <c r="C71" s="10">
        <v>5</v>
      </c>
      <c r="D71" s="10" t="s">
        <v>189</v>
      </c>
      <c r="E71" s="86" t="s">
        <v>1348</v>
      </c>
      <c r="F71" s="571"/>
      <c r="G71" s="15">
        <v>35</v>
      </c>
      <c r="H71" s="3">
        <f>A71*G71</f>
        <v>0</v>
      </c>
    </row>
    <row r="72" spans="1:8" s="1" customFormat="1" ht="24.95" customHeight="1" x14ac:dyDescent="0.2">
      <c r="A72" s="10"/>
      <c r="B72" s="10"/>
      <c r="C72" s="10">
        <v>7</v>
      </c>
      <c r="D72" s="10" t="s">
        <v>189</v>
      </c>
      <c r="E72" s="86" t="s">
        <v>1348</v>
      </c>
      <c r="F72" s="571"/>
      <c r="G72" s="15">
        <v>35</v>
      </c>
      <c r="H72" s="3">
        <f>A72*G72</f>
        <v>0</v>
      </c>
    </row>
    <row r="73" spans="1:8" s="1" customFormat="1" ht="24.95" customHeight="1" x14ac:dyDescent="0.2">
      <c r="A73" s="90" t="s">
        <v>1484</v>
      </c>
      <c r="B73" s="90" t="s">
        <v>1498</v>
      </c>
      <c r="C73" s="90" t="s">
        <v>1483</v>
      </c>
      <c r="D73" s="90" t="s">
        <v>1482</v>
      </c>
      <c r="E73" s="97" t="s">
        <v>325</v>
      </c>
      <c r="F73" s="113" t="s">
        <v>1656</v>
      </c>
      <c r="G73" s="102" t="s">
        <v>1485</v>
      </c>
      <c r="H73" s="103">
        <v>0</v>
      </c>
    </row>
    <row r="74" spans="1:8" s="1" customFormat="1" ht="24.95" customHeight="1" x14ac:dyDescent="0.2">
      <c r="A74" s="10"/>
      <c r="B74" s="10"/>
      <c r="C74" s="10">
        <v>3</v>
      </c>
      <c r="D74" s="10" t="s">
        <v>189</v>
      </c>
      <c r="E74" s="86" t="s">
        <v>1349</v>
      </c>
      <c r="F74" s="514"/>
      <c r="G74" s="15">
        <v>85</v>
      </c>
      <c r="H74" s="3">
        <f>A74*G74</f>
        <v>0</v>
      </c>
    </row>
    <row r="75" spans="1:8" s="1" customFormat="1" ht="24.95" customHeight="1" x14ac:dyDescent="0.2">
      <c r="A75" s="10"/>
      <c r="B75" s="10"/>
      <c r="C75" s="10">
        <v>5</v>
      </c>
      <c r="D75" s="10" t="s">
        <v>189</v>
      </c>
      <c r="E75" s="86" t="s">
        <v>1349</v>
      </c>
      <c r="F75" s="571"/>
      <c r="G75" s="15">
        <v>85</v>
      </c>
      <c r="H75" s="3">
        <f>A75*G75</f>
        <v>0</v>
      </c>
    </row>
    <row r="76" spans="1:8" s="1" customFormat="1" ht="24.95" customHeight="1" x14ac:dyDescent="0.2">
      <c r="A76" s="10"/>
      <c r="B76" s="10"/>
      <c r="C76" s="10">
        <v>7</v>
      </c>
      <c r="D76" s="10" t="s">
        <v>189</v>
      </c>
      <c r="E76" s="86" t="s">
        <v>1349</v>
      </c>
      <c r="F76" s="571"/>
      <c r="G76" s="15">
        <v>85</v>
      </c>
      <c r="H76" s="3">
        <f>A76*G76</f>
        <v>0</v>
      </c>
    </row>
    <row r="77" spans="1:8" s="1" customFormat="1" ht="24.95" customHeight="1" x14ac:dyDescent="0.2">
      <c r="A77" s="90" t="s">
        <v>1484</v>
      </c>
      <c r="B77" s="90" t="s">
        <v>1498</v>
      </c>
      <c r="C77" s="90" t="s">
        <v>1483</v>
      </c>
      <c r="D77" s="90" t="s">
        <v>1482</v>
      </c>
      <c r="E77" s="97" t="s">
        <v>326</v>
      </c>
      <c r="F77" s="113" t="s">
        <v>1656</v>
      </c>
      <c r="G77" s="102" t="s">
        <v>1485</v>
      </c>
      <c r="H77" s="103">
        <v>0</v>
      </c>
    </row>
    <row r="78" spans="1:8" s="1" customFormat="1" ht="24.95" customHeight="1" x14ac:dyDescent="0.2">
      <c r="A78" s="10"/>
      <c r="B78" s="10"/>
      <c r="C78" s="10">
        <v>1</v>
      </c>
      <c r="D78" s="10" t="s">
        <v>189</v>
      </c>
      <c r="E78" s="86" t="s">
        <v>1350</v>
      </c>
      <c r="F78" s="514" t="s">
        <v>1582</v>
      </c>
      <c r="G78" s="15">
        <v>5.25</v>
      </c>
      <c r="H78" s="3">
        <f>A78*G78</f>
        <v>0</v>
      </c>
    </row>
    <row r="79" spans="1:8" s="1" customFormat="1" ht="24.95" customHeight="1" x14ac:dyDescent="0.2">
      <c r="A79" s="10"/>
      <c r="B79" s="10"/>
      <c r="C79" s="10">
        <v>2</v>
      </c>
      <c r="D79" s="10" t="s">
        <v>189</v>
      </c>
      <c r="E79" s="86" t="s">
        <v>1350</v>
      </c>
      <c r="F79" s="514"/>
      <c r="G79" s="15">
        <v>5.25</v>
      </c>
      <c r="H79" s="3">
        <f>A79*G79</f>
        <v>0</v>
      </c>
    </row>
    <row r="80" spans="1:8" s="1" customFormat="1" ht="24.95" customHeight="1" x14ac:dyDescent="0.2">
      <c r="A80" s="10"/>
      <c r="B80" s="10"/>
      <c r="C80" s="10">
        <v>4</v>
      </c>
      <c r="D80" s="10" t="s">
        <v>189</v>
      </c>
      <c r="E80" s="86" t="s">
        <v>1350</v>
      </c>
      <c r="F80" s="514"/>
      <c r="G80" s="15">
        <v>5.25</v>
      </c>
      <c r="H80" s="3">
        <f>A80*G80</f>
        <v>0</v>
      </c>
    </row>
    <row r="81" spans="1:8" s="1" customFormat="1" ht="24.95" customHeight="1" x14ac:dyDescent="0.2">
      <c r="A81" s="10"/>
      <c r="B81" s="10"/>
      <c r="C81" s="10">
        <v>6</v>
      </c>
      <c r="D81" s="10" t="s">
        <v>189</v>
      </c>
      <c r="E81" s="86" t="s">
        <v>1350</v>
      </c>
      <c r="F81" s="514"/>
      <c r="G81" s="15">
        <v>5.25</v>
      </c>
      <c r="H81" s="3">
        <f>A81*G81</f>
        <v>0</v>
      </c>
    </row>
    <row r="82" spans="1:8" s="1" customFormat="1" ht="24.95" customHeight="1" x14ac:dyDescent="0.2">
      <c r="A82" s="90" t="s">
        <v>1484</v>
      </c>
      <c r="B82" s="90" t="s">
        <v>1498</v>
      </c>
      <c r="C82" s="90" t="s">
        <v>1483</v>
      </c>
      <c r="D82" s="90" t="s">
        <v>1482</v>
      </c>
      <c r="E82" s="97" t="s">
        <v>326</v>
      </c>
      <c r="F82" s="113" t="s">
        <v>1491</v>
      </c>
      <c r="G82" s="102" t="s">
        <v>1485</v>
      </c>
      <c r="H82" s="103">
        <v>0</v>
      </c>
    </row>
    <row r="83" spans="1:8" s="1" customFormat="1" ht="24.95" customHeight="1" x14ac:dyDescent="0.2">
      <c r="A83" s="10"/>
      <c r="B83" s="10"/>
      <c r="C83" s="10">
        <v>1</v>
      </c>
      <c r="D83" s="10" t="s">
        <v>189</v>
      </c>
      <c r="E83" s="86" t="s">
        <v>1351</v>
      </c>
      <c r="F83" s="514"/>
      <c r="G83" s="15">
        <v>11.25</v>
      </c>
      <c r="H83" s="3">
        <f>A83*G83</f>
        <v>0</v>
      </c>
    </row>
    <row r="84" spans="1:8" s="1" customFormat="1" ht="24.95" customHeight="1" x14ac:dyDescent="0.2">
      <c r="A84" s="10"/>
      <c r="B84" s="10"/>
      <c r="C84" s="10">
        <v>2</v>
      </c>
      <c r="D84" s="10" t="s">
        <v>189</v>
      </c>
      <c r="E84" s="86" t="s">
        <v>1351</v>
      </c>
      <c r="F84" s="514"/>
      <c r="G84" s="15">
        <v>11.25</v>
      </c>
      <c r="H84" s="3">
        <f>A84*G84</f>
        <v>0</v>
      </c>
    </row>
    <row r="85" spans="1:8" s="1" customFormat="1" ht="24.95" customHeight="1" x14ac:dyDescent="0.2">
      <c r="A85" s="10"/>
      <c r="B85" s="10"/>
      <c r="C85" s="10">
        <v>4</v>
      </c>
      <c r="D85" s="10" t="s">
        <v>189</v>
      </c>
      <c r="E85" s="86" t="s">
        <v>1351</v>
      </c>
      <c r="F85" s="514"/>
      <c r="G85" s="15">
        <v>11.25</v>
      </c>
      <c r="H85" s="3">
        <f>A85*G85</f>
        <v>0</v>
      </c>
    </row>
    <row r="86" spans="1:8" s="1" customFormat="1" ht="24.95" customHeight="1" x14ac:dyDescent="0.2">
      <c r="A86" s="10"/>
      <c r="B86" s="10"/>
      <c r="C86" s="10">
        <v>6</v>
      </c>
      <c r="D86" s="10" t="s">
        <v>189</v>
      </c>
      <c r="E86" s="86" t="s">
        <v>1351</v>
      </c>
      <c r="F86" s="514"/>
      <c r="G86" s="15">
        <v>11.25</v>
      </c>
      <c r="H86" s="3">
        <f>A86*G86</f>
        <v>0</v>
      </c>
    </row>
    <row r="87" spans="1:8" s="1" customFormat="1" ht="24.95" customHeight="1" x14ac:dyDescent="0.2">
      <c r="A87" s="90" t="s">
        <v>1484</v>
      </c>
      <c r="B87" s="90" t="s">
        <v>1498</v>
      </c>
      <c r="C87" s="90" t="s">
        <v>1483</v>
      </c>
      <c r="D87" s="90" t="s">
        <v>1482</v>
      </c>
      <c r="E87" s="97" t="s">
        <v>326</v>
      </c>
      <c r="F87" s="113" t="s">
        <v>1656</v>
      </c>
      <c r="G87" s="102" t="s">
        <v>1485</v>
      </c>
      <c r="H87" s="103">
        <v>0</v>
      </c>
    </row>
    <row r="88" spans="1:8" s="1" customFormat="1" ht="24.95" customHeight="1" x14ac:dyDescent="0.2">
      <c r="A88" s="10"/>
      <c r="B88" s="10"/>
      <c r="C88" s="10">
        <v>1</v>
      </c>
      <c r="D88" s="10" t="s">
        <v>189</v>
      </c>
      <c r="E88" s="86" t="s">
        <v>1352</v>
      </c>
      <c r="F88" s="514"/>
      <c r="G88" s="15">
        <v>45</v>
      </c>
      <c r="H88" s="3">
        <f>A88*G88</f>
        <v>0</v>
      </c>
    </row>
    <row r="89" spans="1:8" s="1" customFormat="1" ht="24.95" customHeight="1" x14ac:dyDescent="0.2">
      <c r="A89" s="10"/>
      <c r="B89" s="10"/>
      <c r="C89" s="10">
        <v>2</v>
      </c>
      <c r="D89" s="10" t="s">
        <v>189</v>
      </c>
      <c r="E89" s="86" t="s">
        <v>1352</v>
      </c>
      <c r="F89" s="514"/>
      <c r="G89" s="15">
        <v>45</v>
      </c>
      <c r="H89" s="3">
        <f>A89*G89</f>
        <v>0</v>
      </c>
    </row>
    <row r="90" spans="1:8" s="1" customFormat="1" ht="24.95" customHeight="1" x14ac:dyDescent="0.2">
      <c r="A90" s="10"/>
      <c r="B90" s="10"/>
      <c r="C90" s="10">
        <v>4</v>
      </c>
      <c r="D90" s="10" t="s">
        <v>189</v>
      </c>
      <c r="E90" s="86" t="s">
        <v>1352</v>
      </c>
      <c r="F90" s="514"/>
      <c r="G90" s="15">
        <v>45</v>
      </c>
      <c r="H90" s="3">
        <f>A90*G90</f>
        <v>0</v>
      </c>
    </row>
    <row r="91" spans="1:8" s="1" customFormat="1" ht="24.95" customHeight="1" x14ac:dyDescent="0.2">
      <c r="A91" s="10"/>
      <c r="B91" s="10"/>
      <c r="C91" s="10">
        <v>6</v>
      </c>
      <c r="D91" s="10" t="s">
        <v>189</v>
      </c>
      <c r="E91" s="86" t="s">
        <v>1352</v>
      </c>
      <c r="F91" s="514"/>
      <c r="G91" s="15">
        <v>45</v>
      </c>
      <c r="H91" s="3">
        <f>A91*G91</f>
        <v>0</v>
      </c>
    </row>
    <row r="92" spans="1:8" s="1" customFormat="1" ht="24.95" customHeight="1" x14ac:dyDescent="0.2">
      <c r="A92" s="96" t="s">
        <v>1484</v>
      </c>
      <c r="B92" s="90" t="s">
        <v>1498</v>
      </c>
      <c r="C92" s="90" t="s">
        <v>1483</v>
      </c>
      <c r="D92" s="90" t="s">
        <v>1482</v>
      </c>
      <c r="E92" s="97" t="s">
        <v>327</v>
      </c>
      <c r="F92" s="105" t="s">
        <v>1656</v>
      </c>
      <c r="G92" s="102" t="s">
        <v>1485</v>
      </c>
      <c r="H92" s="103">
        <v>0</v>
      </c>
    </row>
    <row r="93" spans="1:8" s="1" customFormat="1" ht="24.95" customHeight="1" x14ac:dyDescent="0.2">
      <c r="A93" s="10"/>
      <c r="B93" s="10"/>
      <c r="C93" s="52">
        <v>2</v>
      </c>
      <c r="D93" s="101" t="s">
        <v>189</v>
      </c>
      <c r="E93" s="86" t="s">
        <v>1353</v>
      </c>
      <c r="F93" s="666" t="s">
        <v>1582</v>
      </c>
      <c r="G93" s="15">
        <v>4.75</v>
      </c>
      <c r="H93" s="3">
        <f>A93*G93</f>
        <v>0</v>
      </c>
    </row>
    <row r="94" spans="1:8" s="1" customFormat="1" ht="24.95" customHeight="1" x14ac:dyDescent="0.2">
      <c r="A94" s="10"/>
      <c r="B94" s="10"/>
      <c r="C94" s="10">
        <v>4</v>
      </c>
      <c r="D94" s="101" t="s">
        <v>189</v>
      </c>
      <c r="E94" s="86" t="s">
        <v>1353</v>
      </c>
      <c r="F94" s="667"/>
      <c r="G94" s="15">
        <v>4.75</v>
      </c>
      <c r="H94" s="3">
        <f t="shared" ref="H94:H107" si="2">A94*G94</f>
        <v>0</v>
      </c>
    </row>
    <row r="95" spans="1:8" s="1" customFormat="1" ht="24.95" customHeight="1" x14ac:dyDescent="0.2">
      <c r="A95" s="10"/>
      <c r="B95" s="10"/>
      <c r="C95" s="10">
        <v>6</v>
      </c>
      <c r="D95" s="101" t="s">
        <v>189</v>
      </c>
      <c r="E95" s="86" t="s">
        <v>1353</v>
      </c>
      <c r="F95" s="667"/>
      <c r="G95" s="15">
        <v>4.75</v>
      </c>
      <c r="H95" s="3">
        <f t="shared" si="2"/>
        <v>0</v>
      </c>
    </row>
    <row r="96" spans="1:8" s="1" customFormat="1" ht="24.95" customHeight="1" x14ac:dyDescent="0.2">
      <c r="A96" s="10"/>
      <c r="B96" s="10"/>
      <c r="C96" s="10">
        <v>8</v>
      </c>
      <c r="D96" s="101" t="s">
        <v>189</v>
      </c>
      <c r="E96" s="86" t="s">
        <v>1353</v>
      </c>
      <c r="F96" s="667"/>
      <c r="G96" s="15">
        <v>4.75</v>
      </c>
      <c r="H96" s="3">
        <f t="shared" si="2"/>
        <v>0</v>
      </c>
    </row>
    <row r="97" spans="1:8" s="1" customFormat="1" ht="24.95" customHeight="1" x14ac:dyDescent="0.2">
      <c r="A97" s="10"/>
      <c r="B97" s="10"/>
      <c r="C97" s="10">
        <v>10</v>
      </c>
      <c r="D97" s="101" t="s">
        <v>189</v>
      </c>
      <c r="E97" s="86" t="s">
        <v>1353</v>
      </c>
      <c r="F97" s="667"/>
      <c r="G97" s="15">
        <v>4.75</v>
      </c>
      <c r="H97" s="3">
        <f t="shared" si="2"/>
        <v>0</v>
      </c>
    </row>
    <row r="98" spans="1:8" s="1" customFormat="1" ht="24.95" customHeight="1" x14ac:dyDescent="0.2">
      <c r="A98" s="10"/>
      <c r="B98" s="10"/>
      <c r="C98" s="10">
        <v>12</v>
      </c>
      <c r="D98" s="101" t="s">
        <v>189</v>
      </c>
      <c r="E98" s="86" t="s">
        <v>1353</v>
      </c>
      <c r="F98" s="668"/>
      <c r="G98" s="15">
        <v>4.75</v>
      </c>
      <c r="H98" s="3">
        <f t="shared" si="2"/>
        <v>0</v>
      </c>
    </row>
    <row r="99" spans="1:8" s="1" customFormat="1" ht="24.95" customHeight="1" x14ac:dyDescent="0.2">
      <c r="A99" s="96" t="s">
        <v>1484</v>
      </c>
      <c r="B99" s="90" t="s">
        <v>1498</v>
      </c>
      <c r="C99" s="90" t="s">
        <v>1483</v>
      </c>
      <c r="D99" s="90" t="s">
        <v>1482</v>
      </c>
      <c r="E99" s="97" t="s">
        <v>327</v>
      </c>
      <c r="F99" s="105" t="s">
        <v>1656</v>
      </c>
      <c r="G99" s="102" t="s">
        <v>1485</v>
      </c>
      <c r="H99" s="103">
        <v>0</v>
      </c>
    </row>
    <row r="100" spans="1:8" s="1" customFormat="1" ht="24.95" customHeight="1" x14ac:dyDescent="0.2">
      <c r="A100" s="10"/>
      <c r="B100" s="10"/>
      <c r="C100" s="10">
        <v>2</v>
      </c>
      <c r="D100" s="101" t="s">
        <v>189</v>
      </c>
      <c r="E100" s="86" t="s">
        <v>1354</v>
      </c>
      <c r="F100" s="510" t="s">
        <v>1582</v>
      </c>
      <c r="G100" s="15">
        <v>9.5</v>
      </c>
      <c r="H100" s="3">
        <f t="shared" si="2"/>
        <v>0</v>
      </c>
    </row>
    <row r="101" spans="1:8" s="1" customFormat="1" ht="24.95" customHeight="1" x14ac:dyDescent="0.2">
      <c r="A101" s="10"/>
      <c r="B101" s="10"/>
      <c r="C101" s="10">
        <v>4</v>
      </c>
      <c r="D101" s="101" t="s">
        <v>189</v>
      </c>
      <c r="E101" s="86" t="s">
        <v>1354</v>
      </c>
      <c r="F101" s="511"/>
      <c r="G101" s="15">
        <v>9.5</v>
      </c>
      <c r="H101" s="3">
        <f>A101*G101</f>
        <v>0</v>
      </c>
    </row>
    <row r="102" spans="1:8" s="1" customFormat="1" ht="24.95" customHeight="1" x14ac:dyDescent="0.2">
      <c r="A102" s="10"/>
      <c r="B102" s="10"/>
      <c r="C102" s="10">
        <v>6</v>
      </c>
      <c r="D102" s="101" t="s">
        <v>189</v>
      </c>
      <c r="E102" s="86" t="s">
        <v>1354</v>
      </c>
      <c r="F102" s="511"/>
      <c r="G102" s="15">
        <v>9.5</v>
      </c>
      <c r="H102" s="3">
        <f>A102*G102</f>
        <v>0</v>
      </c>
    </row>
    <row r="103" spans="1:8" s="1" customFormat="1" ht="24.95" customHeight="1" x14ac:dyDescent="0.2">
      <c r="A103" s="10"/>
      <c r="B103" s="10"/>
      <c r="C103" s="10">
        <v>8</v>
      </c>
      <c r="D103" s="101" t="s">
        <v>189</v>
      </c>
      <c r="E103" s="86" t="s">
        <v>1354</v>
      </c>
      <c r="F103" s="511"/>
      <c r="G103" s="15">
        <v>9.5</v>
      </c>
      <c r="H103" s="3">
        <f>A103*G103</f>
        <v>0</v>
      </c>
    </row>
    <row r="104" spans="1:8" s="1" customFormat="1" ht="24.95" customHeight="1" x14ac:dyDescent="0.2">
      <c r="A104" s="10"/>
      <c r="B104" s="10"/>
      <c r="C104" s="10">
        <v>10</v>
      </c>
      <c r="D104" s="101" t="s">
        <v>189</v>
      </c>
      <c r="E104" s="86" t="s">
        <v>1354</v>
      </c>
      <c r="F104" s="511"/>
      <c r="G104" s="15">
        <v>9.5</v>
      </c>
      <c r="H104" s="3">
        <f>A104*G104</f>
        <v>0</v>
      </c>
    </row>
    <row r="105" spans="1:8" s="1" customFormat="1" ht="24.95" customHeight="1" x14ac:dyDescent="0.2">
      <c r="A105" s="10"/>
      <c r="B105" s="10"/>
      <c r="C105" s="10">
        <v>12</v>
      </c>
      <c r="D105" s="101" t="s">
        <v>189</v>
      </c>
      <c r="E105" s="86" t="s">
        <v>1354</v>
      </c>
      <c r="F105" s="512"/>
      <c r="G105" s="15">
        <v>9.5</v>
      </c>
      <c r="H105" s="3">
        <f>A105*G105</f>
        <v>0</v>
      </c>
    </row>
    <row r="106" spans="1:8" s="1" customFormat="1" ht="24.95" customHeight="1" x14ac:dyDescent="0.2">
      <c r="A106" s="96" t="s">
        <v>1484</v>
      </c>
      <c r="B106" s="90" t="s">
        <v>1498</v>
      </c>
      <c r="C106" s="90" t="s">
        <v>1483</v>
      </c>
      <c r="D106" s="90" t="s">
        <v>1482</v>
      </c>
      <c r="E106" s="97" t="s">
        <v>327</v>
      </c>
      <c r="F106" s="105" t="s">
        <v>1656</v>
      </c>
      <c r="G106" s="102" t="s">
        <v>1485</v>
      </c>
      <c r="H106" s="103">
        <v>0</v>
      </c>
    </row>
    <row r="107" spans="1:8" s="1" customFormat="1" ht="24.95" customHeight="1" x14ac:dyDescent="0.2">
      <c r="A107" s="10"/>
      <c r="B107" s="10"/>
      <c r="C107" s="10">
        <v>2</v>
      </c>
      <c r="D107" s="101" t="s">
        <v>189</v>
      </c>
      <c r="E107" s="86" t="s">
        <v>1355</v>
      </c>
      <c r="F107" s="510" t="s">
        <v>1582</v>
      </c>
      <c r="G107" s="15">
        <v>34.5</v>
      </c>
      <c r="H107" s="3">
        <f t="shared" si="2"/>
        <v>0</v>
      </c>
    </row>
    <row r="108" spans="1:8" s="1" customFormat="1" ht="24.95" customHeight="1" x14ac:dyDescent="0.2">
      <c r="A108" s="10"/>
      <c r="B108" s="10"/>
      <c r="C108" s="10">
        <v>4</v>
      </c>
      <c r="D108" s="101" t="s">
        <v>189</v>
      </c>
      <c r="E108" s="86" t="s">
        <v>1583</v>
      </c>
      <c r="F108" s="511"/>
      <c r="G108" s="15">
        <v>34.5</v>
      </c>
      <c r="H108" s="3">
        <f>A108*G108</f>
        <v>0</v>
      </c>
    </row>
    <row r="109" spans="1:8" s="1" customFormat="1" ht="24.95" customHeight="1" x14ac:dyDescent="0.2">
      <c r="A109" s="10"/>
      <c r="B109" s="10"/>
      <c r="C109" s="10">
        <v>6</v>
      </c>
      <c r="D109" s="101" t="s">
        <v>189</v>
      </c>
      <c r="E109" s="86" t="s">
        <v>1583</v>
      </c>
      <c r="F109" s="511"/>
      <c r="G109" s="15">
        <v>34.5</v>
      </c>
      <c r="H109" s="3">
        <f>A109*G109</f>
        <v>0</v>
      </c>
    </row>
    <row r="110" spans="1:8" s="1" customFormat="1" ht="24.95" customHeight="1" x14ac:dyDescent="0.2">
      <c r="A110" s="10"/>
      <c r="B110" s="10"/>
      <c r="C110" s="10">
        <v>8</v>
      </c>
      <c r="D110" s="101" t="s">
        <v>189</v>
      </c>
      <c r="E110" s="86" t="s">
        <v>1583</v>
      </c>
      <c r="F110" s="511"/>
      <c r="G110" s="15">
        <v>34.5</v>
      </c>
      <c r="H110" s="3">
        <f>A110*G110</f>
        <v>0</v>
      </c>
    </row>
    <row r="111" spans="1:8" s="1" customFormat="1" ht="24.95" customHeight="1" x14ac:dyDescent="0.2">
      <c r="A111" s="10"/>
      <c r="B111" s="10"/>
      <c r="C111" s="10">
        <v>10</v>
      </c>
      <c r="D111" s="101" t="s">
        <v>189</v>
      </c>
      <c r="E111" s="86" t="s">
        <v>1583</v>
      </c>
      <c r="F111" s="511"/>
      <c r="G111" s="15">
        <v>34.5</v>
      </c>
      <c r="H111" s="3">
        <f>A111*G111</f>
        <v>0</v>
      </c>
    </row>
    <row r="112" spans="1:8" s="1" customFormat="1" ht="24.95" customHeight="1" x14ac:dyDescent="0.2">
      <c r="A112" s="79"/>
      <c r="B112" s="79"/>
      <c r="C112" s="79">
        <v>12</v>
      </c>
      <c r="D112" s="101" t="s">
        <v>189</v>
      </c>
      <c r="E112" s="86" t="s">
        <v>1583</v>
      </c>
      <c r="F112" s="512"/>
      <c r="G112" s="15">
        <v>34.5</v>
      </c>
      <c r="H112" s="3">
        <f>A112*G112</f>
        <v>0</v>
      </c>
    </row>
    <row r="113" spans="1:8" s="1" customFormat="1" ht="24.95" customHeight="1" x14ac:dyDescent="0.2">
      <c r="A113" s="96" t="s">
        <v>1484</v>
      </c>
      <c r="B113" s="90" t="s">
        <v>1498</v>
      </c>
      <c r="C113" s="90" t="s">
        <v>1483</v>
      </c>
      <c r="D113" s="90" t="s">
        <v>1482</v>
      </c>
      <c r="E113" s="97" t="s">
        <v>328</v>
      </c>
      <c r="F113" s="105" t="s">
        <v>1656</v>
      </c>
      <c r="G113" s="102" t="s">
        <v>1485</v>
      </c>
      <c r="H113" s="103">
        <v>0</v>
      </c>
    </row>
    <row r="114" spans="1:8" s="1" customFormat="1" ht="24.75" customHeight="1" x14ac:dyDescent="0.2">
      <c r="A114" s="10"/>
      <c r="B114" s="10"/>
      <c r="C114" s="10">
        <v>2</v>
      </c>
      <c r="D114" s="10" t="s">
        <v>189</v>
      </c>
      <c r="E114" s="86" t="s">
        <v>1356</v>
      </c>
      <c r="F114" s="510" t="s">
        <v>1582</v>
      </c>
      <c r="G114" s="15">
        <v>5.75</v>
      </c>
      <c r="H114" s="3">
        <f>A114*G114</f>
        <v>0</v>
      </c>
    </row>
    <row r="115" spans="1:8" s="1" customFormat="1" ht="24.75" customHeight="1" x14ac:dyDescent="0.2">
      <c r="A115" s="10"/>
      <c r="B115" s="10"/>
      <c r="C115" s="10">
        <v>4</v>
      </c>
      <c r="D115" s="10" t="s">
        <v>189</v>
      </c>
      <c r="E115" s="86" t="s">
        <v>1356</v>
      </c>
      <c r="F115" s="511"/>
      <c r="G115" s="15">
        <v>5.75</v>
      </c>
      <c r="H115" s="3">
        <f t="shared" ref="H115:H119" si="3">A115*G115</f>
        <v>0</v>
      </c>
    </row>
    <row r="116" spans="1:8" s="1" customFormat="1" ht="24.75" customHeight="1" x14ac:dyDescent="0.2">
      <c r="A116" s="10"/>
      <c r="B116" s="10"/>
      <c r="C116" s="10">
        <v>6</v>
      </c>
      <c r="D116" s="10" t="s">
        <v>189</v>
      </c>
      <c r="E116" s="86" t="s">
        <v>1356</v>
      </c>
      <c r="F116" s="511"/>
      <c r="G116" s="15">
        <v>5.75</v>
      </c>
      <c r="H116" s="3">
        <f t="shared" si="3"/>
        <v>0</v>
      </c>
    </row>
    <row r="117" spans="1:8" s="1" customFormat="1" ht="24.75" customHeight="1" x14ac:dyDescent="0.2">
      <c r="A117" s="10"/>
      <c r="B117" s="10"/>
      <c r="C117" s="10">
        <v>8</v>
      </c>
      <c r="D117" s="10" t="s">
        <v>189</v>
      </c>
      <c r="E117" s="86" t="s">
        <v>1356</v>
      </c>
      <c r="F117" s="511"/>
      <c r="G117" s="15">
        <v>5.75</v>
      </c>
      <c r="H117" s="3">
        <f t="shared" si="3"/>
        <v>0</v>
      </c>
    </row>
    <row r="118" spans="1:8" s="1" customFormat="1" ht="24.95" customHeight="1" x14ac:dyDescent="0.2">
      <c r="A118" s="96" t="s">
        <v>1484</v>
      </c>
      <c r="B118" s="90" t="s">
        <v>1498</v>
      </c>
      <c r="C118" s="90" t="s">
        <v>1483</v>
      </c>
      <c r="D118" s="90" t="s">
        <v>1482</v>
      </c>
      <c r="E118" s="97" t="s">
        <v>328</v>
      </c>
      <c r="F118" s="105" t="s">
        <v>1656</v>
      </c>
      <c r="G118" s="102" t="s">
        <v>1485</v>
      </c>
      <c r="H118" s="103">
        <v>0</v>
      </c>
    </row>
    <row r="119" spans="1:8" s="1" customFormat="1" ht="24.95" customHeight="1" x14ac:dyDescent="0.2">
      <c r="A119" s="10"/>
      <c r="B119" s="10"/>
      <c r="C119" s="10">
        <v>2</v>
      </c>
      <c r="D119" s="10" t="s">
        <v>189</v>
      </c>
      <c r="E119" s="86" t="s">
        <v>1357</v>
      </c>
      <c r="F119" s="510" t="s">
        <v>1582</v>
      </c>
      <c r="G119" s="15">
        <v>11.75</v>
      </c>
      <c r="H119" s="3">
        <f t="shared" si="3"/>
        <v>0</v>
      </c>
    </row>
    <row r="120" spans="1:8" s="1" customFormat="1" ht="24.95" customHeight="1" x14ac:dyDescent="0.2">
      <c r="A120" s="10"/>
      <c r="B120" s="10"/>
      <c r="C120" s="10">
        <v>4</v>
      </c>
      <c r="D120" s="10" t="s">
        <v>189</v>
      </c>
      <c r="E120" s="86" t="s">
        <v>1357</v>
      </c>
      <c r="F120" s="511"/>
      <c r="G120" s="15">
        <v>11.75</v>
      </c>
      <c r="H120" s="3">
        <f>A120*G120</f>
        <v>0</v>
      </c>
    </row>
    <row r="121" spans="1:8" s="1" customFormat="1" ht="24.95" customHeight="1" x14ac:dyDescent="0.2">
      <c r="A121" s="10"/>
      <c r="B121" s="10"/>
      <c r="C121" s="10">
        <v>6</v>
      </c>
      <c r="D121" s="10" t="s">
        <v>189</v>
      </c>
      <c r="E121" s="86" t="s">
        <v>1357</v>
      </c>
      <c r="F121" s="511"/>
      <c r="G121" s="15">
        <v>11.75</v>
      </c>
      <c r="H121" s="3">
        <f>A121*G121</f>
        <v>0</v>
      </c>
    </row>
    <row r="122" spans="1:8" s="1" customFormat="1" ht="24.95" customHeight="1" x14ac:dyDescent="0.2">
      <c r="A122" s="10"/>
      <c r="B122" s="10"/>
      <c r="C122" s="10">
        <v>8</v>
      </c>
      <c r="D122" s="10" t="s">
        <v>189</v>
      </c>
      <c r="E122" s="86" t="s">
        <v>1357</v>
      </c>
      <c r="F122" s="511"/>
      <c r="G122" s="15">
        <v>11.75</v>
      </c>
      <c r="H122" s="3">
        <f>A122*G122</f>
        <v>0</v>
      </c>
    </row>
    <row r="123" spans="1:8" s="1" customFormat="1" ht="24.95" customHeight="1" x14ac:dyDescent="0.2">
      <c r="A123" s="96" t="s">
        <v>1484</v>
      </c>
      <c r="B123" s="90" t="s">
        <v>1498</v>
      </c>
      <c r="C123" s="90" t="s">
        <v>1483</v>
      </c>
      <c r="D123" s="90" t="s">
        <v>1482</v>
      </c>
      <c r="E123" s="97" t="s">
        <v>328</v>
      </c>
      <c r="F123" s="105" t="s">
        <v>1656</v>
      </c>
      <c r="G123" s="102" t="s">
        <v>1485</v>
      </c>
      <c r="H123" s="103">
        <v>0</v>
      </c>
    </row>
    <row r="124" spans="1:8" s="1" customFormat="1" ht="24.95" customHeight="1" x14ac:dyDescent="0.2">
      <c r="A124" s="10"/>
      <c r="B124" s="10"/>
      <c r="C124" s="10">
        <v>2</v>
      </c>
      <c r="D124" s="10" t="s">
        <v>189</v>
      </c>
      <c r="E124" s="86" t="s">
        <v>1358</v>
      </c>
      <c r="F124" s="510" t="s">
        <v>1582</v>
      </c>
      <c r="G124" s="15">
        <v>36.5</v>
      </c>
      <c r="H124" s="3">
        <f>A124*G124</f>
        <v>0</v>
      </c>
    </row>
    <row r="125" spans="1:8" s="1" customFormat="1" ht="24.95" customHeight="1" x14ac:dyDescent="0.2">
      <c r="A125" s="10"/>
      <c r="B125" s="10"/>
      <c r="C125" s="10">
        <v>4</v>
      </c>
      <c r="D125" s="10" t="s">
        <v>189</v>
      </c>
      <c r="E125" s="86" t="s">
        <v>1358</v>
      </c>
      <c r="F125" s="511"/>
      <c r="G125" s="15">
        <v>36.5</v>
      </c>
      <c r="H125" s="3">
        <f>A125*G125</f>
        <v>0</v>
      </c>
    </row>
    <row r="126" spans="1:8" s="1" customFormat="1" ht="24.95" customHeight="1" x14ac:dyDescent="0.2">
      <c r="A126" s="10"/>
      <c r="B126" s="10"/>
      <c r="C126" s="10">
        <v>6</v>
      </c>
      <c r="D126" s="10" t="s">
        <v>189</v>
      </c>
      <c r="E126" s="86" t="s">
        <v>1358</v>
      </c>
      <c r="F126" s="511"/>
      <c r="G126" s="15">
        <v>36.5</v>
      </c>
      <c r="H126" s="3">
        <f>A126*G126</f>
        <v>0</v>
      </c>
    </row>
    <row r="127" spans="1:8" s="1" customFormat="1" ht="24.95" customHeight="1" x14ac:dyDescent="0.2">
      <c r="A127" s="10"/>
      <c r="B127" s="10"/>
      <c r="C127" s="10">
        <v>8</v>
      </c>
      <c r="D127" s="10" t="s">
        <v>189</v>
      </c>
      <c r="E127" s="86" t="s">
        <v>1358</v>
      </c>
      <c r="F127" s="511"/>
      <c r="G127" s="15">
        <v>36.5</v>
      </c>
      <c r="H127" s="3">
        <f>A127*G127</f>
        <v>0</v>
      </c>
    </row>
    <row r="128" spans="1:8" s="1" customFormat="1" ht="24.95" customHeight="1" x14ac:dyDescent="0.2">
      <c r="A128" s="96" t="s">
        <v>1484</v>
      </c>
      <c r="B128" s="90" t="s">
        <v>1498</v>
      </c>
      <c r="C128" s="90" t="s">
        <v>1483</v>
      </c>
      <c r="D128" s="90" t="s">
        <v>1482</v>
      </c>
      <c r="E128" s="107" t="s">
        <v>329</v>
      </c>
      <c r="F128" s="105" t="s">
        <v>1656</v>
      </c>
      <c r="G128" s="102" t="s">
        <v>1485</v>
      </c>
      <c r="H128" s="103">
        <v>0</v>
      </c>
    </row>
    <row r="129" spans="1:8" s="1" customFormat="1" ht="24.95" customHeight="1" x14ac:dyDescent="0.2">
      <c r="A129" s="52"/>
      <c r="B129" s="52"/>
      <c r="C129" s="52">
        <v>1</v>
      </c>
      <c r="D129" s="101" t="s">
        <v>189</v>
      </c>
      <c r="E129" s="104" t="s">
        <v>1359</v>
      </c>
      <c r="F129" s="511" t="s">
        <v>1582</v>
      </c>
      <c r="G129" s="12">
        <v>5</v>
      </c>
      <c r="H129" s="3">
        <f t="shared" ref="H129:H134" si="4">A129*G129</f>
        <v>0</v>
      </c>
    </row>
    <row r="130" spans="1:8" s="1" customFormat="1" ht="24.95" customHeight="1" x14ac:dyDescent="0.2">
      <c r="A130" s="52"/>
      <c r="B130" s="52"/>
      <c r="C130" s="52">
        <v>2</v>
      </c>
      <c r="D130" s="101" t="s">
        <v>189</v>
      </c>
      <c r="E130" s="104" t="s">
        <v>1359</v>
      </c>
      <c r="F130" s="511"/>
      <c r="G130" s="12">
        <v>5</v>
      </c>
      <c r="H130" s="3">
        <f t="shared" si="4"/>
        <v>0</v>
      </c>
    </row>
    <row r="131" spans="1:8" s="1" customFormat="1" ht="24.95" customHeight="1" x14ac:dyDescent="0.2">
      <c r="A131" s="52"/>
      <c r="B131" s="52"/>
      <c r="C131" s="52">
        <v>4</v>
      </c>
      <c r="D131" s="101" t="s">
        <v>189</v>
      </c>
      <c r="E131" s="104" t="s">
        <v>1359</v>
      </c>
      <c r="F131" s="511"/>
      <c r="G131" s="12">
        <v>5</v>
      </c>
      <c r="H131" s="3">
        <f t="shared" si="4"/>
        <v>0</v>
      </c>
    </row>
    <row r="132" spans="1:8" s="1" customFormat="1" ht="24.95" customHeight="1" x14ac:dyDescent="0.2">
      <c r="A132" s="52"/>
      <c r="B132" s="52"/>
      <c r="C132" s="52">
        <v>6</v>
      </c>
      <c r="D132" s="101" t="s">
        <v>189</v>
      </c>
      <c r="E132" s="104" t="s">
        <v>1359</v>
      </c>
      <c r="F132" s="511"/>
      <c r="G132" s="12">
        <v>5</v>
      </c>
      <c r="H132" s="3">
        <f t="shared" si="4"/>
        <v>0</v>
      </c>
    </row>
    <row r="133" spans="1:8" s="1" customFormat="1" ht="24.95" customHeight="1" x14ac:dyDescent="0.2">
      <c r="A133" s="52"/>
      <c r="B133" s="52"/>
      <c r="C133" s="52">
        <v>8</v>
      </c>
      <c r="D133" s="101" t="s">
        <v>189</v>
      </c>
      <c r="E133" s="104" t="s">
        <v>1359</v>
      </c>
      <c r="F133" s="511"/>
      <c r="G133" s="12">
        <v>5</v>
      </c>
      <c r="H133" s="3">
        <f t="shared" si="4"/>
        <v>0</v>
      </c>
    </row>
    <row r="134" spans="1:8" s="1" customFormat="1" ht="24.95" customHeight="1" x14ac:dyDescent="0.2">
      <c r="A134" s="52"/>
      <c r="B134" s="52"/>
      <c r="C134" s="52">
        <v>10</v>
      </c>
      <c r="D134" s="101" t="s">
        <v>189</v>
      </c>
      <c r="E134" s="104" t="s">
        <v>1359</v>
      </c>
      <c r="F134" s="511"/>
      <c r="G134" s="12">
        <v>5</v>
      </c>
      <c r="H134" s="3">
        <f t="shared" si="4"/>
        <v>0</v>
      </c>
    </row>
    <row r="135" spans="1:8" s="1" customFormat="1" ht="24.95" customHeight="1" x14ac:dyDescent="0.2">
      <c r="A135" s="96" t="s">
        <v>1484</v>
      </c>
      <c r="B135" s="90" t="s">
        <v>1498</v>
      </c>
      <c r="C135" s="90" t="s">
        <v>1483</v>
      </c>
      <c r="D135" s="90" t="s">
        <v>1482</v>
      </c>
      <c r="E135" s="107" t="s">
        <v>329</v>
      </c>
      <c r="F135" s="105" t="s">
        <v>1656</v>
      </c>
      <c r="G135" s="102" t="s">
        <v>1485</v>
      </c>
      <c r="H135" s="103">
        <v>0</v>
      </c>
    </row>
    <row r="136" spans="1:8" s="1" customFormat="1" ht="24.95" customHeight="1" x14ac:dyDescent="0.2">
      <c r="A136" s="52"/>
      <c r="B136" s="52"/>
      <c r="C136" s="52">
        <v>1</v>
      </c>
      <c r="D136" s="101" t="s">
        <v>189</v>
      </c>
      <c r="E136" s="104" t="s">
        <v>1360</v>
      </c>
      <c r="F136" s="511"/>
      <c r="G136" s="15">
        <v>11</v>
      </c>
      <c r="H136" s="3">
        <f t="shared" ref="H136:H141" si="5">A136*G136</f>
        <v>0</v>
      </c>
    </row>
    <row r="137" spans="1:8" s="1" customFormat="1" ht="24.95" customHeight="1" x14ac:dyDescent="0.2">
      <c r="A137" s="52"/>
      <c r="B137" s="52"/>
      <c r="C137" s="52">
        <v>2</v>
      </c>
      <c r="D137" s="101" t="s">
        <v>189</v>
      </c>
      <c r="E137" s="104" t="s">
        <v>1360</v>
      </c>
      <c r="F137" s="546"/>
      <c r="G137" s="15">
        <v>11</v>
      </c>
      <c r="H137" s="3">
        <f t="shared" si="5"/>
        <v>0</v>
      </c>
    </row>
    <row r="138" spans="1:8" s="1" customFormat="1" ht="24.95" customHeight="1" x14ac:dyDescent="0.2">
      <c r="A138" s="52"/>
      <c r="B138" s="52"/>
      <c r="C138" s="52">
        <v>4</v>
      </c>
      <c r="D138" s="101" t="s">
        <v>189</v>
      </c>
      <c r="E138" s="104" t="s">
        <v>1360</v>
      </c>
      <c r="F138" s="546"/>
      <c r="G138" s="15">
        <v>11</v>
      </c>
      <c r="H138" s="3">
        <f t="shared" si="5"/>
        <v>0</v>
      </c>
    </row>
    <row r="139" spans="1:8" s="1" customFormat="1" ht="24.95" customHeight="1" x14ac:dyDescent="0.2">
      <c r="A139" s="52"/>
      <c r="B139" s="52"/>
      <c r="C139" s="52">
        <v>6</v>
      </c>
      <c r="D139" s="101" t="s">
        <v>189</v>
      </c>
      <c r="E139" s="104" t="s">
        <v>1360</v>
      </c>
      <c r="F139" s="546"/>
      <c r="G139" s="15">
        <v>11</v>
      </c>
      <c r="H139" s="3">
        <f t="shared" si="5"/>
        <v>0</v>
      </c>
    </row>
    <row r="140" spans="1:8" s="1" customFormat="1" ht="24.95" customHeight="1" x14ac:dyDescent="0.2">
      <c r="A140" s="52"/>
      <c r="B140" s="52"/>
      <c r="C140" s="52">
        <v>8</v>
      </c>
      <c r="D140" s="101" t="s">
        <v>189</v>
      </c>
      <c r="E140" s="104" t="s">
        <v>1360</v>
      </c>
      <c r="F140" s="546"/>
      <c r="G140" s="15">
        <v>11</v>
      </c>
      <c r="H140" s="3">
        <f t="shared" si="5"/>
        <v>0</v>
      </c>
    </row>
    <row r="141" spans="1:8" s="1" customFormat="1" ht="24.95" customHeight="1" x14ac:dyDescent="0.2">
      <c r="A141" s="52"/>
      <c r="B141" s="52"/>
      <c r="C141" s="52">
        <v>10</v>
      </c>
      <c r="D141" s="101" t="s">
        <v>189</v>
      </c>
      <c r="E141" s="104" t="s">
        <v>1360</v>
      </c>
      <c r="F141" s="545"/>
      <c r="G141" s="15">
        <v>11</v>
      </c>
      <c r="H141" s="3">
        <f t="shared" si="5"/>
        <v>0</v>
      </c>
    </row>
    <row r="142" spans="1:8" s="1" customFormat="1" ht="24.95" customHeight="1" x14ac:dyDescent="0.2">
      <c r="A142" s="96" t="s">
        <v>1484</v>
      </c>
      <c r="B142" s="90" t="s">
        <v>1498</v>
      </c>
      <c r="C142" s="90" t="s">
        <v>1483</v>
      </c>
      <c r="D142" s="90" t="s">
        <v>1482</v>
      </c>
      <c r="E142" s="97" t="s">
        <v>1584</v>
      </c>
      <c r="F142" s="105" t="s">
        <v>1656</v>
      </c>
      <c r="G142" s="102" t="s">
        <v>1485</v>
      </c>
      <c r="H142" s="103">
        <v>0</v>
      </c>
    </row>
    <row r="143" spans="1:8" s="1" customFormat="1" ht="24.95" customHeight="1" x14ac:dyDescent="0.2">
      <c r="A143" s="10">
        <v>0</v>
      </c>
      <c r="B143" s="10"/>
      <c r="C143" s="52">
        <v>1</v>
      </c>
      <c r="D143" s="101" t="s">
        <v>189</v>
      </c>
      <c r="E143" s="86" t="s">
        <v>1365</v>
      </c>
      <c r="F143" s="510" t="s">
        <v>1582</v>
      </c>
      <c r="G143" s="15">
        <v>40</v>
      </c>
      <c r="H143" s="3">
        <f>A143*G143</f>
        <v>0</v>
      </c>
    </row>
    <row r="144" spans="1:8" s="1" customFormat="1" ht="24.95" customHeight="1" x14ac:dyDescent="0.2">
      <c r="A144" s="10"/>
      <c r="B144" s="10"/>
      <c r="C144" s="52">
        <v>2</v>
      </c>
      <c r="D144" s="101" t="s">
        <v>189</v>
      </c>
      <c r="E144" s="86" t="s">
        <v>1365</v>
      </c>
      <c r="F144" s="511"/>
      <c r="G144" s="15">
        <v>40</v>
      </c>
      <c r="H144" s="3">
        <f>A144*G144</f>
        <v>0</v>
      </c>
    </row>
    <row r="145" spans="1:8" s="1" customFormat="1" ht="24.95" customHeight="1" x14ac:dyDescent="0.2">
      <c r="A145" s="10"/>
      <c r="B145" s="10"/>
      <c r="C145" s="52">
        <v>4</v>
      </c>
      <c r="D145" s="101" t="s">
        <v>189</v>
      </c>
      <c r="E145" s="86" t="s">
        <v>1365</v>
      </c>
      <c r="F145" s="511"/>
      <c r="G145" s="15">
        <v>40</v>
      </c>
      <c r="H145" s="3">
        <f>A145*G145</f>
        <v>0</v>
      </c>
    </row>
    <row r="146" spans="1:8" s="1" customFormat="1" ht="24.95" customHeight="1" x14ac:dyDescent="0.2">
      <c r="A146" s="10"/>
      <c r="B146" s="10"/>
      <c r="C146" s="52">
        <v>6</v>
      </c>
      <c r="D146" s="101" t="s">
        <v>189</v>
      </c>
      <c r="E146" s="86" t="s">
        <v>1365</v>
      </c>
      <c r="F146" s="511"/>
      <c r="G146" s="15">
        <v>40</v>
      </c>
      <c r="H146" s="3">
        <f>A146*G146</f>
        <v>0</v>
      </c>
    </row>
    <row r="147" spans="1:8" s="1" customFormat="1" ht="24.95" customHeight="1" x14ac:dyDescent="0.2">
      <c r="A147" s="10"/>
      <c r="B147" s="10"/>
      <c r="C147" s="52">
        <v>8</v>
      </c>
      <c r="D147" s="101" t="s">
        <v>189</v>
      </c>
      <c r="E147" s="86" t="s">
        <v>1365</v>
      </c>
      <c r="F147" s="512"/>
      <c r="G147" s="15">
        <v>40</v>
      </c>
      <c r="H147" s="3">
        <f>A147*G147</f>
        <v>0</v>
      </c>
    </row>
    <row r="148" spans="1:8" s="1" customFormat="1" ht="24.95" customHeight="1" x14ac:dyDescent="0.2">
      <c r="A148" s="10"/>
      <c r="B148" s="10"/>
      <c r="C148" s="52">
        <v>10</v>
      </c>
      <c r="D148" s="101" t="s">
        <v>189</v>
      </c>
      <c r="E148" s="86" t="s">
        <v>1365</v>
      </c>
      <c r="F148" s="101"/>
      <c r="G148" s="15"/>
      <c r="H148" s="3"/>
    </row>
    <row r="149" spans="1:8" s="1" customFormat="1" ht="24.95" customHeight="1" x14ac:dyDescent="0.2">
      <c r="A149" s="96" t="s">
        <v>1484</v>
      </c>
      <c r="B149" s="90" t="s">
        <v>1498</v>
      </c>
      <c r="C149" s="90" t="s">
        <v>1483</v>
      </c>
      <c r="D149" s="90" t="s">
        <v>1482</v>
      </c>
      <c r="E149" s="97" t="s">
        <v>331</v>
      </c>
      <c r="F149" s="105" t="s">
        <v>1656</v>
      </c>
      <c r="G149" s="102" t="s">
        <v>1485</v>
      </c>
      <c r="H149" s="103">
        <v>0</v>
      </c>
    </row>
    <row r="150" spans="1:8" s="1" customFormat="1" ht="24.95" customHeight="1" x14ac:dyDescent="0.2">
      <c r="A150" s="10"/>
      <c r="B150" s="10"/>
      <c r="C150" s="10">
        <v>4</v>
      </c>
      <c r="D150" s="10" t="s">
        <v>434</v>
      </c>
      <c r="E150" s="86" t="s">
        <v>1366</v>
      </c>
      <c r="F150" s="510" t="s">
        <v>1582</v>
      </c>
      <c r="G150" s="15">
        <v>3.75</v>
      </c>
      <c r="H150" s="3">
        <f>A150*G150</f>
        <v>0</v>
      </c>
    </row>
    <row r="151" spans="1:8" s="1" customFormat="1" ht="24.95" customHeight="1" x14ac:dyDescent="0.2">
      <c r="A151" s="10"/>
      <c r="B151" s="10"/>
      <c r="C151" s="10">
        <v>6</v>
      </c>
      <c r="D151" s="10" t="s">
        <v>434</v>
      </c>
      <c r="E151" s="86" t="s">
        <v>1366</v>
      </c>
      <c r="F151" s="511"/>
      <c r="G151" s="15">
        <v>3.75</v>
      </c>
      <c r="H151" s="3">
        <f>A151*G151</f>
        <v>0</v>
      </c>
    </row>
    <row r="152" spans="1:8" s="1" customFormat="1" ht="24.95" customHeight="1" x14ac:dyDescent="0.2">
      <c r="A152" s="10"/>
      <c r="B152" s="10"/>
      <c r="C152" s="10">
        <v>8</v>
      </c>
      <c r="D152" s="10" t="s">
        <v>434</v>
      </c>
      <c r="E152" s="86" t="s">
        <v>1366</v>
      </c>
      <c r="F152" s="511"/>
      <c r="G152" s="15">
        <v>3.75</v>
      </c>
      <c r="H152" s="3">
        <f>A152*G152</f>
        <v>0</v>
      </c>
    </row>
    <row r="153" spans="1:8" s="1" customFormat="1" ht="24.95" customHeight="1" x14ac:dyDescent="0.2">
      <c r="A153" s="10"/>
      <c r="B153" s="10"/>
      <c r="C153" s="10">
        <v>10</v>
      </c>
      <c r="D153" s="10" t="s">
        <v>434</v>
      </c>
      <c r="E153" s="86" t="s">
        <v>1366</v>
      </c>
      <c r="F153" s="512"/>
      <c r="G153" s="15">
        <v>3.75</v>
      </c>
      <c r="H153" s="3">
        <f>A153*G153</f>
        <v>0</v>
      </c>
    </row>
    <row r="154" spans="1:8" s="1" customFormat="1" ht="24.95" customHeight="1" x14ac:dyDescent="0.2">
      <c r="A154" s="96" t="s">
        <v>1484</v>
      </c>
      <c r="B154" s="90" t="s">
        <v>1498</v>
      </c>
      <c r="C154" s="90" t="s">
        <v>1483</v>
      </c>
      <c r="D154" s="90" t="s">
        <v>1482</v>
      </c>
      <c r="E154" s="97" t="s">
        <v>331</v>
      </c>
      <c r="F154" s="105" t="s">
        <v>1656</v>
      </c>
      <c r="G154" s="102" t="s">
        <v>1485</v>
      </c>
      <c r="H154" s="103">
        <v>0</v>
      </c>
    </row>
    <row r="155" spans="1:8" s="1" customFormat="1" ht="24.95" customHeight="1" x14ac:dyDescent="0.2">
      <c r="A155" s="10"/>
      <c r="B155" s="10"/>
      <c r="C155" s="10">
        <v>4</v>
      </c>
      <c r="D155" s="10" t="s">
        <v>434</v>
      </c>
      <c r="E155" s="86" t="s">
        <v>1367</v>
      </c>
      <c r="F155" s="510" t="s">
        <v>1582</v>
      </c>
      <c r="G155" s="15">
        <v>8.5</v>
      </c>
      <c r="H155" s="3">
        <f>A155*G155</f>
        <v>0</v>
      </c>
    </row>
    <row r="156" spans="1:8" s="1" customFormat="1" ht="24.95" customHeight="1" x14ac:dyDescent="0.2">
      <c r="A156" s="10"/>
      <c r="B156" s="10"/>
      <c r="C156" s="10">
        <v>6</v>
      </c>
      <c r="D156" s="10" t="s">
        <v>434</v>
      </c>
      <c r="E156" s="86" t="s">
        <v>1367</v>
      </c>
      <c r="F156" s="511"/>
      <c r="G156" s="15">
        <v>8.5</v>
      </c>
      <c r="H156" s="3">
        <f>A156*G156</f>
        <v>0</v>
      </c>
    </row>
    <row r="157" spans="1:8" s="1" customFormat="1" ht="24.95" customHeight="1" x14ac:dyDescent="0.2">
      <c r="A157" s="10"/>
      <c r="B157" s="10"/>
      <c r="C157" s="10">
        <v>8</v>
      </c>
      <c r="D157" s="10" t="s">
        <v>434</v>
      </c>
      <c r="E157" s="86" t="s">
        <v>1367</v>
      </c>
      <c r="F157" s="511"/>
      <c r="G157" s="15">
        <v>8.5</v>
      </c>
      <c r="H157" s="3">
        <f>A157*G157</f>
        <v>0</v>
      </c>
    </row>
    <row r="158" spans="1:8" s="1" customFormat="1" ht="24.95" customHeight="1" x14ac:dyDescent="0.2">
      <c r="A158" s="10"/>
      <c r="B158" s="10"/>
      <c r="C158" s="10">
        <v>10</v>
      </c>
      <c r="D158" s="10" t="s">
        <v>434</v>
      </c>
      <c r="E158" s="86" t="s">
        <v>1367</v>
      </c>
      <c r="F158" s="512"/>
      <c r="G158" s="15">
        <v>8.5</v>
      </c>
      <c r="H158" s="3">
        <f>A158*G158</f>
        <v>0</v>
      </c>
    </row>
    <row r="159" spans="1:8" s="1" customFormat="1" ht="24.95" customHeight="1" x14ac:dyDescent="0.2">
      <c r="A159" s="96" t="s">
        <v>1484</v>
      </c>
      <c r="B159" s="90" t="s">
        <v>1498</v>
      </c>
      <c r="C159" s="90" t="s">
        <v>1483</v>
      </c>
      <c r="D159" s="90" t="s">
        <v>1482</v>
      </c>
      <c r="E159" s="97" t="s">
        <v>331</v>
      </c>
      <c r="F159" s="105" t="s">
        <v>1656</v>
      </c>
      <c r="G159" s="102" t="s">
        <v>1485</v>
      </c>
      <c r="H159" s="103">
        <v>0</v>
      </c>
    </row>
    <row r="160" spans="1:8" s="1" customFormat="1" ht="24.95" customHeight="1" x14ac:dyDescent="0.2">
      <c r="A160" s="10"/>
      <c r="B160" s="10"/>
      <c r="C160" s="10">
        <v>4</v>
      </c>
      <c r="D160" s="10" t="s">
        <v>434</v>
      </c>
      <c r="E160" s="86" t="s">
        <v>1368</v>
      </c>
      <c r="F160" s="510" t="s">
        <v>1582</v>
      </c>
      <c r="G160" s="15">
        <v>28</v>
      </c>
      <c r="H160" s="3">
        <f>A160*G160</f>
        <v>0</v>
      </c>
    </row>
    <row r="161" spans="1:8" s="1" customFormat="1" ht="24.95" customHeight="1" x14ac:dyDescent="0.2">
      <c r="A161" s="10"/>
      <c r="B161" s="10"/>
      <c r="C161" s="10">
        <v>6</v>
      </c>
      <c r="D161" s="10" t="s">
        <v>434</v>
      </c>
      <c r="E161" s="86" t="s">
        <v>1368</v>
      </c>
      <c r="F161" s="511"/>
      <c r="G161" s="15">
        <v>28</v>
      </c>
      <c r="H161" s="3">
        <f>A161*G161</f>
        <v>0</v>
      </c>
    </row>
    <row r="162" spans="1:8" s="1" customFormat="1" ht="24.95" customHeight="1" x14ac:dyDescent="0.2">
      <c r="A162" s="10"/>
      <c r="B162" s="10"/>
      <c r="C162" s="10">
        <v>8</v>
      </c>
      <c r="D162" s="10" t="s">
        <v>434</v>
      </c>
      <c r="E162" s="86" t="s">
        <v>1368</v>
      </c>
      <c r="F162" s="511"/>
      <c r="G162" s="15">
        <v>28</v>
      </c>
      <c r="H162" s="3">
        <f>A162*G162</f>
        <v>0</v>
      </c>
    </row>
    <row r="163" spans="1:8" s="1" customFormat="1" ht="24.95" customHeight="1" x14ac:dyDescent="0.2">
      <c r="A163" s="10"/>
      <c r="B163" s="10"/>
      <c r="C163" s="10">
        <v>10</v>
      </c>
      <c r="D163" s="10" t="s">
        <v>434</v>
      </c>
      <c r="E163" s="86" t="s">
        <v>1368</v>
      </c>
      <c r="F163" s="512"/>
      <c r="G163" s="15">
        <v>28</v>
      </c>
      <c r="H163" s="3">
        <f>A163*G163</f>
        <v>0</v>
      </c>
    </row>
    <row r="164" spans="1:8" s="1" customFormat="1" ht="24.95" customHeight="1" x14ac:dyDescent="0.2">
      <c r="A164" s="110" t="s">
        <v>1484</v>
      </c>
      <c r="B164" s="89" t="s">
        <v>1498</v>
      </c>
      <c r="C164" s="89" t="s">
        <v>1483</v>
      </c>
      <c r="D164" s="90" t="s">
        <v>1482</v>
      </c>
      <c r="E164" s="99" t="s">
        <v>330</v>
      </c>
      <c r="F164" s="105" t="s">
        <v>1656</v>
      </c>
      <c r="G164" s="111" t="s">
        <v>1485</v>
      </c>
      <c r="H164" s="112">
        <v>0</v>
      </c>
    </row>
    <row r="165" spans="1:8" s="1" customFormat="1" ht="24.95" customHeight="1" x14ac:dyDescent="0.2">
      <c r="A165" s="10"/>
      <c r="B165" s="10"/>
      <c r="C165" s="10">
        <v>2</v>
      </c>
      <c r="D165" s="10" t="s">
        <v>189</v>
      </c>
      <c r="E165" s="14" t="s">
        <v>1369</v>
      </c>
      <c r="F165" s="510" t="s">
        <v>1582</v>
      </c>
      <c r="G165" s="15">
        <v>3.75</v>
      </c>
      <c r="H165" s="4">
        <f>A165*G165</f>
        <v>0</v>
      </c>
    </row>
    <row r="166" spans="1:8" s="1" customFormat="1" ht="24.95" customHeight="1" x14ac:dyDescent="0.2">
      <c r="A166" s="10"/>
      <c r="B166" s="10"/>
      <c r="C166" s="10">
        <v>5</v>
      </c>
      <c r="D166" s="10" t="s">
        <v>189</v>
      </c>
      <c r="E166" s="14" t="s">
        <v>1369</v>
      </c>
      <c r="F166" s="511"/>
      <c r="G166" s="15">
        <v>3.75</v>
      </c>
      <c r="H166" s="4">
        <f>A166*G166</f>
        <v>0</v>
      </c>
    </row>
    <row r="167" spans="1:8" s="1" customFormat="1" ht="24.95" customHeight="1" x14ac:dyDescent="0.2">
      <c r="A167" s="10"/>
      <c r="B167" s="10"/>
      <c r="C167" s="10">
        <v>6</v>
      </c>
      <c r="D167" s="10" t="s">
        <v>189</v>
      </c>
      <c r="E167" s="14" t="s">
        <v>1369</v>
      </c>
      <c r="F167" s="511"/>
      <c r="G167" s="15">
        <v>3.75</v>
      </c>
      <c r="H167" s="4">
        <f>A167*G167</f>
        <v>0</v>
      </c>
    </row>
    <row r="168" spans="1:8" s="1" customFormat="1" ht="24.95" customHeight="1" x14ac:dyDescent="0.2">
      <c r="A168" s="10"/>
      <c r="B168" s="10"/>
      <c r="C168" s="10">
        <v>8</v>
      </c>
      <c r="D168" s="10" t="s">
        <v>189</v>
      </c>
      <c r="E168" s="14" t="s">
        <v>1369</v>
      </c>
      <c r="F168" s="511"/>
      <c r="G168" s="15">
        <v>3.75</v>
      </c>
      <c r="H168" s="4">
        <f>A168*G168</f>
        <v>0</v>
      </c>
    </row>
    <row r="169" spans="1:8" s="1" customFormat="1" ht="24.95" customHeight="1" x14ac:dyDescent="0.2">
      <c r="A169" s="10"/>
      <c r="B169" s="10"/>
      <c r="C169" s="10">
        <v>10</v>
      </c>
      <c r="D169" s="10" t="s">
        <v>189</v>
      </c>
      <c r="E169" s="14" t="s">
        <v>1369</v>
      </c>
      <c r="F169" s="512"/>
      <c r="G169" s="15">
        <v>3.75</v>
      </c>
      <c r="H169" s="4">
        <f>A169*G169</f>
        <v>0</v>
      </c>
    </row>
    <row r="170" spans="1:8" s="1" customFormat="1" ht="24.95" customHeight="1" x14ac:dyDescent="0.2">
      <c r="A170" s="110" t="s">
        <v>1484</v>
      </c>
      <c r="B170" s="89" t="s">
        <v>1498</v>
      </c>
      <c r="C170" s="89" t="s">
        <v>1483</v>
      </c>
      <c r="D170" s="90" t="s">
        <v>1482</v>
      </c>
      <c r="E170" s="99" t="s">
        <v>330</v>
      </c>
      <c r="F170" s="105" t="s">
        <v>1656</v>
      </c>
      <c r="G170" s="111" t="s">
        <v>1485</v>
      </c>
      <c r="H170" s="112">
        <v>0</v>
      </c>
    </row>
    <row r="171" spans="1:8" s="1" customFormat="1" ht="24.95" customHeight="1" x14ac:dyDescent="0.2">
      <c r="A171" s="10"/>
      <c r="B171" s="10"/>
      <c r="C171" s="10">
        <v>2</v>
      </c>
      <c r="D171" s="10" t="s">
        <v>189</v>
      </c>
      <c r="E171" s="14" t="s">
        <v>1370</v>
      </c>
      <c r="F171" s="510" t="s">
        <v>1582</v>
      </c>
      <c r="G171" s="15">
        <v>8.5</v>
      </c>
      <c r="H171" s="4">
        <f>A171*G171</f>
        <v>0</v>
      </c>
    </row>
    <row r="172" spans="1:8" s="1" customFormat="1" ht="24.95" customHeight="1" x14ac:dyDescent="0.2">
      <c r="A172" s="10"/>
      <c r="B172" s="10"/>
      <c r="C172" s="10">
        <v>5</v>
      </c>
      <c r="D172" s="10" t="s">
        <v>189</v>
      </c>
      <c r="E172" s="14" t="s">
        <v>1370</v>
      </c>
      <c r="F172" s="511"/>
      <c r="G172" s="15">
        <v>8.5</v>
      </c>
      <c r="H172" s="4">
        <f t="shared" ref="H172:H181" si="6">A172*G172</f>
        <v>0</v>
      </c>
    </row>
    <row r="173" spans="1:8" s="1" customFormat="1" ht="24.95" customHeight="1" x14ac:dyDescent="0.2">
      <c r="A173" s="10"/>
      <c r="B173" s="10"/>
      <c r="C173" s="10">
        <v>6</v>
      </c>
      <c r="D173" s="10" t="s">
        <v>189</v>
      </c>
      <c r="E173" s="14" t="s">
        <v>1370</v>
      </c>
      <c r="F173" s="511"/>
      <c r="G173" s="15">
        <v>8.5</v>
      </c>
      <c r="H173" s="4">
        <f t="shared" si="6"/>
        <v>0</v>
      </c>
    </row>
    <row r="174" spans="1:8" s="1" customFormat="1" ht="24.95" customHeight="1" x14ac:dyDescent="0.2">
      <c r="A174" s="10"/>
      <c r="B174" s="10"/>
      <c r="C174" s="10">
        <v>8</v>
      </c>
      <c r="D174" s="10" t="s">
        <v>189</v>
      </c>
      <c r="E174" s="14" t="s">
        <v>1370</v>
      </c>
      <c r="F174" s="511"/>
      <c r="G174" s="15">
        <v>8.5</v>
      </c>
      <c r="H174" s="4">
        <f t="shared" si="6"/>
        <v>0</v>
      </c>
    </row>
    <row r="175" spans="1:8" s="1" customFormat="1" ht="24.95" customHeight="1" x14ac:dyDescent="0.2">
      <c r="A175" s="10"/>
      <c r="B175" s="10"/>
      <c r="C175" s="10">
        <v>10</v>
      </c>
      <c r="D175" s="10" t="s">
        <v>189</v>
      </c>
      <c r="E175" s="14" t="s">
        <v>1370</v>
      </c>
      <c r="F175" s="512"/>
      <c r="G175" s="15">
        <v>8.5</v>
      </c>
      <c r="H175" s="4">
        <f t="shared" si="6"/>
        <v>0</v>
      </c>
    </row>
    <row r="176" spans="1:8" s="1" customFormat="1" ht="24.95" customHeight="1" x14ac:dyDescent="0.2">
      <c r="A176" s="110" t="s">
        <v>1484</v>
      </c>
      <c r="B176" s="89" t="s">
        <v>1498</v>
      </c>
      <c r="C176" s="89" t="s">
        <v>1483</v>
      </c>
      <c r="D176" s="90" t="s">
        <v>1482</v>
      </c>
      <c r="E176" s="99" t="s">
        <v>330</v>
      </c>
      <c r="F176" s="105" t="s">
        <v>1656</v>
      </c>
      <c r="G176" s="111" t="s">
        <v>1485</v>
      </c>
      <c r="H176" s="112">
        <v>0</v>
      </c>
    </row>
    <row r="177" spans="1:8" s="1" customFormat="1" ht="24.95" customHeight="1" x14ac:dyDescent="0.2">
      <c r="A177" s="10">
        <v>0</v>
      </c>
      <c r="B177" s="10"/>
      <c r="C177" s="10">
        <v>2</v>
      </c>
      <c r="D177" s="10" t="s">
        <v>189</v>
      </c>
      <c r="E177" s="14" t="s">
        <v>1371</v>
      </c>
      <c r="F177" s="510" t="s">
        <v>1582</v>
      </c>
      <c r="G177" s="15">
        <v>28</v>
      </c>
      <c r="H177" s="4">
        <f t="shared" si="6"/>
        <v>0</v>
      </c>
    </row>
    <row r="178" spans="1:8" s="1" customFormat="1" ht="24.95" customHeight="1" x14ac:dyDescent="0.2">
      <c r="A178" s="10">
        <v>0</v>
      </c>
      <c r="B178" s="10"/>
      <c r="C178" s="10">
        <v>5</v>
      </c>
      <c r="D178" s="10" t="s">
        <v>189</v>
      </c>
      <c r="E178" s="14" t="s">
        <v>1371</v>
      </c>
      <c r="F178" s="511"/>
      <c r="G178" s="15">
        <v>28</v>
      </c>
      <c r="H178" s="4">
        <f t="shared" si="6"/>
        <v>0</v>
      </c>
    </row>
    <row r="179" spans="1:8" s="1" customFormat="1" ht="24.95" customHeight="1" x14ac:dyDescent="0.2">
      <c r="A179" s="10">
        <v>0</v>
      </c>
      <c r="B179" s="10"/>
      <c r="C179" s="10">
        <v>6</v>
      </c>
      <c r="D179" s="10" t="s">
        <v>189</v>
      </c>
      <c r="E179" s="14" t="s">
        <v>1371</v>
      </c>
      <c r="F179" s="511"/>
      <c r="G179" s="15">
        <v>28</v>
      </c>
      <c r="H179" s="4">
        <f t="shared" si="6"/>
        <v>0</v>
      </c>
    </row>
    <row r="180" spans="1:8" s="1" customFormat="1" ht="24.95" customHeight="1" x14ac:dyDescent="0.2">
      <c r="A180" s="10">
        <v>0</v>
      </c>
      <c r="B180" s="10"/>
      <c r="C180" s="10">
        <v>8</v>
      </c>
      <c r="D180" s="10" t="s">
        <v>189</v>
      </c>
      <c r="E180" s="14" t="s">
        <v>1371</v>
      </c>
      <c r="F180" s="511"/>
      <c r="G180" s="15">
        <v>28</v>
      </c>
      <c r="H180" s="4">
        <f t="shared" si="6"/>
        <v>0</v>
      </c>
    </row>
    <row r="181" spans="1:8" s="1" customFormat="1" ht="24.95" customHeight="1" x14ac:dyDescent="0.2">
      <c r="A181" s="10">
        <v>0</v>
      </c>
      <c r="B181" s="10"/>
      <c r="C181" s="10">
        <v>10</v>
      </c>
      <c r="D181" s="10" t="s">
        <v>189</v>
      </c>
      <c r="E181" s="14" t="s">
        <v>1371</v>
      </c>
      <c r="F181" s="512"/>
      <c r="G181" s="15">
        <v>28</v>
      </c>
      <c r="H181" s="4">
        <f t="shared" si="6"/>
        <v>0</v>
      </c>
    </row>
    <row r="182" spans="1:8" s="1" customFormat="1" ht="24.95" customHeight="1" x14ac:dyDescent="0.2">
      <c r="A182" s="96" t="s">
        <v>1484</v>
      </c>
      <c r="B182" s="90" t="s">
        <v>1498</v>
      </c>
      <c r="C182" s="90" t="s">
        <v>1483</v>
      </c>
      <c r="D182" s="90" t="s">
        <v>1482</v>
      </c>
      <c r="E182" s="97" t="s">
        <v>332</v>
      </c>
      <c r="F182" s="105" t="s">
        <v>1656</v>
      </c>
      <c r="G182" s="102" t="s">
        <v>1485</v>
      </c>
      <c r="H182" s="103">
        <v>0</v>
      </c>
    </row>
    <row r="183" spans="1:8" s="1" customFormat="1" ht="24.95" customHeight="1" x14ac:dyDescent="0.2">
      <c r="A183" s="10"/>
      <c r="B183" s="10"/>
      <c r="C183" s="10">
        <v>4</v>
      </c>
      <c r="D183" s="10" t="s">
        <v>189</v>
      </c>
      <c r="E183" s="86" t="s">
        <v>1372</v>
      </c>
      <c r="F183" s="514" t="s">
        <v>1582</v>
      </c>
      <c r="G183" s="78">
        <v>33</v>
      </c>
      <c r="H183" s="3">
        <f>A183*G183</f>
        <v>0</v>
      </c>
    </row>
    <row r="184" spans="1:8" s="1" customFormat="1" ht="24.95" customHeight="1" x14ac:dyDescent="0.2">
      <c r="A184" s="10"/>
      <c r="B184" s="10"/>
      <c r="C184" s="10">
        <v>6</v>
      </c>
      <c r="D184" s="10" t="s">
        <v>189</v>
      </c>
      <c r="E184" s="86" t="s">
        <v>1372</v>
      </c>
      <c r="F184" s="514"/>
      <c r="G184" s="78">
        <v>33</v>
      </c>
      <c r="H184" s="3">
        <f>A184*G184</f>
        <v>0</v>
      </c>
    </row>
    <row r="185" spans="1:8" s="1" customFormat="1" ht="24.95" customHeight="1" x14ac:dyDescent="0.2">
      <c r="A185" s="10"/>
      <c r="B185" s="10"/>
      <c r="C185" s="10">
        <v>8</v>
      </c>
      <c r="D185" s="10" t="s">
        <v>189</v>
      </c>
      <c r="E185" s="86" t="s">
        <v>1372</v>
      </c>
      <c r="F185" s="514"/>
      <c r="G185" s="78">
        <v>33</v>
      </c>
      <c r="H185" s="3">
        <f>A185*G185</f>
        <v>0</v>
      </c>
    </row>
    <row r="186" spans="1:8" s="1" customFormat="1" ht="24.95" customHeight="1" x14ac:dyDescent="0.2">
      <c r="A186" s="10"/>
      <c r="B186" s="10"/>
      <c r="C186" s="10">
        <v>10</v>
      </c>
      <c r="D186" s="10" t="s">
        <v>189</v>
      </c>
      <c r="E186" s="86" t="s">
        <v>1372</v>
      </c>
      <c r="F186" s="514"/>
      <c r="G186" s="78">
        <v>33</v>
      </c>
      <c r="H186" s="3">
        <f>A186*G186</f>
        <v>0</v>
      </c>
    </row>
    <row r="187" spans="1:8" s="1" customFormat="1" ht="24.95" customHeight="1" x14ac:dyDescent="0.2">
      <c r="A187" s="10"/>
      <c r="B187" s="10"/>
      <c r="C187" s="10">
        <v>12</v>
      </c>
      <c r="D187" s="10" t="s">
        <v>189</v>
      </c>
      <c r="E187" s="86" t="s">
        <v>1372</v>
      </c>
      <c r="F187" s="514"/>
      <c r="G187" s="78">
        <v>33</v>
      </c>
      <c r="H187" s="3">
        <f>A187*G187</f>
        <v>0</v>
      </c>
    </row>
    <row r="188" spans="1:8" s="1" customFormat="1" ht="24.95" customHeight="1" x14ac:dyDescent="0.2">
      <c r="A188" s="96" t="s">
        <v>1484</v>
      </c>
      <c r="B188" s="90" t="s">
        <v>1498</v>
      </c>
      <c r="C188" s="90" t="s">
        <v>1483</v>
      </c>
      <c r="D188" s="90" t="s">
        <v>1482</v>
      </c>
      <c r="E188" s="97" t="s">
        <v>1278</v>
      </c>
      <c r="F188" s="113" t="s">
        <v>1656</v>
      </c>
      <c r="G188" s="326" t="s">
        <v>1485</v>
      </c>
      <c r="H188" s="103">
        <v>0</v>
      </c>
    </row>
    <row r="189" spans="1:8" s="1" customFormat="1" ht="24.95" customHeight="1" x14ac:dyDescent="0.2">
      <c r="A189" s="161"/>
      <c r="B189" s="161"/>
      <c r="C189" s="161">
        <v>1</v>
      </c>
      <c r="D189" s="161"/>
      <c r="E189" s="162" t="s">
        <v>1279</v>
      </c>
      <c r="F189" s="514"/>
      <c r="G189" s="283">
        <v>30.22</v>
      </c>
      <c r="H189" s="3">
        <f>A189*G189</f>
        <v>0</v>
      </c>
    </row>
    <row r="190" spans="1:8" s="1" customFormat="1" ht="24.95" customHeight="1" x14ac:dyDescent="0.2">
      <c r="A190" s="161">
        <v>0</v>
      </c>
      <c r="B190" s="161"/>
      <c r="C190" s="161">
        <v>2</v>
      </c>
      <c r="D190" s="161"/>
      <c r="E190" s="14" t="s">
        <v>1279</v>
      </c>
      <c r="F190" s="571"/>
      <c r="G190" s="283">
        <v>30.22</v>
      </c>
      <c r="H190" s="3">
        <f>A190*G190</f>
        <v>0</v>
      </c>
    </row>
    <row r="191" spans="1:8" ht="24.95" customHeight="1" x14ac:dyDescent="0.3">
      <c r="A191" s="541" t="s">
        <v>1486</v>
      </c>
      <c r="B191" s="541"/>
      <c r="C191" s="541"/>
      <c r="D191" s="541"/>
      <c r="E191" s="541"/>
      <c r="F191" s="541"/>
      <c r="G191" s="541"/>
      <c r="H191" s="53">
        <f>SUM(H78:H190)</f>
        <v>0</v>
      </c>
    </row>
    <row r="192" spans="1:8" ht="24.95" customHeight="1" x14ac:dyDescent="0.2">
      <c r="A192" s="531" t="s">
        <v>412</v>
      </c>
      <c r="B192" s="531"/>
      <c r="C192" s="531"/>
      <c r="D192" s="531"/>
      <c r="E192" s="531"/>
      <c r="F192" s="531"/>
      <c r="G192" s="531"/>
      <c r="H192" s="531"/>
    </row>
    <row r="193" spans="1:8" ht="30" x14ac:dyDescent="0.2">
      <c r="A193" s="513" t="s">
        <v>1501</v>
      </c>
      <c r="B193" s="513"/>
      <c r="C193" s="513"/>
      <c r="D193" s="513"/>
      <c r="E193" s="513"/>
      <c r="F193" s="513"/>
      <c r="G193" s="513"/>
      <c r="H193" s="513"/>
    </row>
    <row r="194" spans="1:8" s="169" customFormat="1" ht="24.95" customHeight="1" x14ac:dyDescent="0.2">
      <c r="A194" s="496" t="s">
        <v>290</v>
      </c>
      <c r="B194" s="496"/>
      <c r="C194" s="496" t="s">
        <v>1344</v>
      </c>
      <c r="D194" s="496"/>
      <c r="E194" s="35" t="s">
        <v>323</v>
      </c>
      <c r="F194" s="496" t="s">
        <v>1340</v>
      </c>
      <c r="G194" s="496"/>
      <c r="H194" s="496"/>
    </row>
    <row r="195" spans="1:8" s="169" customFormat="1" ht="24.95" customHeight="1" x14ac:dyDescent="0.2">
      <c r="A195" s="496" t="s">
        <v>324</v>
      </c>
      <c r="B195" s="496"/>
      <c r="C195" s="496" t="s">
        <v>325</v>
      </c>
      <c r="D195" s="496"/>
      <c r="E195" s="35" t="s">
        <v>326</v>
      </c>
      <c r="F195" s="496" t="s">
        <v>327</v>
      </c>
      <c r="G195" s="496"/>
      <c r="H195" s="496"/>
    </row>
    <row r="196" spans="1:8" s="169" customFormat="1" ht="24.95" customHeight="1" x14ac:dyDescent="0.2">
      <c r="A196" s="496" t="s">
        <v>328</v>
      </c>
      <c r="B196" s="496"/>
      <c r="C196" s="496" t="s">
        <v>329</v>
      </c>
      <c r="D196" s="496"/>
      <c r="E196" s="35" t="s">
        <v>331</v>
      </c>
      <c r="F196" s="496" t="s">
        <v>330</v>
      </c>
      <c r="G196" s="496"/>
      <c r="H196" s="496"/>
    </row>
    <row r="197" spans="1:8" s="187" customFormat="1" ht="24.95" customHeight="1" x14ac:dyDescent="0.2">
      <c r="A197" s="496" t="s">
        <v>332</v>
      </c>
      <c r="B197" s="496"/>
      <c r="C197" s="496" t="s">
        <v>1278</v>
      </c>
      <c r="D197" s="496"/>
      <c r="E197" s="295"/>
      <c r="F197" s="514"/>
      <c r="G197" s="514"/>
      <c r="H197" s="514"/>
    </row>
    <row r="198" spans="1:8" ht="30" x14ac:dyDescent="0.2">
      <c r="A198" s="516" t="s">
        <v>1645</v>
      </c>
      <c r="B198" s="516"/>
      <c r="C198" s="516"/>
      <c r="D198" s="516"/>
      <c r="E198" s="516"/>
      <c r="F198" s="516"/>
      <c r="G198" s="516"/>
      <c r="H198" s="516"/>
    </row>
  </sheetData>
  <mergeCells count="73">
    <mergeCell ref="A195:B195"/>
    <mergeCell ref="C195:D195"/>
    <mergeCell ref="A198:H198"/>
    <mergeCell ref="A196:B196"/>
    <mergeCell ref="C196:D196"/>
    <mergeCell ref="F196:H196"/>
    <mergeCell ref="A197:B197"/>
    <mergeCell ref="C197:D197"/>
    <mergeCell ref="F197:H197"/>
    <mergeCell ref="F195:H195"/>
    <mergeCell ref="A191:G191"/>
    <mergeCell ref="A192:H192"/>
    <mergeCell ref="F171:F175"/>
    <mergeCell ref="F177:F181"/>
    <mergeCell ref="A194:B194"/>
    <mergeCell ref="C194:D194"/>
    <mergeCell ref="F194:H194"/>
    <mergeCell ref="A193:H193"/>
    <mergeCell ref="F189:F190"/>
    <mergeCell ref="F160:F163"/>
    <mergeCell ref="F183:F187"/>
    <mergeCell ref="F143:F147"/>
    <mergeCell ref="F165:F169"/>
    <mergeCell ref="F119:F122"/>
    <mergeCell ref="F155:F158"/>
    <mergeCell ref="F136:F141"/>
    <mergeCell ref="F150:F153"/>
    <mergeCell ref="F129:F134"/>
    <mergeCell ref="F124:F127"/>
    <mergeCell ref="A8:B8"/>
    <mergeCell ref="C8:D8"/>
    <mergeCell ref="F8:H8"/>
    <mergeCell ref="A1:H1"/>
    <mergeCell ref="A2:H2"/>
    <mergeCell ref="A4:H4"/>
    <mergeCell ref="A5:H5"/>
    <mergeCell ref="A6:B6"/>
    <mergeCell ref="C6:D6"/>
    <mergeCell ref="A3:H3"/>
    <mergeCell ref="F6:H6"/>
    <mergeCell ref="A7:B7"/>
    <mergeCell ref="C7:D7"/>
    <mergeCell ref="F7:H7"/>
    <mergeCell ref="G12:G13"/>
    <mergeCell ref="H12:H13"/>
    <mergeCell ref="A9:B9"/>
    <mergeCell ref="C9:D9"/>
    <mergeCell ref="F9:H9"/>
    <mergeCell ref="A10:H10"/>
    <mergeCell ref="A11:H11"/>
    <mergeCell ref="A12:B12"/>
    <mergeCell ref="C12:D12"/>
    <mergeCell ref="E12:E13"/>
    <mergeCell ref="F12:F13"/>
    <mergeCell ref="F15:F20"/>
    <mergeCell ref="F60:F64"/>
    <mergeCell ref="F54:F58"/>
    <mergeCell ref="F22:F27"/>
    <mergeCell ref="F29:F32"/>
    <mergeCell ref="F34:F37"/>
    <mergeCell ref="F39:F42"/>
    <mergeCell ref="F44:F47"/>
    <mergeCell ref="F49:F52"/>
    <mergeCell ref="F66:F68"/>
    <mergeCell ref="F114:F117"/>
    <mergeCell ref="F70:F72"/>
    <mergeCell ref="F74:F76"/>
    <mergeCell ref="F88:F91"/>
    <mergeCell ref="F78:F81"/>
    <mergeCell ref="F83:F86"/>
    <mergeCell ref="F93:F98"/>
    <mergeCell ref="F100:F105"/>
    <mergeCell ref="F107:F112"/>
  </mergeCells>
  <phoneticPr fontId="32" type="noConversion"/>
  <hyperlinks>
    <hyperlink ref="F12" location="Order_Summary" display="Summary" xr:uid="{00000000-0004-0000-1300-000000000000}"/>
    <hyperlink ref="A192:H192" location="Account_Summary" display="Account Summary" xr:uid="{00000000-0004-0000-1300-000001000000}"/>
    <hyperlink ref="A12:B12" location="'Table of Contents'!A1" display="Back to Table of Contents" xr:uid="{00000000-0004-0000-1300-000002000000}"/>
    <hyperlink ref="C12:D12" location="'Additional Materials'!A1" display="Add Items" xr:uid="{00000000-0004-0000-1300-000003000000}"/>
    <hyperlink ref="A11:H11" location="Account_Summary" display="Account Summary" xr:uid="{00000000-0004-0000-1300-000004000000}"/>
    <hyperlink ref="F92" location="Order_Summary" display="Summary" xr:uid="{00000000-0004-0000-1300-000005000000}"/>
    <hyperlink ref="F99" location="Order_Summary" display="Summary" xr:uid="{00000000-0004-0000-1300-000006000000}"/>
    <hyperlink ref="F106" location="Order_Summary" display="Summary" xr:uid="{00000000-0004-0000-1300-000007000000}"/>
    <hyperlink ref="F113" location="Order_Summary" display="Summary" xr:uid="{00000000-0004-0000-1300-000008000000}"/>
    <hyperlink ref="F118" location="Order_Summary" display="Summary" xr:uid="{00000000-0004-0000-1300-000009000000}"/>
    <hyperlink ref="F123" location="Order_Summary" display="Summary" xr:uid="{00000000-0004-0000-1300-00000A000000}"/>
    <hyperlink ref="F128" location="Order_Summary" display="Summary" xr:uid="{00000000-0004-0000-1300-00000B000000}"/>
    <hyperlink ref="F142" location="Order_Summary" display="Summary" xr:uid="{00000000-0004-0000-1300-00000C000000}"/>
    <hyperlink ref="F149" location="Order_Summary" display="Summary" xr:uid="{00000000-0004-0000-1300-00000D000000}"/>
    <hyperlink ref="F154" location="Order_Summary" display="Summary" xr:uid="{00000000-0004-0000-1300-00000E000000}"/>
    <hyperlink ref="F164" location="Order_Summary" display="Summary" xr:uid="{00000000-0004-0000-1300-00000F000000}"/>
    <hyperlink ref="F14" location="Order_Summary" display="Summary" xr:uid="{00000000-0004-0000-1300-000010000000}"/>
    <hyperlink ref="F28" location="Order_Summary" display="Summary" xr:uid="{00000000-0004-0000-1300-000011000000}"/>
    <hyperlink ref="F38" location="Order_Summary" display="Summary" xr:uid="{00000000-0004-0000-1300-000012000000}"/>
    <hyperlink ref="F43" location="Order_Summary" display="Summary" xr:uid="{00000000-0004-0000-1300-000013000000}"/>
    <hyperlink ref="F65" location="Order_Summary" display="Summary" xr:uid="{00000000-0004-0000-1300-000014000000}"/>
    <hyperlink ref="F77" location="Order_Summary" display="Summary" xr:uid="{00000000-0004-0000-1300-000015000000}"/>
    <hyperlink ref="F182" location="Order_Summary" display="Summary" xr:uid="{00000000-0004-0000-1300-000016000000}"/>
    <hyperlink ref="F170" location="Order_Summary" display="Summary" xr:uid="{00000000-0004-0000-1300-000017000000}"/>
    <hyperlink ref="F176" location="Order_Summary" display="Summary" xr:uid="{00000000-0004-0000-1300-000018000000}"/>
    <hyperlink ref="F21" location="Order_Summary" display="Summary" xr:uid="{00000000-0004-0000-1300-000019000000}"/>
    <hyperlink ref="F33" location="Order_Summary" display="Summary" xr:uid="{00000000-0004-0000-1300-00001A000000}"/>
    <hyperlink ref="F48" location="Order_Summary" display="Summary" xr:uid="{00000000-0004-0000-1300-00001B000000}"/>
    <hyperlink ref="F53" location="Order_Summary" display="Summary" xr:uid="{00000000-0004-0000-1300-00001C000000}"/>
    <hyperlink ref="F59" location="Order_Summary" display="Summary" xr:uid="{00000000-0004-0000-1300-00001D000000}"/>
    <hyperlink ref="F69" location="Order_Summary" display="Summary" xr:uid="{00000000-0004-0000-1300-00001E000000}"/>
    <hyperlink ref="F73" location="Order_Summary" display="Summary" xr:uid="{00000000-0004-0000-1300-00001F000000}"/>
    <hyperlink ref="F82" location="Order_Summary" display="Summary" xr:uid="{00000000-0004-0000-1300-000020000000}"/>
    <hyperlink ref="F87" location="Order_Summary" display="Summary" xr:uid="{00000000-0004-0000-1300-000021000000}"/>
    <hyperlink ref="F135" location="Order_Summary" display="Summary" xr:uid="{00000000-0004-0000-1300-000022000000}"/>
    <hyperlink ref="F159" location="Order_Summary" display="Summary" xr:uid="{00000000-0004-0000-1300-000023000000}"/>
    <hyperlink ref="A6:B6" location="Daiichi_1270" display="Daiichi 1270" xr:uid="{00000000-0004-0000-1300-000024000000}"/>
    <hyperlink ref="C6:D6" location="Daiichi_1170" display="Daiichi 1170" xr:uid="{00000000-0004-0000-1300-000025000000}"/>
    <hyperlink ref="E6" location="Daiichi_1330" display="Daiichi 1330" xr:uid="{00000000-0004-0000-1300-000026000000}"/>
    <hyperlink ref="F6:H6" location="Daiichi_1150" display="Daiichi 1150" xr:uid="{00000000-0004-0000-1300-000027000000}"/>
    <hyperlink ref="A7:B7" location="Daiichi_1760" display="Daiichi 1760" xr:uid="{00000000-0004-0000-1300-000028000000}"/>
    <hyperlink ref="C7:D7" location="Daiichi_2051" display="Daiichi 2051" xr:uid="{00000000-0004-0000-1300-000029000000}"/>
    <hyperlink ref="E7" location="Daiichi_2161" display="Daiichi 2161" xr:uid="{00000000-0004-0000-1300-00002A000000}"/>
    <hyperlink ref="F7:H7" location="Daiichi_2421" display="Daiichi 2421" xr:uid="{00000000-0004-0000-1300-00002B000000}"/>
    <hyperlink ref="A8:B8" location="Daiichi_2441" display="Daiichi 2441" xr:uid="{00000000-0004-0000-1300-00002C000000}"/>
    <hyperlink ref="C8:D8" location="Daiichi_2151" display="Daiichi 2151" xr:uid="{00000000-0004-0000-1300-00002D000000}"/>
    <hyperlink ref="E8" location="Daiichi_2110" display="Daiichi 2110" xr:uid="{00000000-0004-0000-1300-00002E000000}"/>
    <hyperlink ref="F8:H8" location="Daiichi_2117" display="Daiichi 2117" xr:uid="{00000000-0004-0000-1300-00002F000000}"/>
    <hyperlink ref="A9:B9" location="Daiichi_7131" display="Daiichi 7131" xr:uid="{00000000-0004-0000-1300-000030000000}"/>
    <hyperlink ref="A194:B194" location="Daiichi_1270" display="Daiichi 1270" xr:uid="{00000000-0004-0000-1300-000031000000}"/>
    <hyperlink ref="C194:D194" location="Daiichi_1170" display="Daiichi 1170" xr:uid="{00000000-0004-0000-1300-000032000000}"/>
    <hyperlink ref="E194" location="Daiichi_1330" display="Daiichi 1330" xr:uid="{00000000-0004-0000-1300-000033000000}"/>
    <hyperlink ref="F194:H194" location="Daiichi_1150" display="Daiichi 1150" xr:uid="{00000000-0004-0000-1300-000034000000}"/>
    <hyperlink ref="A195:B195" location="Daiichi_1760" display="Daiichi 1760" xr:uid="{00000000-0004-0000-1300-000035000000}"/>
    <hyperlink ref="C195:D195" location="Daiichi_2051" display="Daiichi 2051" xr:uid="{00000000-0004-0000-1300-000036000000}"/>
    <hyperlink ref="E195" location="Daiichi_2161" display="Daiichi 2161" xr:uid="{00000000-0004-0000-1300-000037000000}"/>
    <hyperlink ref="F195:H195" location="Daiichi_2421" display="Daiichi 2421" xr:uid="{00000000-0004-0000-1300-000038000000}"/>
    <hyperlink ref="A196:B196" location="Daiichi_2441" display="Daiichi 2441" xr:uid="{00000000-0004-0000-1300-000039000000}"/>
    <hyperlink ref="C196:D196" location="Daiichi_2151" display="Daiichi 2151" xr:uid="{00000000-0004-0000-1300-00003A000000}"/>
    <hyperlink ref="E196" location="Daiichi_2110" display="Daiichi 2110" xr:uid="{00000000-0004-0000-1300-00003B000000}"/>
    <hyperlink ref="F196:H196" location="Daiichi_2117" display="Daiichi 2117" xr:uid="{00000000-0004-0000-1300-00003C000000}"/>
    <hyperlink ref="A197:B197" location="Daiichi_7131" display="Daiichi 7131" xr:uid="{00000000-0004-0000-1300-00003D000000}"/>
    <hyperlink ref="A198:B198" location="'Table of Contents'!A1" display="Back to Table of Contents" xr:uid="{00000000-0004-0000-1300-00003E000000}"/>
    <hyperlink ref="F188" location="Order_Summary" display="Summary" xr:uid="{00000000-0004-0000-1300-00003F000000}"/>
    <hyperlink ref="C9:D9" location="Daiichi_2271" display="Daiichi 2271" xr:uid="{00000000-0004-0000-1300-000040000000}"/>
    <hyperlink ref="C197:D197" r:id="rId1" location="Daiichi_2271" display="Daiichi 2271" xr:uid="{00000000-0004-0000-1300-000041000000}"/>
    <hyperlink ref="F15:F20" r:id="rId2" display="Product Sheet" xr:uid="{00000000-0004-0000-1300-000042000000}"/>
    <hyperlink ref="F22:F27" r:id="rId3" display="Product Sheet" xr:uid="{00000000-0004-0000-1300-000043000000}"/>
  </hyperlinks>
  <pageMargins left="0.75" right="0.75" top="1" bottom="1" header="0.5" footer="0.5"/>
  <pageSetup orientation="portrait" horizontalDpi="4294967293" verticalDpi="300" r:id="rId4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I286"/>
  <sheetViews>
    <sheetView showZeros="0" topLeftCell="A265" zoomScale="65" workbookViewId="0">
      <selection activeCell="F269" sqref="F269"/>
    </sheetView>
  </sheetViews>
  <sheetFormatPr defaultRowHeight="12.75" x14ac:dyDescent="0.2"/>
  <cols>
    <col min="1" max="1" width="18.85546875" customWidth="1"/>
    <col min="2" max="2" width="28.7109375" customWidth="1"/>
    <col min="3" max="3" width="27.140625" customWidth="1"/>
    <col min="4" max="4" width="20.5703125" customWidth="1"/>
    <col min="5" max="5" width="80.42578125" customWidth="1"/>
    <col min="6" max="6" width="28.42578125" customWidth="1"/>
    <col min="7" max="7" width="27.140625" customWidth="1"/>
    <col min="8" max="8" width="46.140625" customWidth="1"/>
  </cols>
  <sheetData>
    <row r="1" spans="1:9" ht="30" x14ac:dyDescent="0.2">
      <c r="A1" s="436" t="s">
        <v>1467</v>
      </c>
      <c r="B1" s="436"/>
      <c r="C1" s="436"/>
      <c r="D1" s="436"/>
      <c r="E1" s="436"/>
      <c r="F1" s="436"/>
      <c r="G1" s="436"/>
      <c r="H1" s="436"/>
    </row>
    <row r="2" spans="1:9" s="1" customFormat="1" ht="24.95" customHeight="1" x14ac:dyDescent="0.35">
      <c r="A2" s="648" t="s">
        <v>1653</v>
      </c>
      <c r="B2" s="648"/>
      <c r="C2" s="648"/>
      <c r="D2" s="648"/>
      <c r="E2" s="648"/>
      <c r="F2" s="648"/>
      <c r="G2" s="648"/>
      <c r="H2" s="648"/>
    </row>
    <row r="3" spans="1:9" s="57" customFormat="1" ht="24.95" customHeight="1" x14ac:dyDescent="0.2">
      <c r="A3" s="649" t="s">
        <v>125</v>
      </c>
      <c r="B3" s="649"/>
      <c r="C3" s="649"/>
      <c r="D3" s="649"/>
      <c r="E3" s="649"/>
      <c r="F3" s="649"/>
      <c r="G3" s="649"/>
      <c r="H3" s="649"/>
    </row>
    <row r="4" spans="1:9" s="1" customFormat="1" ht="24.95" customHeight="1" x14ac:dyDescent="0.2">
      <c r="A4" s="435" t="s">
        <v>418</v>
      </c>
      <c r="B4" s="435"/>
      <c r="C4" s="435"/>
      <c r="D4" s="435"/>
      <c r="E4" s="435"/>
      <c r="F4" s="435"/>
      <c r="G4" s="435"/>
      <c r="H4" s="435"/>
    </row>
    <row r="5" spans="1:9" s="1" customFormat="1" ht="24.95" customHeight="1" x14ac:dyDescent="0.2">
      <c r="A5" s="435"/>
      <c r="B5" s="435"/>
      <c r="C5" s="435"/>
      <c r="D5" s="435"/>
      <c r="E5" s="435"/>
      <c r="F5" s="435"/>
      <c r="G5" s="435"/>
      <c r="H5" s="435"/>
    </row>
    <row r="6" spans="1:9" s="187" customFormat="1" ht="24.95" customHeight="1" x14ac:dyDescent="0.2">
      <c r="A6" s="495" t="s">
        <v>1373</v>
      </c>
      <c r="B6" s="495"/>
      <c r="C6" s="496" t="s">
        <v>998</v>
      </c>
      <c r="D6" s="496"/>
      <c r="E6" s="35" t="s">
        <v>999</v>
      </c>
      <c r="F6" s="496" t="s">
        <v>1374</v>
      </c>
      <c r="G6" s="496"/>
      <c r="H6" s="35" t="s">
        <v>1001</v>
      </c>
      <c r="I6" s="303"/>
    </row>
    <row r="7" spans="1:9" s="187" customFormat="1" ht="24.95" customHeight="1" x14ac:dyDescent="0.2">
      <c r="A7" s="495" t="s">
        <v>1002</v>
      </c>
      <c r="B7" s="495"/>
      <c r="C7" s="496" t="s">
        <v>1375</v>
      </c>
      <c r="D7" s="496"/>
      <c r="E7" s="35" t="s">
        <v>1003</v>
      </c>
      <c r="F7" s="496" t="s">
        <v>1376</v>
      </c>
      <c r="G7" s="496"/>
      <c r="H7" s="35" t="s">
        <v>1377</v>
      </c>
      <c r="I7" s="157"/>
    </row>
    <row r="8" spans="1:9" s="187" customFormat="1" ht="24.95" customHeight="1" x14ac:dyDescent="0.2">
      <c r="A8" s="495" t="s">
        <v>1378</v>
      </c>
      <c r="B8" s="495"/>
      <c r="C8" s="503" t="s">
        <v>1379</v>
      </c>
      <c r="D8" s="503"/>
      <c r="E8" s="35" t="s">
        <v>1006</v>
      </c>
      <c r="F8" s="669" t="s">
        <v>1927</v>
      </c>
      <c r="G8" s="669"/>
      <c r="H8" s="262" t="s">
        <v>1380</v>
      </c>
      <c r="I8" s="186"/>
    </row>
    <row r="9" spans="1:9" s="187" customFormat="1" ht="24.95" customHeight="1" x14ac:dyDescent="0.2">
      <c r="A9" s="495" t="s">
        <v>1381</v>
      </c>
      <c r="B9" s="495"/>
      <c r="C9" s="539"/>
      <c r="D9" s="539"/>
      <c r="E9" s="185"/>
      <c r="F9" s="514"/>
      <c r="G9" s="514"/>
      <c r="H9" s="10"/>
    </row>
    <row r="10" spans="1:9" s="1" customFormat="1" ht="24.95" customHeight="1" x14ac:dyDescent="0.2">
      <c r="A10" s="435"/>
      <c r="B10" s="435"/>
      <c r="C10" s="435"/>
      <c r="D10" s="435"/>
      <c r="E10" s="435"/>
      <c r="F10" s="435"/>
      <c r="G10" s="435"/>
      <c r="H10" s="435"/>
    </row>
    <row r="11" spans="1:9" s="1" customFormat="1" ht="24.95" customHeight="1" x14ac:dyDescent="0.2">
      <c r="A11" s="500" t="s">
        <v>412</v>
      </c>
      <c r="B11" s="500"/>
      <c r="C11" s="500"/>
      <c r="D11" s="500"/>
      <c r="E11" s="500"/>
      <c r="F11" s="500"/>
      <c r="G11" s="500"/>
      <c r="H11" s="500"/>
    </row>
    <row r="12" spans="1:9" s="1" customFormat="1" ht="24.95" customHeight="1" x14ac:dyDescent="0.2">
      <c r="A12" s="517" t="s">
        <v>1645</v>
      </c>
      <c r="B12" s="518"/>
      <c r="C12" s="492" t="s">
        <v>39</v>
      </c>
      <c r="D12" s="493"/>
      <c r="E12" s="574" t="s">
        <v>125</v>
      </c>
      <c r="F12" s="521" t="s">
        <v>1656</v>
      </c>
      <c r="G12" s="551" t="s">
        <v>1485</v>
      </c>
      <c r="H12" s="550" t="s">
        <v>1486</v>
      </c>
    </row>
    <row r="13" spans="1:9" s="1" customFormat="1" ht="24.95" customHeight="1" x14ac:dyDescent="0.2">
      <c r="A13" s="29" t="s">
        <v>1484</v>
      </c>
      <c r="B13" s="30" t="s">
        <v>1498</v>
      </c>
      <c r="C13" s="30" t="s">
        <v>1483</v>
      </c>
      <c r="D13" s="30" t="s">
        <v>1482</v>
      </c>
      <c r="E13" s="574"/>
      <c r="F13" s="522"/>
      <c r="G13" s="528"/>
      <c r="H13" s="530"/>
    </row>
    <row r="14" spans="1:9" s="1" customFormat="1" ht="24.95" customHeight="1" x14ac:dyDescent="0.2">
      <c r="A14" s="96" t="s">
        <v>1484</v>
      </c>
      <c r="B14" s="90" t="s">
        <v>1498</v>
      </c>
      <c r="C14" s="90" t="s">
        <v>1483</v>
      </c>
      <c r="D14" s="89" t="s">
        <v>1482</v>
      </c>
      <c r="E14" s="97" t="s">
        <v>1373</v>
      </c>
      <c r="F14" s="105" t="s">
        <v>1656</v>
      </c>
      <c r="G14" s="109" t="s">
        <v>1485</v>
      </c>
      <c r="H14" s="103" t="s">
        <v>1486</v>
      </c>
    </row>
    <row r="15" spans="1:9" s="1" customFormat="1" ht="24.95" customHeight="1" x14ac:dyDescent="0.2">
      <c r="A15" s="10">
        <v>0</v>
      </c>
      <c r="B15" s="10"/>
      <c r="C15" s="10">
        <v>1</v>
      </c>
      <c r="D15" s="79" t="s">
        <v>189</v>
      </c>
      <c r="E15" s="86" t="s">
        <v>1586</v>
      </c>
      <c r="F15" s="510" t="s">
        <v>1799</v>
      </c>
      <c r="G15" s="15">
        <v>12</v>
      </c>
      <c r="H15" s="3">
        <f>A15*G15</f>
        <v>0</v>
      </c>
    </row>
    <row r="16" spans="1:9" s="1" customFormat="1" ht="24.95" customHeight="1" x14ac:dyDescent="0.2">
      <c r="A16" s="10"/>
      <c r="B16" s="10"/>
      <c r="C16" s="10">
        <v>2</v>
      </c>
      <c r="D16" s="79" t="s">
        <v>189</v>
      </c>
      <c r="E16" s="86" t="s">
        <v>1586</v>
      </c>
      <c r="F16" s="511"/>
      <c r="G16" s="15">
        <v>12</v>
      </c>
      <c r="H16" s="3">
        <f>A16*G16</f>
        <v>0</v>
      </c>
    </row>
    <row r="17" spans="1:8" s="1" customFormat="1" ht="24.95" customHeight="1" x14ac:dyDescent="0.2">
      <c r="A17" s="10"/>
      <c r="B17" s="10"/>
      <c r="C17" s="10">
        <v>4</v>
      </c>
      <c r="D17" s="79" t="s">
        <v>189</v>
      </c>
      <c r="E17" s="86" t="s">
        <v>1586</v>
      </c>
      <c r="F17" s="511"/>
      <c r="G17" s="15">
        <v>12</v>
      </c>
      <c r="H17" s="3">
        <f>A17*G17</f>
        <v>0</v>
      </c>
    </row>
    <row r="18" spans="1:8" s="1" customFormat="1" ht="24.95" customHeight="1" x14ac:dyDescent="0.2">
      <c r="A18" s="10"/>
      <c r="B18" s="10"/>
      <c r="C18" s="10">
        <v>6</v>
      </c>
      <c r="D18" s="79" t="s">
        <v>189</v>
      </c>
      <c r="E18" s="86" t="s">
        <v>1586</v>
      </c>
      <c r="F18" s="511"/>
      <c r="G18" s="15">
        <v>12</v>
      </c>
      <c r="H18" s="3">
        <f>A18*G18</f>
        <v>0</v>
      </c>
    </row>
    <row r="19" spans="1:8" s="1" customFormat="1" ht="24.95" customHeight="1" x14ac:dyDescent="0.2">
      <c r="A19" s="10"/>
      <c r="B19" s="10"/>
      <c r="C19" s="10">
        <v>8</v>
      </c>
      <c r="D19" s="79" t="s">
        <v>189</v>
      </c>
      <c r="E19" s="86" t="s">
        <v>1586</v>
      </c>
      <c r="F19" s="512"/>
      <c r="G19" s="15">
        <v>12</v>
      </c>
      <c r="H19" s="3">
        <f>A19*G19</f>
        <v>0</v>
      </c>
    </row>
    <row r="20" spans="1:8" s="1" customFormat="1" ht="24.95" customHeight="1" x14ac:dyDescent="0.2">
      <c r="A20" s="90" t="s">
        <v>1484</v>
      </c>
      <c r="B20" s="90" t="s">
        <v>1498</v>
      </c>
      <c r="C20" s="90" t="s">
        <v>1483</v>
      </c>
      <c r="D20" s="89" t="s">
        <v>1482</v>
      </c>
      <c r="E20" s="97" t="s">
        <v>944</v>
      </c>
      <c r="F20" s="105" t="s">
        <v>1656</v>
      </c>
      <c r="G20" s="109" t="s">
        <v>1485</v>
      </c>
      <c r="H20" s="103">
        <v>0</v>
      </c>
    </row>
    <row r="21" spans="1:8" s="1" customFormat="1" ht="24.95" customHeight="1" x14ac:dyDescent="0.2">
      <c r="A21" s="10">
        <v>0</v>
      </c>
      <c r="B21" s="10"/>
      <c r="C21" s="10">
        <v>4</v>
      </c>
      <c r="D21" s="79" t="s">
        <v>434</v>
      </c>
      <c r="E21" s="86" t="s">
        <v>944</v>
      </c>
      <c r="F21" s="510" t="s">
        <v>1585</v>
      </c>
      <c r="G21" s="15">
        <v>9.5</v>
      </c>
      <c r="H21" s="3">
        <f t="shared" ref="H21:H26" si="0">A21*G21</f>
        <v>0</v>
      </c>
    </row>
    <row r="22" spans="1:8" s="1" customFormat="1" ht="24.95" customHeight="1" x14ac:dyDescent="0.2">
      <c r="A22" s="10"/>
      <c r="B22" s="10"/>
      <c r="C22" s="10">
        <v>8</v>
      </c>
      <c r="D22" s="79" t="s">
        <v>434</v>
      </c>
      <c r="E22" s="86" t="s">
        <v>944</v>
      </c>
      <c r="F22" s="511"/>
      <c r="G22" s="15">
        <v>9.5</v>
      </c>
      <c r="H22" s="3">
        <f t="shared" si="0"/>
        <v>0</v>
      </c>
    </row>
    <row r="23" spans="1:8" s="1" customFormat="1" ht="24.95" customHeight="1" x14ac:dyDescent="0.2">
      <c r="A23" s="10"/>
      <c r="B23" s="10"/>
      <c r="C23" s="10">
        <v>10</v>
      </c>
      <c r="D23" s="79" t="s">
        <v>434</v>
      </c>
      <c r="E23" s="86" t="s">
        <v>944</v>
      </c>
      <c r="F23" s="511"/>
      <c r="G23" s="15">
        <v>9.5</v>
      </c>
      <c r="H23" s="3">
        <f t="shared" si="0"/>
        <v>0</v>
      </c>
    </row>
    <row r="24" spans="1:8" s="1" customFormat="1" ht="24.95" customHeight="1" x14ac:dyDescent="0.2">
      <c r="A24" s="10"/>
      <c r="B24" s="10"/>
      <c r="C24" s="10">
        <v>12</v>
      </c>
      <c r="D24" s="79" t="s">
        <v>434</v>
      </c>
      <c r="E24" s="86" t="s">
        <v>944</v>
      </c>
      <c r="F24" s="511"/>
      <c r="G24" s="15">
        <v>9.5</v>
      </c>
      <c r="H24" s="3">
        <f t="shared" si="0"/>
        <v>0</v>
      </c>
    </row>
    <row r="25" spans="1:8" s="1" customFormat="1" ht="24.95" customHeight="1" x14ac:dyDescent="0.2">
      <c r="A25" s="10"/>
      <c r="B25" s="10"/>
      <c r="C25" s="10">
        <v>14</v>
      </c>
      <c r="D25" s="79" t="s">
        <v>434</v>
      </c>
      <c r="E25" s="86" t="s">
        <v>944</v>
      </c>
      <c r="F25" s="511"/>
      <c r="G25" s="15">
        <v>9.5</v>
      </c>
      <c r="H25" s="3">
        <f t="shared" si="0"/>
        <v>0</v>
      </c>
    </row>
    <row r="26" spans="1:8" s="1" customFormat="1" ht="24.95" customHeight="1" x14ac:dyDescent="0.2">
      <c r="A26" s="10"/>
      <c r="B26" s="10"/>
      <c r="C26" s="10">
        <v>16</v>
      </c>
      <c r="D26" s="79" t="s">
        <v>434</v>
      </c>
      <c r="E26" s="86" t="s">
        <v>944</v>
      </c>
      <c r="F26" s="511"/>
      <c r="G26" s="15">
        <v>9.5</v>
      </c>
      <c r="H26" s="3">
        <f t="shared" si="0"/>
        <v>0</v>
      </c>
    </row>
    <row r="27" spans="1:8" s="1" customFormat="1" ht="24.95" customHeight="1" x14ac:dyDescent="0.2">
      <c r="A27" s="10"/>
      <c r="B27" s="10"/>
      <c r="C27" s="10">
        <v>18</v>
      </c>
      <c r="D27" s="79" t="s">
        <v>434</v>
      </c>
      <c r="E27" s="86" t="s">
        <v>944</v>
      </c>
      <c r="F27" s="511"/>
      <c r="G27" s="15">
        <v>9.5</v>
      </c>
      <c r="H27" s="3">
        <f>A25*G25</f>
        <v>0</v>
      </c>
    </row>
    <row r="28" spans="1:8" s="1" customFormat="1" ht="24.95" customHeight="1" x14ac:dyDescent="0.2">
      <c r="A28" s="10"/>
      <c r="B28" s="10"/>
      <c r="C28" s="10">
        <v>20</v>
      </c>
      <c r="D28" s="79" t="s">
        <v>434</v>
      </c>
      <c r="E28" s="86" t="s">
        <v>944</v>
      </c>
      <c r="F28" s="511"/>
      <c r="G28" s="15">
        <v>9.5</v>
      </c>
      <c r="H28" s="3">
        <f>A26*G26</f>
        <v>0</v>
      </c>
    </row>
    <row r="29" spans="1:8" s="1" customFormat="1" ht="24.95" customHeight="1" x14ac:dyDescent="0.2">
      <c r="A29" s="10"/>
      <c r="B29" s="10"/>
      <c r="C29" s="10">
        <v>22</v>
      </c>
      <c r="D29" s="79" t="s">
        <v>434</v>
      </c>
      <c r="E29" s="86" t="s">
        <v>944</v>
      </c>
      <c r="F29" s="512"/>
      <c r="G29" s="15">
        <v>9.5</v>
      </c>
      <c r="H29" s="3">
        <f>A27*G27</f>
        <v>0</v>
      </c>
    </row>
    <row r="30" spans="1:8" s="1" customFormat="1" ht="24.95" customHeight="1" x14ac:dyDescent="0.2">
      <c r="A30" s="90" t="s">
        <v>1484</v>
      </c>
      <c r="B30" s="90" t="s">
        <v>1498</v>
      </c>
      <c r="C30" s="90" t="s">
        <v>1483</v>
      </c>
      <c r="D30" s="89" t="s">
        <v>1482</v>
      </c>
      <c r="E30" s="97" t="s">
        <v>998</v>
      </c>
      <c r="F30" s="105" t="s">
        <v>1656</v>
      </c>
      <c r="G30" s="109" t="s">
        <v>1485</v>
      </c>
      <c r="H30" s="103">
        <v>0</v>
      </c>
    </row>
    <row r="31" spans="1:8" s="1" customFormat="1" ht="24.95" customHeight="1" x14ac:dyDescent="0.2">
      <c r="A31" s="10"/>
      <c r="B31" s="10"/>
      <c r="C31" s="10">
        <v>4</v>
      </c>
      <c r="D31" s="10" t="s">
        <v>434</v>
      </c>
      <c r="E31" s="86" t="s">
        <v>945</v>
      </c>
      <c r="F31" s="510" t="s">
        <v>1585</v>
      </c>
      <c r="G31" s="15">
        <v>16.989999999999998</v>
      </c>
      <c r="H31" s="3">
        <f>A31*G31</f>
        <v>0</v>
      </c>
    </row>
    <row r="32" spans="1:8" s="1" customFormat="1" ht="24.95" customHeight="1" x14ac:dyDescent="0.2">
      <c r="A32" s="10"/>
      <c r="B32" s="10"/>
      <c r="C32" s="10">
        <v>8</v>
      </c>
      <c r="D32" s="10" t="s">
        <v>434</v>
      </c>
      <c r="E32" s="86" t="s">
        <v>945</v>
      </c>
      <c r="F32" s="511"/>
      <c r="G32" s="15">
        <v>16.989999999999998</v>
      </c>
      <c r="H32" s="3">
        <f t="shared" ref="H32:H39" si="1">A32*G32</f>
        <v>0</v>
      </c>
    </row>
    <row r="33" spans="1:8" s="1" customFormat="1" ht="24.95" customHeight="1" x14ac:dyDescent="0.2">
      <c r="A33" s="10"/>
      <c r="B33" s="10"/>
      <c r="C33" s="10">
        <v>10</v>
      </c>
      <c r="D33" s="10" t="s">
        <v>434</v>
      </c>
      <c r="E33" s="86" t="s">
        <v>945</v>
      </c>
      <c r="F33" s="511"/>
      <c r="G33" s="15">
        <v>16.989999999999998</v>
      </c>
      <c r="H33" s="3">
        <f t="shared" si="1"/>
        <v>0</v>
      </c>
    </row>
    <row r="34" spans="1:8" s="1" customFormat="1" ht="24.95" customHeight="1" x14ac:dyDescent="0.2">
      <c r="A34" s="10"/>
      <c r="B34" s="10"/>
      <c r="C34" s="10">
        <v>12</v>
      </c>
      <c r="D34" s="10" t="s">
        <v>434</v>
      </c>
      <c r="E34" s="86" t="s">
        <v>945</v>
      </c>
      <c r="F34" s="511"/>
      <c r="G34" s="15">
        <v>16.989999999999998</v>
      </c>
      <c r="H34" s="3">
        <f t="shared" si="1"/>
        <v>0</v>
      </c>
    </row>
    <row r="35" spans="1:8" s="1" customFormat="1" ht="24.95" customHeight="1" x14ac:dyDescent="0.2">
      <c r="A35" s="10"/>
      <c r="B35" s="10"/>
      <c r="C35" s="10">
        <v>14</v>
      </c>
      <c r="D35" s="10" t="s">
        <v>434</v>
      </c>
      <c r="E35" s="86" t="s">
        <v>945</v>
      </c>
      <c r="F35" s="511"/>
      <c r="G35" s="15">
        <v>16.989999999999998</v>
      </c>
      <c r="H35" s="3">
        <f t="shared" si="1"/>
        <v>0</v>
      </c>
    </row>
    <row r="36" spans="1:8" s="1" customFormat="1" ht="24.95" customHeight="1" x14ac:dyDescent="0.2">
      <c r="A36" s="10"/>
      <c r="B36" s="10"/>
      <c r="C36" s="10">
        <v>16</v>
      </c>
      <c r="D36" s="10" t="s">
        <v>434</v>
      </c>
      <c r="E36" s="86" t="s">
        <v>945</v>
      </c>
      <c r="F36" s="511"/>
      <c r="G36" s="15">
        <v>16.989999999999998</v>
      </c>
      <c r="H36" s="3">
        <f t="shared" si="1"/>
        <v>0</v>
      </c>
    </row>
    <row r="37" spans="1:8" s="1" customFormat="1" ht="24.95" customHeight="1" x14ac:dyDescent="0.2">
      <c r="A37" s="10"/>
      <c r="B37" s="10"/>
      <c r="C37" s="10">
        <v>18</v>
      </c>
      <c r="D37" s="10" t="s">
        <v>434</v>
      </c>
      <c r="E37" s="86" t="s">
        <v>945</v>
      </c>
      <c r="F37" s="511"/>
      <c r="G37" s="15">
        <v>16.989999999999998</v>
      </c>
      <c r="H37" s="3">
        <f t="shared" si="1"/>
        <v>0</v>
      </c>
    </row>
    <row r="38" spans="1:8" s="1" customFormat="1" ht="24.95" customHeight="1" x14ac:dyDescent="0.2">
      <c r="A38" s="10"/>
      <c r="B38" s="10"/>
      <c r="C38" s="10">
        <v>20</v>
      </c>
      <c r="D38" s="10" t="s">
        <v>434</v>
      </c>
      <c r="E38" s="86" t="s">
        <v>945</v>
      </c>
      <c r="F38" s="511"/>
      <c r="G38" s="15">
        <v>16.989999999999998</v>
      </c>
      <c r="H38" s="3">
        <f t="shared" si="1"/>
        <v>0</v>
      </c>
    </row>
    <row r="39" spans="1:8" s="1" customFormat="1" ht="24.95" customHeight="1" x14ac:dyDescent="0.2">
      <c r="A39" s="10"/>
      <c r="B39" s="10"/>
      <c r="C39" s="10">
        <v>22</v>
      </c>
      <c r="D39" s="10" t="s">
        <v>434</v>
      </c>
      <c r="E39" s="86" t="s">
        <v>945</v>
      </c>
      <c r="F39" s="512"/>
      <c r="G39" s="15">
        <v>16.989999999999998</v>
      </c>
      <c r="H39" s="3">
        <f t="shared" si="1"/>
        <v>0</v>
      </c>
    </row>
    <row r="40" spans="1:8" s="1" customFormat="1" ht="24.95" customHeight="1" x14ac:dyDescent="0.2">
      <c r="A40" s="89" t="s">
        <v>1484</v>
      </c>
      <c r="B40" s="89" t="s">
        <v>1498</v>
      </c>
      <c r="C40" s="89" t="s">
        <v>1483</v>
      </c>
      <c r="D40" s="89" t="s">
        <v>1482</v>
      </c>
      <c r="E40" s="97" t="s">
        <v>998</v>
      </c>
      <c r="F40" s="105" t="s">
        <v>1656</v>
      </c>
      <c r="G40" s="109" t="s">
        <v>1485</v>
      </c>
      <c r="H40" s="103">
        <v>0</v>
      </c>
    </row>
    <row r="41" spans="1:8" s="1" customFormat="1" ht="24.95" customHeight="1" x14ac:dyDescent="0.2">
      <c r="A41" s="10"/>
      <c r="B41" s="10"/>
      <c r="C41" s="10">
        <v>4</v>
      </c>
      <c r="D41" s="10" t="s">
        <v>434</v>
      </c>
      <c r="E41" s="86" t="s">
        <v>946</v>
      </c>
      <c r="F41" s="510" t="s">
        <v>1585</v>
      </c>
      <c r="G41" s="15">
        <v>135</v>
      </c>
      <c r="H41" s="3">
        <f>A41*G41</f>
        <v>0</v>
      </c>
    </row>
    <row r="42" spans="1:8" s="1" customFormat="1" ht="24.95" customHeight="1" x14ac:dyDescent="0.2">
      <c r="A42" s="10"/>
      <c r="B42" s="10"/>
      <c r="C42" s="10">
        <v>8</v>
      </c>
      <c r="D42" s="10" t="s">
        <v>434</v>
      </c>
      <c r="E42" s="86" t="s">
        <v>946</v>
      </c>
      <c r="F42" s="511"/>
      <c r="G42" s="15">
        <v>135</v>
      </c>
      <c r="H42" s="3">
        <f t="shared" ref="H42:H49" si="2">A42*G42</f>
        <v>0</v>
      </c>
    </row>
    <row r="43" spans="1:8" s="1" customFormat="1" ht="24.95" customHeight="1" x14ac:dyDescent="0.2">
      <c r="A43" s="10"/>
      <c r="B43" s="10"/>
      <c r="C43" s="10">
        <v>10</v>
      </c>
      <c r="D43" s="10" t="s">
        <v>434</v>
      </c>
      <c r="E43" s="86" t="s">
        <v>946</v>
      </c>
      <c r="F43" s="511"/>
      <c r="G43" s="15">
        <v>135</v>
      </c>
      <c r="H43" s="3">
        <f t="shared" si="2"/>
        <v>0</v>
      </c>
    </row>
    <row r="44" spans="1:8" s="1" customFormat="1" ht="24.95" customHeight="1" x14ac:dyDescent="0.2">
      <c r="A44" s="10"/>
      <c r="B44" s="10"/>
      <c r="C44" s="10">
        <v>12</v>
      </c>
      <c r="D44" s="10" t="s">
        <v>434</v>
      </c>
      <c r="E44" s="86" t="s">
        <v>946</v>
      </c>
      <c r="F44" s="511"/>
      <c r="G44" s="15">
        <v>135</v>
      </c>
      <c r="H44" s="3">
        <f t="shared" si="2"/>
        <v>0</v>
      </c>
    </row>
    <row r="45" spans="1:8" s="1" customFormat="1" ht="24.95" customHeight="1" x14ac:dyDescent="0.2">
      <c r="A45" s="10"/>
      <c r="B45" s="10"/>
      <c r="C45" s="10">
        <v>14</v>
      </c>
      <c r="D45" s="10" t="s">
        <v>434</v>
      </c>
      <c r="E45" s="86" t="s">
        <v>946</v>
      </c>
      <c r="F45" s="511"/>
      <c r="G45" s="15">
        <v>135</v>
      </c>
      <c r="H45" s="3">
        <f t="shared" si="2"/>
        <v>0</v>
      </c>
    </row>
    <row r="46" spans="1:8" s="1" customFormat="1" ht="24.95" customHeight="1" x14ac:dyDescent="0.2">
      <c r="A46" s="10"/>
      <c r="B46" s="10"/>
      <c r="C46" s="10">
        <v>16</v>
      </c>
      <c r="D46" s="10" t="s">
        <v>434</v>
      </c>
      <c r="E46" s="86" t="s">
        <v>946</v>
      </c>
      <c r="F46" s="511"/>
      <c r="G46" s="15">
        <v>135</v>
      </c>
      <c r="H46" s="3">
        <f t="shared" si="2"/>
        <v>0</v>
      </c>
    </row>
    <row r="47" spans="1:8" s="1" customFormat="1" ht="24.95" customHeight="1" x14ac:dyDescent="0.2">
      <c r="A47" s="10"/>
      <c r="B47" s="10"/>
      <c r="C47" s="10">
        <v>18</v>
      </c>
      <c r="D47" s="10" t="s">
        <v>434</v>
      </c>
      <c r="E47" s="86" t="s">
        <v>946</v>
      </c>
      <c r="F47" s="511"/>
      <c r="G47" s="15">
        <v>135</v>
      </c>
      <c r="H47" s="3">
        <f t="shared" si="2"/>
        <v>0</v>
      </c>
    </row>
    <row r="48" spans="1:8" s="1" customFormat="1" ht="24.95" customHeight="1" x14ac:dyDescent="0.2">
      <c r="A48" s="10"/>
      <c r="B48" s="10"/>
      <c r="C48" s="10">
        <v>20</v>
      </c>
      <c r="D48" s="10" t="s">
        <v>434</v>
      </c>
      <c r="E48" s="86" t="s">
        <v>946</v>
      </c>
      <c r="F48" s="511"/>
      <c r="G48" s="15">
        <v>135</v>
      </c>
      <c r="H48" s="3">
        <f t="shared" si="2"/>
        <v>0</v>
      </c>
    </row>
    <row r="49" spans="1:8" s="1" customFormat="1" ht="24.95" customHeight="1" x14ac:dyDescent="0.2">
      <c r="A49" s="10"/>
      <c r="B49" s="10"/>
      <c r="C49" s="10">
        <v>22</v>
      </c>
      <c r="D49" s="10" t="s">
        <v>434</v>
      </c>
      <c r="E49" s="86" t="s">
        <v>946</v>
      </c>
      <c r="F49" s="512"/>
      <c r="G49" s="15">
        <v>135</v>
      </c>
      <c r="H49" s="3">
        <f t="shared" si="2"/>
        <v>0</v>
      </c>
    </row>
    <row r="50" spans="1:8" s="1" customFormat="1" ht="24.95" customHeight="1" x14ac:dyDescent="0.2">
      <c r="A50" s="90" t="s">
        <v>1484</v>
      </c>
      <c r="B50" s="90" t="s">
        <v>1498</v>
      </c>
      <c r="C50" s="90" t="s">
        <v>1483</v>
      </c>
      <c r="D50" s="89" t="s">
        <v>1482</v>
      </c>
      <c r="E50" s="97" t="s">
        <v>999</v>
      </c>
      <c r="F50" s="105" t="s">
        <v>1656</v>
      </c>
      <c r="G50" s="109" t="s">
        <v>1485</v>
      </c>
      <c r="H50" s="103">
        <v>0</v>
      </c>
    </row>
    <row r="51" spans="1:8" s="1" customFormat="1" ht="24.95" customHeight="1" x14ac:dyDescent="0.2">
      <c r="A51" s="10"/>
      <c r="B51" s="10"/>
      <c r="C51" s="10">
        <v>10</v>
      </c>
      <c r="D51" s="10" t="s">
        <v>434</v>
      </c>
      <c r="E51" s="86" t="s">
        <v>947</v>
      </c>
      <c r="F51" s="510" t="s">
        <v>1585</v>
      </c>
      <c r="G51" s="15">
        <v>9.5</v>
      </c>
      <c r="H51" s="3">
        <f>A51*G51</f>
        <v>0</v>
      </c>
    </row>
    <row r="52" spans="1:8" s="1" customFormat="1" ht="24.95" customHeight="1" x14ac:dyDescent="0.2">
      <c r="A52" s="10"/>
      <c r="B52" s="10"/>
      <c r="C52" s="10">
        <v>12</v>
      </c>
      <c r="D52" s="10" t="s">
        <v>434</v>
      </c>
      <c r="E52" s="86" t="s">
        <v>947</v>
      </c>
      <c r="F52" s="511"/>
      <c r="G52" s="15">
        <v>9.5</v>
      </c>
      <c r="H52" s="3">
        <f t="shared" ref="H52:H57" si="3">A52*G52</f>
        <v>0</v>
      </c>
    </row>
    <row r="53" spans="1:8" s="1" customFormat="1" ht="24.95" customHeight="1" x14ac:dyDescent="0.2">
      <c r="A53" s="10"/>
      <c r="B53" s="10"/>
      <c r="C53" s="10">
        <v>14</v>
      </c>
      <c r="D53" s="10" t="s">
        <v>434</v>
      </c>
      <c r="E53" s="86" t="s">
        <v>947</v>
      </c>
      <c r="F53" s="511"/>
      <c r="G53" s="15">
        <v>9.5</v>
      </c>
      <c r="H53" s="3">
        <f t="shared" si="3"/>
        <v>0</v>
      </c>
    </row>
    <row r="54" spans="1:8" s="1" customFormat="1" ht="24.95" customHeight="1" x14ac:dyDescent="0.2">
      <c r="A54" s="10"/>
      <c r="B54" s="10"/>
      <c r="C54" s="10">
        <v>16</v>
      </c>
      <c r="D54" s="10" t="s">
        <v>434</v>
      </c>
      <c r="E54" s="86" t="s">
        <v>947</v>
      </c>
      <c r="F54" s="511"/>
      <c r="G54" s="15">
        <v>9.5</v>
      </c>
      <c r="H54" s="3">
        <f t="shared" si="3"/>
        <v>0</v>
      </c>
    </row>
    <row r="55" spans="1:8" s="1" customFormat="1" ht="24.95" customHeight="1" x14ac:dyDescent="0.2">
      <c r="A55" s="10"/>
      <c r="B55" s="10"/>
      <c r="C55" s="10">
        <v>18</v>
      </c>
      <c r="D55" s="10" t="s">
        <v>434</v>
      </c>
      <c r="E55" s="86" t="s">
        <v>947</v>
      </c>
      <c r="F55" s="511"/>
      <c r="G55" s="15">
        <v>9.5</v>
      </c>
      <c r="H55" s="3">
        <f t="shared" si="3"/>
        <v>0</v>
      </c>
    </row>
    <row r="56" spans="1:8" s="1" customFormat="1" ht="24.95" customHeight="1" x14ac:dyDescent="0.2">
      <c r="A56" s="10"/>
      <c r="B56" s="10"/>
      <c r="C56" s="10">
        <v>20</v>
      </c>
      <c r="D56" s="10" t="s">
        <v>434</v>
      </c>
      <c r="E56" s="86" t="s">
        <v>947</v>
      </c>
      <c r="F56" s="511"/>
      <c r="G56" s="15">
        <v>9.5</v>
      </c>
      <c r="H56" s="3">
        <f t="shared" si="3"/>
        <v>0</v>
      </c>
    </row>
    <row r="57" spans="1:8" s="1" customFormat="1" ht="24.95" customHeight="1" x14ac:dyDescent="0.2">
      <c r="A57" s="10"/>
      <c r="B57" s="10"/>
      <c r="C57" s="10">
        <v>22</v>
      </c>
      <c r="D57" s="10" t="s">
        <v>434</v>
      </c>
      <c r="E57" s="86" t="s">
        <v>947</v>
      </c>
      <c r="F57" s="512"/>
      <c r="G57" s="15">
        <v>9.5</v>
      </c>
      <c r="H57" s="3">
        <f t="shared" si="3"/>
        <v>0</v>
      </c>
    </row>
    <row r="58" spans="1:8" s="1" customFormat="1" ht="24.95" customHeight="1" x14ac:dyDescent="0.2">
      <c r="A58" s="90" t="s">
        <v>1484</v>
      </c>
      <c r="B58" s="90" t="s">
        <v>1498</v>
      </c>
      <c r="C58" s="90" t="s">
        <v>1483</v>
      </c>
      <c r="D58" s="89" t="s">
        <v>1482</v>
      </c>
      <c r="E58" s="97" t="s">
        <v>999</v>
      </c>
      <c r="F58" s="105" t="s">
        <v>1656</v>
      </c>
      <c r="G58" s="109" t="s">
        <v>1485</v>
      </c>
      <c r="H58" s="103">
        <v>0</v>
      </c>
    </row>
    <row r="59" spans="1:8" s="1" customFormat="1" ht="24.95" customHeight="1" x14ac:dyDescent="0.2">
      <c r="A59" s="10"/>
      <c r="B59" s="10"/>
      <c r="C59" s="10">
        <v>10</v>
      </c>
      <c r="D59" s="10" t="s">
        <v>434</v>
      </c>
      <c r="E59" s="86" t="s">
        <v>948</v>
      </c>
      <c r="F59" s="510" t="s">
        <v>1585</v>
      </c>
      <c r="G59" s="15">
        <v>16.989999999999998</v>
      </c>
      <c r="H59" s="3">
        <f>A59*G59</f>
        <v>0</v>
      </c>
    </row>
    <row r="60" spans="1:8" s="1" customFormat="1" ht="24.95" customHeight="1" x14ac:dyDescent="0.2">
      <c r="A60" s="10"/>
      <c r="B60" s="10"/>
      <c r="C60" s="10">
        <v>12</v>
      </c>
      <c r="D60" s="10" t="s">
        <v>434</v>
      </c>
      <c r="E60" s="86" t="s">
        <v>948</v>
      </c>
      <c r="F60" s="511"/>
      <c r="G60" s="15">
        <v>16.989999999999998</v>
      </c>
      <c r="H60" s="3">
        <f t="shared" ref="H60:H65" si="4">A60*G60</f>
        <v>0</v>
      </c>
    </row>
    <row r="61" spans="1:8" s="1" customFormat="1" ht="24.95" customHeight="1" x14ac:dyDescent="0.2">
      <c r="A61" s="10"/>
      <c r="B61" s="10"/>
      <c r="C61" s="10">
        <v>14</v>
      </c>
      <c r="D61" s="10" t="s">
        <v>434</v>
      </c>
      <c r="E61" s="86" t="s">
        <v>948</v>
      </c>
      <c r="F61" s="511"/>
      <c r="G61" s="15">
        <v>16.989999999999998</v>
      </c>
      <c r="H61" s="3">
        <f t="shared" si="4"/>
        <v>0</v>
      </c>
    </row>
    <row r="62" spans="1:8" s="1" customFormat="1" ht="24.95" customHeight="1" x14ac:dyDescent="0.2">
      <c r="A62" s="10"/>
      <c r="B62" s="10"/>
      <c r="C62" s="10">
        <v>16</v>
      </c>
      <c r="D62" s="10" t="s">
        <v>434</v>
      </c>
      <c r="E62" s="86" t="s">
        <v>948</v>
      </c>
      <c r="F62" s="511"/>
      <c r="G62" s="15">
        <v>16.989999999999998</v>
      </c>
      <c r="H62" s="3">
        <f t="shared" si="4"/>
        <v>0</v>
      </c>
    </row>
    <row r="63" spans="1:8" s="1" customFormat="1" ht="24.95" customHeight="1" x14ac:dyDescent="0.2">
      <c r="A63" s="10"/>
      <c r="B63" s="10"/>
      <c r="C63" s="10">
        <v>18</v>
      </c>
      <c r="D63" s="10" t="s">
        <v>434</v>
      </c>
      <c r="E63" s="86" t="s">
        <v>948</v>
      </c>
      <c r="F63" s="511"/>
      <c r="G63" s="15">
        <v>16.989999999999998</v>
      </c>
      <c r="H63" s="3">
        <f t="shared" si="4"/>
        <v>0</v>
      </c>
    </row>
    <row r="64" spans="1:8" s="1" customFormat="1" ht="24.95" customHeight="1" x14ac:dyDescent="0.2">
      <c r="A64" s="10"/>
      <c r="B64" s="10"/>
      <c r="C64" s="10">
        <v>20</v>
      </c>
      <c r="D64" s="10" t="s">
        <v>434</v>
      </c>
      <c r="E64" s="86" t="s">
        <v>948</v>
      </c>
      <c r="F64" s="511"/>
      <c r="G64" s="15">
        <v>16.989999999999998</v>
      </c>
      <c r="H64" s="3">
        <f t="shared" si="4"/>
        <v>0</v>
      </c>
    </row>
    <row r="65" spans="1:8" s="1" customFormat="1" ht="24.95" customHeight="1" x14ac:dyDescent="0.2">
      <c r="A65" s="10"/>
      <c r="B65" s="10"/>
      <c r="C65" s="10">
        <v>22</v>
      </c>
      <c r="D65" s="10" t="s">
        <v>434</v>
      </c>
      <c r="E65" s="86" t="s">
        <v>948</v>
      </c>
      <c r="F65" s="512"/>
      <c r="G65" s="15">
        <v>16.989999999999998</v>
      </c>
      <c r="H65" s="3">
        <f t="shared" si="4"/>
        <v>0</v>
      </c>
    </row>
    <row r="66" spans="1:8" s="1" customFormat="1" ht="24.95" customHeight="1" x14ac:dyDescent="0.2">
      <c r="A66" s="90" t="s">
        <v>1484</v>
      </c>
      <c r="B66" s="90" t="s">
        <v>1498</v>
      </c>
      <c r="C66" s="90" t="s">
        <v>1483</v>
      </c>
      <c r="D66" s="89" t="s">
        <v>1482</v>
      </c>
      <c r="E66" s="97" t="s">
        <v>1374</v>
      </c>
      <c r="F66" s="105" t="s">
        <v>1656</v>
      </c>
      <c r="G66" s="109" t="s">
        <v>1485</v>
      </c>
      <c r="H66" s="103">
        <v>0</v>
      </c>
    </row>
    <row r="67" spans="1:8" s="1" customFormat="1" ht="24.95" customHeight="1" x14ac:dyDescent="0.2">
      <c r="A67" s="10"/>
      <c r="B67" s="10"/>
      <c r="C67" s="10">
        <v>2</v>
      </c>
      <c r="D67" s="10" t="s">
        <v>434</v>
      </c>
      <c r="E67" s="86" t="s">
        <v>949</v>
      </c>
      <c r="F67" s="510" t="s">
        <v>1585</v>
      </c>
      <c r="G67" s="15">
        <v>11</v>
      </c>
      <c r="H67" s="3">
        <f t="shared" ref="H67:H72" si="5">A67*G67</f>
        <v>0</v>
      </c>
    </row>
    <row r="68" spans="1:8" s="1" customFormat="1" ht="24.95" customHeight="1" x14ac:dyDescent="0.2">
      <c r="A68" s="10"/>
      <c r="B68" s="10"/>
      <c r="C68" s="10">
        <v>4</v>
      </c>
      <c r="D68" s="10" t="s">
        <v>434</v>
      </c>
      <c r="E68" s="86" t="s">
        <v>949</v>
      </c>
      <c r="F68" s="511"/>
      <c r="G68" s="15">
        <v>11</v>
      </c>
      <c r="H68" s="3">
        <f t="shared" si="5"/>
        <v>0</v>
      </c>
    </row>
    <row r="69" spans="1:8" s="1" customFormat="1" ht="24.95" customHeight="1" x14ac:dyDescent="0.2">
      <c r="A69" s="10"/>
      <c r="B69" s="10"/>
      <c r="C69" s="10">
        <v>6</v>
      </c>
      <c r="D69" s="10" t="s">
        <v>434</v>
      </c>
      <c r="E69" s="86" t="s">
        <v>949</v>
      </c>
      <c r="F69" s="511"/>
      <c r="G69" s="15">
        <v>11</v>
      </c>
      <c r="H69" s="3">
        <f t="shared" si="5"/>
        <v>0</v>
      </c>
    </row>
    <row r="70" spans="1:8" s="1" customFormat="1" ht="24.95" customHeight="1" x14ac:dyDescent="0.2">
      <c r="A70" s="10"/>
      <c r="B70" s="10"/>
      <c r="C70" s="10">
        <v>8</v>
      </c>
      <c r="D70" s="10" t="s">
        <v>434</v>
      </c>
      <c r="E70" s="86" t="s">
        <v>949</v>
      </c>
      <c r="F70" s="511"/>
      <c r="G70" s="15">
        <v>11</v>
      </c>
      <c r="H70" s="3">
        <f t="shared" si="5"/>
        <v>0</v>
      </c>
    </row>
    <row r="71" spans="1:8" s="1" customFormat="1" ht="24.95" customHeight="1" x14ac:dyDescent="0.2">
      <c r="A71" s="10"/>
      <c r="B71" s="10"/>
      <c r="C71" s="10">
        <v>10</v>
      </c>
      <c r="D71" s="10" t="s">
        <v>434</v>
      </c>
      <c r="E71" s="86" t="s">
        <v>949</v>
      </c>
      <c r="F71" s="511"/>
      <c r="G71" s="15">
        <v>11</v>
      </c>
      <c r="H71" s="3">
        <f t="shared" si="5"/>
        <v>0</v>
      </c>
    </row>
    <row r="72" spans="1:8" s="1" customFormat="1" ht="24.95" customHeight="1" x14ac:dyDescent="0.2">
      <c r="A72" s="10"/>
      <c r="B72" s="10"/>
      <c r="C72" s="10">
        <v>12</v>
      </c>
      <c r="D72" s="10" t="s">
        <v>434</v>
      </c>
      <c r="E72" s="86" t="s">
        <v>949</v>
      </c>
      <c r="F72" s="512"/>
      <c r="G72" s="15">
        <v>11</v>
      </c>
      <c r="H72" s="3">
        <f t="shared" si="5"/>
        <v>0</v>
      </c>
    </row>
    <row r="73" spans="1:8" s="1" customFormat="1" ht="24.95" customHeight="1" x14ac:dyDescent="0.2">
      <c r="A73" s="90" t="s">
        <v>1484</v>
      </c>
      <c r="B73" s="90" t="s">
        <v>1498</v>
      </c>
      <c r="C73" s="90" t="s">
        <v>1483</v>
      </c>
      <c r="D73" s="89" t="s">
        <v>1482</v>
      </c>
      <c r="E73" s="97" t="s">
        <v>1374</v>
      </c>
      <c r="F73" s="105" t="s">
        <v>1656</v>
      </c>
      <c r="G73" s="109" t="s">
        <v>1485</v>
      </c>
      <c r="H73" s="103">
        <v>0</v>
      </c>
    </row>
    <row r="74" spans="1:8" s="1" customFormat="1" ht="24.95" customHeight="1" x14ac:dyDescent="0.2">
      <c r="A74" s="10"/>
      <c r="B74" s="10"/>
      <c r="C74" s="10">
        <v>2</v>
      </c>
      <c r="D74" s="10" t="s">
        <v>434</v>
      </c>
      <c r="E74" s="86" t="s">
        <v>950</v>
      </c>
      <c r="F74" s="510" t="s">
        <v>1585</v>
      </c>
      <c r="G74" s="15">
        <v>20</v>
      </c>
      <c r="H74" s="3">
        <f t="shared" ref="H74:H79" si="6">A74*G74</f>
        <v>0</v>
      </c>
    </row>
    <row r="75" spans="1:8" s="1" customFormat="1" ht="24.95" customHeight="1" x14ac:dyDescent="0.2">
      <c r="A75" s="10"/>
      <c r="B75" s="52"/>
      <c r="C75" s="10">
        <v>4</v>
      </c>
      <c r="D75" s="10" t="s">
        <v>434</v>
      </c>
      <c r="E75" s="86" t="s">
        <v>950</v>
      </c>
      <c r="F75" s="511"/>
      <c r="G75" s="15">
        <v>20</v>
      </c>
      <c r="H75" s="3">
        <f t="shared" si="6"/>
        <v>0</v>
      </c>
    </row>
    <row r="76" spans="1:8" s="1" customFormat="1" ht="24.95" customHeight="1" x14ac:dyDescent="0.2">
      <c r="A76" s="10"/>
      <c r="B76" s="52"/>
      <c r="C76" s="10">
        <v>6</v>
      </c>
      <c r="D76" s="10" t="s">
        <v>434</v>
      </c>
      <c r="E76" s="86" t="s">
        <v>950</v>
      </c>
      <c r="F76" s="511"/>
      <c r="G76" s="15">
        <v>20</v>
      </c>
      <c r="H76" s="3">
        <f t="shared" si="6"/>
        <v>0</v>
      </c>
    </row>
    <row r="77" spans="1:8" s="1" customFormat="1" ht="24.95" customHeight="1" x14ac:dyDescent="0.2">
      <c r="A77" s="10"/>
      <c r="B77" s="52"/>
      <c r="C77" s="10">
        <v>8</v>
      </c>
      <c r="D77" s="10" t="s">
        <v>434</v>
      </c>
      <c r="E77" s="86" t="s">
        <v>950</v>
      </c>
      <c r="F77" s="511"/>
      <c r="G77" s="15">
        <v>20</v>
      </c>
      <c r="H77" s="3">
        <f t="shared" si="6"/>
        <v>0</v>
      </c>
    </row>
    <row r="78" spans="1:8" s="1" customFormat="1" ht="24.95" customHeight="1" x14ac:dyDescent="0.2">
      <c r="A78" s="10"/>
      <c r="B78" s="52"/>
      <c r="C78" s="10">
        <v>10</v>
      </c>
      <c r="D78" s="10" t="s">
        <v>434</v>
      </c>
      <c r="E78" s="86" t="s">
        <v>950</v>
      </c>
      <c r="F78" s="511"/>
      <c r="G78" s="15">
        <v>20</v>
      </c>
      <c r="H78" s="3">
        <f t="shared" si="6"/>
        <v>0</v>
      </c>
    </row>
    <row r="79" spans="1:8" s="1" customFormat="1" ht="24.95" customHeight="1" x14ac:dyDescent="0.2">
      <c r="A79" s="10"/>
      <c r="B79" s="52"/>
      <c r="C79" s="10">
        <v>12</v>
      </c>
      <c r="D79" s="10" t="s">
        <v>434</v>
      </c>
      <c r="E79" s="86" t="s">
        <v>950</v>
      </c>
      <c r="F79" s="512"/>
      <c r="G79" s="15">
        <v>20</v>
      </c>
      <c r="H79" s="3">
        <f t="shared" si="6"/>
        <v>0</v>
      </c>
    </row>
    <row r="80" spans="1:8" s="1" customFormat="1" ht="24.95" customHeight="1" x14ac:dyDescent="0.2">
      <c r="A80" s="90" t="s">
        <v>1484</v>
      </c>
      <c r="B80" s="90" t="s">
        <v>1498</v>
      </c>
      <c r="C80" s="90" t="s">
        <v>1483</v>
      </c>
      <c r="D80" s="90" t="s">
        <v>1482</v>
      </c>
      <c r="E80" s="97" t="s">
        <v>1374</v>
      </c>
      <c r="F80" s="113" t="s">
        <v>1656</v>
      </c>
      <c r="G80" s="102" t="s">
        <v>1485</v>
      </c>
      <c r="H80" s="8">
        <v>0</v>
      </c>
    </row>
    <row r="81" spans="1:8" s="1" customFormat="1" ht="24.95" customHeight="1" x14ac:dyDescent="0.2">
      <c r="A81" s="10"/>
      <c r="B81" s="10"/>
      <c r="C81" s="10">
        <v>2</v>
      </c>
      <c r="D81" s="10" t="s">
        <v>434</v>
      </c>
      <c r="E81" s="14" t="s">
        <v>951</v>
      </c>
      <c r="F81" s="510" t="s">
        <v>1585</v>
      </c>
      <c r="G81" s="15">
        <v>180</v>
      </c>
      <c r="H81" s="4">
        <f t="shared" ref="H81:H86" si="7">A81*G81</f>
        <v>0</v>
      </c>
    </row>
    <row r="82" spans="1:8" s="1" customFormat="1" ht="24.95" customHeight="1" x14ac:dyDescent="0.2">
      <c r="A82" s="10"/>
      <c r="B82" s="10"/>
      <c r="C82" s="10">
        <v>4</v>
      </c>
      <c r="D82" s="10" t="s">
        <v>434</v>
      </c>
      <c r="E82" s="14" t="s">
        <v>951</v>
      </c>
      <c r="F82" s="511"/>
      <c r="G82" s="15">
        <v>180</v>
      </c>
      <c r="H82" s="4">
        <f t="shared" si="7"/>
        <v>0</v>
      </c>
    </row>
    <row r="83" spans="1:8" s="1" customFormat="1" ht="24.95" customHeight="1" x14ac:dyDescent="0.2">
      <c r="A83" s="10"/>
      <c r="B83" s="10"/>
      <c r="C83" s="10">
        <v>6</v>
      </c>
      <c r="D83" s="10" t="s">
        <v>434</v>
      </c>
      <c r="E83" s="14" t="s">
        <v>951</v>
      </c>
      <c r="F83" s="511"/>
      <c r="G83" s="15">
        <v>180</v>
      </c>
      <c r="H83" s="4">
        <f t="shared" si="7"/>
        <v>0</v>
      </c>
    </row>
    <row r="84" spans="1:8" s="1" customFormat="1" ht="24.95" customHeight="1" x14ac:dyDescent="0.2">
      <c r="A84" s="10"/>
      <c r="B84" s="10"/>
      <c r="C84" s="10">
        <v>8</v>
      </c>
      <c r="D84" s="10" t="s">
        <v>434</v>
      </c>
      <c r="E84" s="14" t="s">
        <v>951</v>
      </c>
      <c r="F84" s="511"/>
      <c r="G84" s="15">
        <v>180</v>
      </c>
      <c r="H84" s="4">
        <f t="shared" si="7"/>
        <v>0</v>
      </c>
    </row>
    <row r="85" spans="1:8" s="1" customFormat="1" ht="24.95" customHeight="1" x14ac:dyDescent="0.2">
      <c r="A85" s="10"/>
      <c r="B85" s="10"/>
      <c r="C85" s="10">
        <v>10</v>
      </c>
      <c r="D85" s="10" t="s">
        <v>434</v>
      </c>
      <c r="E85" s="14" t="s">
        <v>951</v>
      </c>
      <c r="F85" s="511"/>
      <c r="G85" s="15">
        <v>180</v>
      </c>
      <c r="H85" s="4">
        <f t="shared" si="7"/>
        <v>0</v>
      </c>
    </row>
    <row r="86" spans="1:8" s="1" customFormat="1" ht="24.95" customHeight="1" x14ac:dyDescent="0.2">
      <c r="A86" s="10"/>
      <c r="B86" s="10"/>
      <c r="C86" s="10">
        <v>12</v>
      </c>
      <c r="D86" s="10" t="s">
        <v>434</v>
      </c>
      <c r="E86" s="14" t="s">
        <v>951</v>
      </c>
      <c r="F86" s="512"/>
      <c r="G86" s="15">
        <v>180</v>
      </c>
      <c r="H86" s="4">
        <f t="shared" si="7"/>
        <v>0</v>
      </c>
    </row>
    <row r="87" spans="1:8" s="1" customFormat="1" ht="24.95" customHeight="1" x14ac:dyDescent="0.2">
      <c r="A87" s="90" t="s">
        <v>1484</v>
      </c>
      <c r="B87" s="90" t="s">
        <v>1498</v>
      </c>
      <c r="C87" s="90" t="s">
        <v>1483</v>
      </c>
      <c r="D87" s="89" t="s">
        <v>1482</v>
      </c>
      <c r="E87" s="97" t="s">
        <v>1001</v>
      </c>
      <c r="F87" s="105" t="s">
        <v>1656</v>
      </c>
      <c r="G87" s="109" t="s">
        <v>1485</v>
      </c>
      <c r="H87" s="103">
        <v>0</v>
      </c>
    </row>
    <row r="88" spans="1:8" s="1" customFormat="1" ht="24.95" customHeight="1" x14ac:dyDescent="0.2">
      <c r="A88" s="10"/>
      <c r="B88" s="79"/>
      <c r="C88" s="79">
        <v>1</v>
      </c>
      <c r="D88" s="79" t="s">
        <v>434</v>
      </c>
      <c r="E88" s="86" t="s">
        <v>1587</v>
      </c>
      <c r="F88" s="510" t="s">
        <v>1585</v>
      </c>
      <c r="G88" s="15">
        <v>9.5</v>
      </c>
      <c r="H88" s="3">
        <f>A88*G88</f>
        <v>0</v>
      </c>
    </row>
    <row r="89" spans="1:8" s="1" customFormat="1" ht="24.95" customHeight="1" x14ac:dyDescent="0.2">
      <c r="A89" s="10"/>
      <c r="B89" s="79"/>
      <c r="C89" s="79">
        <v>2</v>
      </c>
      <c r="D89" s="79" t="s">
        <v>434</v>
      </c>
      <c r="E89" s="86" t="s">
        <v>1587</v>
      </c>
      <c r="F89" s="511"/>
      <c r="G89" s="15">
        <v>9.5</v>
      </c>
      <c r="H89" s="3">
        <f t="shared" ref="H89:H94" si="8">A89*G89</f>
        <v>0</v>
      </c>
    </row>
    <row r="90" spans="1:8" s="1" customFormat="1" ht="24.95" customHeight="1" x14ac:dyDescent="0.2">
      <c r="A90" s="10"/>
      <c r="B90" s="79"/>
      <c r="C90" s="79">
        <v>4</v>
      </c>
      <c r="D90" s="79" t="s">
        <v>434</v>
      </c>
      <c r="E90" s="86" t="s">
        <v>1587</v>
      </c>
      <c r="F90" s="511"/>
      <c r="G90" s="15">
        <v>9.5</v>
      </c>
      <c r="H90" s="3">
        <f t="shared" si="8"/>
        <v>0</v>
      </c>
    </row>
    <row r="91" spans="1:8" s="1" customFormat="1" ht="24.95" customHeight="1" x14ac:dyDescent="0.2">
      <c r="A91" s="10"/>
      <c r="B91" s="79"/>
      <c r="C91" s="79">
        <v>6</v>
      </c>
      <c r="D91" s="79" t="s">
        <v>434</v>
      </c>
      <c r="E91" s="86" t="s">
        <v>1587</v>
      </c>
      <c r="F91" s="511"/>
      <c r="G91" s="15">
        <v>9.5</v>
      </c>
      <c r="H91" s="3">
        <f t="shared" si="8"/>
        <v>0</v>
      </c>
    </row>
    <row r="92" spans="1:8" s="1" customFormat="1" ht="24.95" customHeight="1" x14ac:dyDescent="0.2">
      <c r="A92" s="10"/>
      <c r="B92" s="79"/>
      <c r="C92" s="79">
        <v>8</v>
      </c>
      <c r="D92" s="79" t="s">
        <v>434</v>
      </c>
      <c r="E92" s="86" t="s">
        <v>1587</v>
      </c>
      <c r="F92" s="511"/>
      <c r="G92" s="15">
        <v>9.5</v>
      </c>
      <c r="H92" s="3">
        <f t="shared" si="8"/>
        <v>0</v>
      </c>
    </row>
    <row r="93" spans="1:8" s="1" customFormat="1" ht="24.95" customHeight="1" x14ac:dyDescent="0.2">
      <c r="A93" s="10"/>
      <c r="B93" s="79"/>
      <c r="C93" s="79" t="s">
        <v>136</v>
      </c>
      <c r="D93" s="79" t="s">
        <v>434</v>
      </c>
      <c r="E93" s="86" t="s">
        <v>1587</v>
      </c>
      <c r="F93" s="511"/>
      <c r="G93" s="15">
        <v>9.5</v>
      </c>
      <c r="H93" s="3">
        <f t="shared" si="8"/>
        <v>0</v>
      </c>
    </row>
    <row r="94" spans="1:8" s="1" customFormat="1" ht="24.95" customHeight="1" x14ac:dyDescent="0.2">
      <c r="A94" s="10"/>
      <c r="B94" s="79"/>
      <c r="C94" s="79" t="s">
        <v>943</v>
      </c>
      <c r="D94" s="79" t="s">
        <v>434</v>
      </c>
      <c r="E94" s="86" t="s">
        <v>1587</v>
      </c>
      <c r="F94" s="512"/>
      <c r="G94" s="15">
        <v>9.5</v>
      </c>
      <c r="H94" s="3">
        <f t="shared" si="8"/>
        <v>0</v>
      </c>
    </row>
    <row r="95" spans="1:8" s="1" customFormat="1" ht="24.95" customHeight="1" x14ac:dyDescent="0.2">
      <c r="A95" s="90" t="s">
        <v>1484</v>
      </c>
      <c r="B95" s="89" t="s">
        <v>1498</v>
      </c>
      <c r="C95" s="89" t="s">
        <v>1483</v>
      </c>
      <c r="D95" s="89" t="s">
        <v>1482</v>
      </c>
      <c r="E95" s="97" t="s">
        <v>1001</v>
      </c>
      <c r="F95" s="105" t="s">
        <v>1656</v>
      </c>
      <c r="G95" s="109" t="s">
        <v>1485</v>
      </c>
      <c r="H95" s="103">
        <v>0</v>
      </c>
    </row>
    <row r="96" spans="1:8" s="1" customFormat="1" ht="24.95" customHeight="1" x14ac:dyDescent="0.2">
      <c r="A96" s="10"/>
      <c r="B96" s="10"/>
      <c r="C96" s="79">
        <v>1</v>
      </c>
      <c r="D96" s="79" t="s">
        <v>434</v>
      </c>
      <c r="E96" s="86" t="s">
        <v>952</v>
      </c>
      <c r="F96" s="510" t="s">
        <v>1585</v>
      </c>
      <c r="G96" s="15">
        <v>16.989999999999998</v>
      </c>
      <c r="H96" s="3">
        <f>A96*G96</f>
        <v>0</v>
      </c>
    </row>
    <row r="97" spans="1:8" s="1" customFormat="1" ht="24.95" customHeight="1" x14ac:dyDescent="0.2">
      <c r="A97" s="10"/>
      <c r="B97" s="10"/>
      <c r="C97" s="79">
        <v>2</v>
      </c>
      <c r="D97" s="79" t="s">
        <v>434</v>
      </c>
      <c r="E97" s="86" t="s">
        <v>952</v>
      </c>
      <c r="F97" s="511"/>
      <c r="G97" s="15">
        <v>16.989999999999998</v>
      </c>
      <c r="H97" s="3">
        <f t="shared" ref="H97:H102" si="9">A97*G97</f>
        <v>0</v>
      </c>
    </row>
    <row r="98" spans="1:8" s="1" customFormat="1" ht="24.95" customHeight="1" x14ac:dyDescent="0.2">
      <c r="A98" s="10"/>
      <c r="B98" s="10"/>
      <c r="C98" s="79">
        <v>4</v>
      </c>
      <c r="D98" s="79" t="s">
        <v>434</v>
      </c>
      <c r="E98" s="86" t="s">
        <v>952</v>
      </c>
      <c r="F98" s="511"/>
      <c r="G98" s="15">
        <v>16.989999999999998</v>
      </c>
      <c r="H98" s="3">
        <f t="shared" si="9"/>
        <v>0</v>
      </c>
    </row>
    <row r="99" spans="1:8" s="1" customFormat="1" ht="24.95" customHeight="1" x14ac:dyDescent="0.2">
      <c r="A99" s="10"/>
      <c r="B99" s="10"/>
      <c r="C99" s="79">
        <v>6</v>
      </c>
      <c r="D99" s="79" t="s">
        <v>434</v>
      </c>
      <c r="E99" s="86" t="s">
        <v>952</v>
      </c>
      <c r="F99" s="511"/>
      <c r="G99" s="15">
        <v>16.989999999999998</v>
      </c>
      <c r="H99" s="3">
        <f t="shared" si="9"/>
        <v>0</v>
      </c>
    </row>
    <row r="100" spans="1:8" s="1" customFormat="1" ht="24.95" customHeight="1" x14ac:dyDescent="0.2">
      <c r="A100" s="10"/>
      <c r="B100" s="10"/>
      <c r="C100" s="79">
        <v>8</v>
      </c>
      <c r="D100" s="79" t="s">
        <v>434</v>
      </c>
      <c r="E100" s="86" t="s">
        <v>952</v>
      </c>
      <c r="F100" s="511"/>
      <c r="G100" s="15">
        <v>16.989999999999998</v>
      </c>
      <c r="H100" s="3">
        <f t="shared" si="9"/>
        <v>0</v>
      </c>
    </row>
    <row r="101" spans="1:8" s="1" customFormat="1" ht="24.95" customHeight="1" x14ac:dyDescent="0.2">
      <c r="A101" s="10"/>
      <c r="B101" s="10"/>
      <c r="C101" s="79" t="s">
        <v>136</v>
      </c>
      <c r="D101" s="79" t="s">
        <v>434</v>
      </c>
      <c r="E101" s="86" t="s">
        <v>952</v>
      </c>
      <c r="F101" s="511"/>
      <c r="G101" s="15">
        <v>16.989999999999998</v>
      </c>
      <c r="H101" s="3">
        <f t="shared" si="9"/>
        <v>0</v>
      </c>
    </row>
    <row r="102" spans="1:8" s="1" customFormat="1" ht="24.95" customHeight="1" x14ac:dyDescent="0.2">
      <c r="A102" s="10"/>
      <c r="B102" s="10"/>
      <c r="C102" s="79" t="s">
        <v>943</v>
      </c>
      <c r="D102" s="79" t="s">
        <v>434</v>
      </c>
      <c r="E102" s="86" t="s">
        <v>952</v>
      </c>
      <c r="F102" s="512"/>
      <c r="G102" s="15">
        <v>16.989999999999998</v>
      </c>
      <c r="H102" s="3">
        <f t="shared" si="9"/>
        <v>0</v>
      </c>
    </row>
    <row r="103" spans="1:8" s="1" customFormat="1" ht="24.95" customHeight="1" x14ac:dyDescent="0.2">
      <c r="A103" s="90" t="s">
        <v>1484</v>
      </c>
      <c r="B103" s="90" t="s">
        <v>1498</v>
      </c>
      <c r="C103" s="90" t="s">
        <v>1483</v>
      </c>
      <c r="D103" s="89" t="s">
        <v>1482</v>
      </c>
      <c r="E103" s="97" t="s">
        <v>1001</v>
      </c>
      <c r="F103" s="105" t="s">
        <v>1656</v>
      </c>
      <c r="G103" s="109" t="s">
        <v>1485</v>
      </c>
      <c r="H103" s="103">
        <v>0</v>
      </c>
    </row>
    <row r="104" spans="1:8" s="1" customFormat="1" ht="24.95" customHeight="1" x14ac:dyDescent="0.2">
      <c r="A104" s="10"/>
      <c r="B104" s="10"/>
      <c r="C104" s="79">
        <v>1</v>
      </c>
      <c r="D104" s="79" t="s">
        <v>434</v>
      </c>
      <c r="E104" s="86" t="s">
        <v>953</v>
      </c>
      <c r="F104" s="510" t="s">
        <v>1585</v>
      </c>
      <c r="G104" s="15">
        <v>135</v>
      </c>
      <c r="H104" s="3">
        <f>A104*G104</f>
        <v>0</v>
      </c>
    </row>
    <row r="105" spans="1:8" s="1" customFormat="1" ht="24.95" customHeight="1" x14ac:dyDescent="0.2">
      <c r="A105" s="10"/>
      <c r="B105" s="10"/>
      <c r="C105" s="79">
        <v>2</v>
      </c>
      <c r="D105" s="79" t="s">
        <v>434</v>
      </c>
      <c r="E105" s="86" t="s">
        <v>953</v>
      </c>
      <c r="F105" s="511"/>
      <c r="G105" s="15">
        <v>135</v>
      </c>
      <c r="H105" s="3">
        <f t="shared" ref="H105:H110" si="10">A105*G105</f>
        <v>0</v>
      </c>
    </row>
    <row r="106" spans="1:8" s="1" customFormat="1" ht="24.95" customHeight="1" x14ac:dyDescent="0.2">
      <c r="A106" s="10"/>
      <c r="B106" s="10"/>
      <c r="C106" s="79">
        <v>4</v>
      </c>
      <c r="D106" s="79" t="s">
        <v>434</v>
      </c>
      <c r="E106" s="86" t="s">
        <v>953</v>
      </c>
      <c r="F106" s="511"/>
      <c r="G106" s="15">
        <v>135</v>
      </c>
      <c r="H106" s="3">
        <f t="shared" si="10"/>
        <v>0</v>
      </c>
    </row>
    <row r="107" spans="1:8" s="1" customFormat="1" ht="24.95" customHeight="1" x14ac:dyDescent="0.2">
      <c r="A107" s="10"/>
      <c r="B107" s="10"/>
      <c r="C107" s="79">
        <v>6</v>
      </c>
      <c r="D107" s="79" t="s">
        <v>434</v>
      </c>
      <c r="E107" s="86" t="s">
        <v>953</v>
      </c>
      <c r="F107" s="511"/>
      <c r="G107" s="15">
        <v>135</v>
      </c>
      <c r="H107" s="3">
        <f t="shared" si="10"/>
        <v>0</v>
      </c>
    </row>
    <row r="108" spans="1:8" s="1" customFormat="1" ht="24.95" customHeight="1" x14ac:dyDescent="0.2">
      <c r="A108" s="10"/>
      <c r="B108" s="10"/>
      <c r="C108" s="79">
        <v>8</v>
      </c>
      <c r="D108" s="79" t="s">
        <v>434</v>
      </c>
      <c r="E108" s="86" t="s">
        <v>953</v>
      </c>
      <c r="F108" s="511"/>
      <c r="G108" s="15">
        <v>135</v>
      </c>
      <c r="H108" s="3">
        <f t="shared" si="10"/>
        <v>0</v>
      </c>
    </row>
    <row r="109" spans="1:8" s="1" customFormat="1" ht="24.95" customHeight="1" x14ac:dyDescent="0.2">
      <c r="A109" s="10"/>
      <c r="B109" s="10"/>
      <c r="C109" s="79" t="s">
        <v>136</v>
      </c>
      <c r="D109" s="79" t="s">
        <v>434</v>
      </c>
      <c r="E109" s="86" t="s">
        <v>953</v>
      </c>
      <c r="F109" s="511"/>
      <c r="G109" s="15">
        <v>135</v>
      </c>
      <c r="H109" s="3">
        <f t="shared" si="10"/>
        <v>0</v>
      </c>
    </row>
    <row r="110" spans="1:8" s="1" customFormat="1" ht="24.95" customHeight="1" x14ac:dyDescent="0.2">
      <c r="A110" s="10"/>
      <c r="B110" s="10"/>
      <c r="C110" s="79" t="s">
        <v>943</v>
      </c>
      <c r="D110" s="79" t="s">
        <v>434</v>
      </c>
      <c r="E110" s="86" t="s">
        <v>953</v>
      </c>
      <c r="F110" s="512"/>
      <c r="G110" s="15">
        <v>135</v>
      </c>
      <c r="H110" s="3">
        <f t="shared" si="10"/>
        <v>0</v>
      </c>
    </row>
    <row r="111" spans="1:8" s="1" customFormat="1" ht="24.95" customHeight="1" x14ac:dyDescent="0.2">
      <c r="A111" s="90" t="s">
        <v>1484</v>
      </c>
      <c r="B111" s="90" t="s">
        <v>1498</v>
      </c>
      <c r="C111" s="90" t="s">
        <v>1483</v>
      </c>
      <c r="D111" s="89" t="s">
        <v>1482</v>
      </c>
      <c r="E111" s="97" t="s">
        <v>1002</v>
      </c>
      <c r="F111" s="105" t="s">
        <v>1656</v>
      </c>
      <c r="G111" s="109" t="s">
        <v>1485</v>
      </c>
      <c r="H111" s="103">
        <v>0</v>
      </c>
    </row>
    <row r="112" spans="1:8" s="1" customFormat="1" ht="24.75" customHeight="1" x14ac:dyDescent="0.2">
      <c r="A112" s="10"/>
      <c r="B112" s="10"/>
      <c r="C112" s="10">
        <v>2</v>
      </c>
      <c r="D112" s="10" t="s">
        <v>434</v>
      </c>
      <c r="E112" s="86" t="s">
        <v>954</v>
      </c>
      <c r="F112" s="510" t="s">
        <v>1585</v>
      </c>
      <c r="G112" s="15">
        <v>11</v>
      </c>
      <c r="H112" s="3">
        <f>A112*G112</f>
        <v>0</v>
      </c>
    </row>
    <row r="113" spans="1:8" s="1" customFormat="1" ht="24.75" customHeight="1" x14ac:dyDescent="0.2">
      <c r="A113" s="10"/>
      <c r="B113" s="10"/>
      <c r="C113" s="10">
        <v>4</v>
      </c>
      <c r="D113" s="10" t="s">
        <v>434</v>
      </c>
      <c r="E113" s="86" t="s">
        <v>954</v>
      </c>
      <c r="F113" s="511"/>
      <c r="G113" s="15">
        <v>11</v>
      </c>
      <c r="H113" s="3">
        <f>A113*G113</f>
        <v>0</v>
      </c>
    </row>
    <row r="114" spans="1:8" s="1" customFormat="1" ht="24.75" customHeight="1" x14ac:dyDescent="0.2">
      <c r="A114" s="10"/>
      <c r="B114" s="10"/>
      <c r="C114" s="10">
        <v>6</v>
      </c>
      <c r="D114" s="10" t="s">
        <v>434</v>
      </c>
      <c r="E114" s="86" t="s">
        <v>954</v>
      </c>
      <c r="F114" s="511"/>
      <c r="G114" s="15">
        <v>11</v>
      </c>
      <c r="H114" s="3">
        <f>A114*G114</f>
        <v>0</v>
      </c>
    </row>
    <row r="115" spans="1:8" s="1" customFormat="1" ht="24.75" customHeight="1" x14ac:dyDescent="0.2">
      <c r="A115" s="10"/>
      <c r="B115" s="10"/>
      <c r="C115" s="10">
        <v>8</v>
      </c>
      <c r="D115" s="10" t="s">
        <v>434</v>
      </c>
      <c r="E115" s="86" t="s">
        <v>954</v>
      </c>
      <c r="F115" s="512"/>
      <c r="G115" s="15">
        <v>11</v>
      </c>
      <c r="H115" s="3">
        <f>A115*G115</f>
        <v>0</v>
      </c>
    </row>
    <row r="116" spans="1:8" s="1" customFormat="1" ht="24.75" customHeight="1" x14ac:dyDescent="0.2">
      <c r="A116" s="90" t="s">
        <v>1484</v>
      </c>
      <c r="B116" s="90" t="s">
        <v>1498</v>
      </c>
      <c r="C116" s="90" t="s">
        <v>1483</v>
      </c>
      <c r="D116" s="89" t="s">
        <v>1482</v>
      </c>
      <c r="E116" s="97" t="s">
        <v>1002</v>
      </c>
      <c r="F116" s="105" t="s">
        <v>1656</v>
      </c>
      <c r="G116" s="109" t="s">
        <v>1485</v>
      </c>
      <c r="H116" s="103">
        <v>0</v>
      </c>
    </row>
    <row r="117" spans="1:8" s="1" customFormat="1" ht="24.95" customHeight="1" x14ac:dyDescent="0.2">
      <c r="A117" s="10"/>
      <c r="B117" s="10"/>
      <c r="C117" s="10">
        <v>2</v>
      </c>
      <c r="D117" s="10" t="s">
        <v>434</v>
      </c>
      <c r="E117" s="86" t="s">
        <v>955</v>
      </c>
      <c r="F117" s="510" t="s">
        <v>1585</v>
      </c>
      <c r="G117" s="15">
        <v>23</v>
      </c>
      <c r="H117" s="3">
        <f>A117*G117</f>
        <v>0</v>
      </c>
    </row>
    <row r="118" spans="1:8" s="1" customFormat="1" ht="24.95" customHeight="1" x14ac:dyDescent="0.2">
      <c r="A118" s="10"/>
      <c r="B118" s="10"/>
      <c r="C118" s="10">
        <v>4</v>
      </c>
      <c r="D118" s="10" t="s">
        <v>434</v>
      </c>
      <c r="E118" s="86" t="s">
        <v>955</v>
      </c>
      <c r="F118" s="511"/>
      <c r="G118" s="15">
        <v>23</v>
      </c>
      <c r="H118" s="3">
        <f>A118*G118</f>
        <v>0</v>
      </c>
    </row>
    <row r="119" spans="1:8" s="1" customFormat="1" ht="24.95" customHeight="1" x14ac:dyDescent="0.2">
      <c r="A119" s="10"/>
      <c r="B119" s="10"/>
      <c r="C119" s="10">
        <v>6</v>
      </c>
      <c r="D119" s="10" t="s">
        <v>434</v>
      </c>
      <c r="E119" s="86" t="s">
        <v>955</v>
      </c>
      <c r="F119" s="511"/>
      <c r="G119" s="15">
        <v>23</v>
      </c>
      <c r="H119" s="3">
        <f>A119*G119</f>
        <v>0</v>
      </c>
    </row>
    <row r="120" spans="1:8" s="1" customFormat="1" ht="24.95" customHeight="1" x14ac:dyDescent="0.2">
      <c r="A120" s="10"/>
      <c r="B120" s="10"/>
      <c r="C120" s="10">
        <v>8</v>
      </c>
      <c r="D120" s="10" t="s">
        <v>434</v>
      </c>
      <c r="E120" s="86" t="s">
        <v>955</v>
      </c>
      <c r="F120" s="512"/>
      <c r="G120" s="15">
        <v>23</v>
      </c>
      <c r="H120" s="3">
        <f>A120*G120</f>
        <v>0</v>
      </c>
    </row>
    <row r="121" spans="1:8" s="1" customFormat="1" ht="24.95" customHeight="1" x14ac:dyDescent="0.2">
      <c r="A121" s="90" t="s">
        <v>1484</v>
      </c>
      <c r="B121" s="90" t="s">
        <v>1498</v>
      </c>
      <c r="C121" s="90" t="s">
        <v>1483</v>
      </c>
      <c r="D121" s="89" t="s">
        <v>1482</v>
      </c>
      <c r="E121" s="97" t="s">
        <v>1375</v>
      </c>
      <c r="F121" s="105" t="s">
        <v>1656</v>
      </c>
      <c r="G121" s="109" t="s">
        <v>1485</v>
      </c>
      <c r="H121" s="103">
        <v>0</v>
      </c>
    </row>
    <row r="122" spans="1:8" s="1" customFormat="1" ht="24.95" customHeight="1" x14ac:dyDescent="0.2">
      <c r="A122" s="10"/>
      <c r="B122" s="10"/>
      <c r="C122" s="10">
        <v>2</v>
      </c>
      <c r="D122" s="10" t="s">
        <v>434</v>
      </c>
      <c r="E122" s="86" t="s">
        <v>956</v>
      </c>
      <c r="F122" s="510" t="s">
        <v>1585</v>
      </c>
      <c r="G122" s="15">
        <v>11</v>
      </c>
      <c r="H122" s="3">
        <f>A122*G122</f>
        <v>0</v>
      </c>
    </row>
    <row r="123" spans="1:8" s="1" customFormat="1" ht="24.95" customHeight="1" x14ac:dyDescent="0.2">
      <c r="A123" s="10"/>
      <c r="B123" s="10"/>
      <c r="C123" s="10">
        <v>4</v>
      </c>
      <c r="D123" s="10" t="s">
        <v>434</v>
      </c>
      <c r="E123" s="86" t="s">
        <v>956</v>
      </c>
      <c r="F123" s="511"/>
      <c r="G123" s="15">
        <v>11</v>
      </c>
      <c r="H123" s="3">
        <f>A123*G123</f>
        <v>0</v>
      </c>
    </row>
    <row r="124" spans="1:8" s="1" customFormat="1" ht="24.95" customHeight="1" x14ac:dyDescent="0.2">
      <c r="A124" s="10"/>
      <c r="B124" s="10"/>
      <c r="C124" s="10">
        <v>6</v>
      </c>
      <c r="D124" s="10" t="s">
        <v>434</v>
      </c>
      <c r="E124" s="86" t="s">
        <v>956</v>
      </c>
      <c r="F124" s="511"/>
      <c r="G124" s="15">
        <v>11</v>
      </c>
      <c r="H124" s="3">
        <f>A124*G124</f>
        <v>0</v>
      </c>
    </row>
    <row r="125" spans="1:8" s="1" customFormat="1" ht="24.95" customHeight="1" x14ac:dyDescent="0.2">
      <c r="A125" s="10"/>
      <c r="B125" s="10"/>
      <c r="C125" s="10">
        <v>8</v>
      </c>
      <c r="D125" s="10" t="s">
        <v>434</v>
      </c>
      <c r="E125" s="86" t="s">
        <v>956</v>
      </c>
      <c r="F125" s="512"/>
      <c r="G125" s="15">
        <v>11</v>
      </c>
      <c r="H125" s="3">
        <f>A125*G125</f>
        <v>0</v>
      </c>
    </row>
    <row r="126" spans="1:8" s="1" customFormat="1" ht="24.95" customHeight="1" x14ac:dyDescent="0.2">
      <c r="A126" s="90" t="s">
        <v>1484</v>
      </c>
      <c r="B126" s="90" t="s">
        <v>1498</v>
      </c>
      <c r="C126" s="90" t="s">
        <v>1483</v>
      </c>
      <c r="D126" s="89" t="s">
        <v>1482</v>
      </c>
      <c r="E126" s="97" t="s">
        <v>1375</v>
      </c>
      <c r="F126" s="105" t="s">
        <v>1656</v>
      </c>
      <c r="G126" s="109" t="s">
        <v>1485</v>
      </c>
      <c r="H126" s="103">
        <v>0</v>
      </c>
    </row>
    <row r="127" spans="1:8" s="1" customFormat="1" ht="24.95" customHeight="1" x14ac:dyDescent="0.2">
      <c r="A127" s="10"/>
      <c r="B127" s="10"/>
      <c r="C127" s="10">
        <v>2</v>
      </c>
      <c r="D127" s="10" t="s">
        <v>434</v>
      </c>
      <c r="E127" s="86" t="s">
        <v>957</v>
      </c>
      <c r="F127" s="510" t="s">
        <v>1585</v>
      </c>
      <c r="G127" s="15">
        <v>20</v>
      </c>
      <c r="H127" s="3">
        <f>A127*G127</f>
        <v>0</v>
      </c>
    </row>
    <row r="128" spans="1:8" s="1" customFormat="1" ht="24.95" customHeight="1" x14ac:dyDescent="0.2">
      <c r="A128" s="10"/>
      <c r="B128" s="10"/>
      <c r="C128" s="10">
        <v>4</v>
      </c>
      <c r="D128" s="10" t="s">
        <v>434</v>
      </c>
      <c r="E128" s="86" t="s">
        <v>957</v>
      </c>
      <c r="F128" s="511"/>
      <c r="G128" s="15">
        <v>20</v>
      </c>
      <c r="H128" s="3">
        <f>A128*G128</f>
        <v>0</v>
      </c>
    </row>
    <row r="129" spans="1:8" s="1" customFormat="1" ht="24.95" customHeight="1" x14ac:dyDescent="0.2">
      <c r="A129" s="10"/>
      <c r="B129" s="10"/>
      <c r="C129" s="10">
        <v>6</v>
      </c>
      <c r="D129" s="10" t="s">
        <v>434</v>
      </c>
      <c r="E129" s="86" t="s">
        <v>957</v>
      </c>
      <c r="F129" s="511"/>
      <c r="G129" s="15">
        <v>20</v>
      </c>
      <c r="H129" s="3">
        <f>A129*G129</f>
        <v>0</v>
      </c>
    </row>
    <row r="130" spans="1:8" s="1" customFormat="1" ht="24.95" customHeight="1" x14ac:dyDescent="0.2">
      <c r="A130" s="10"/>
      <c r="B130" s="10"/>
      <c r="C130" s="10">
        <v>8</v>
      </c>
      <c r="D130" s="10" t="s">
        <v>434</v>
      </c>
      <c r="E130" s="86" t="s">
        <v>957</v>
      </c>
      <c r="F130" s="512"/>
      <c r="G130" s="15">
        <v>20</v>
      </c>
      <c r="H130" s="3">
        <f>A130*G130</f>
        <v>0</v>
      </c>
    </row>
    <row r="131" spans="1:8" s="1" customFormat="1" ht="24.95" customHeight="1" x14ac:dyDescent="0.2">
      <c r="A131" s="90" t="s">
        <v>1484</v>
      </c>
      <c r="B131" s="90" t="s">
        <v>1498</v>
      </c>
      <c r="C131" s="90" t="s">
        <v>1483</v>
      </c>
      <c r="D131" s="89" t="s">
        <v>1482</v>
      </c>
      <c r="E131" s="97" t="s">
        <v>1375</v>
      </c>
      <c r="F131" s="105" t="s">
        <v>1656</v>
      </c>
      <c r="G131" s="109" t="s">
        <v>1485</v>
      </c>
      <c r="H131" s="103">
        <v>0</v>
      </c>
    </row>
    <row r="132" spans="1:8" s="1" customFormat="1" ht="24.95" customHeight="1" x14ac:dyDescent="0.2">
      <c r="A132" s="10"/>
      <c r="B132" s="10"/>
      <c r="C132" s="10">
        <v>2</v>
      </c>
      <c r="D132" s="10" t="s">
        <v>434</v>
      </c>
      <c r="E132" s="86" t="s">
        <v>958</v>
      </c>
      <c r="F132" s="510" t="s">
        <v>1585</v>
      </c>
      <c r="G132" s="15">
        <v>135</v>
      </c>
      <c r="H132" s="3">
        <f>A132*G132</f>
        <v>0</v>
      </c>
    </row>
    <row r="133" spans="1:8" s="1" customFormat="1" ht="24.95" customHeight="1" x14ac:dyDescent="0.2">
      <c r="A133" s="10"/>
      <c r="B133" s="10"/>
      <c r="C133" s="10">
        <v>4</v>
      </c>
      <c r="D133" s="10" t="s">
        <v>434</v>
      </c>
      <c r="E133" s="86" t="s">
        <v>958</v>
      </c>
      <c r="F133" s="511"/>
      <c r="G133" s="15">
        <v>135</v>
      </c>
      <c r="H133" s="3">
        <f>A133*G133</f>
        <v>0</v>
      </c>
    </row>
    <row r="134" spans="1:8" s="1" customFormat="1" ht="24.95" customHeight="1" x14ac:dyDescent="0.2">
      <c r="A134" s="10"/>
      <c r="B134" s="10"/>
      <c r="C134" s="10">
        <v>6</v>
      </c>
      <c r="D134" s="10" t="s">
        <v>434</v>
      </c>
      <c r="E134" s="86" t="s">
        <v>958</v>
      </c>
      <c r="F134" s="511"/>
      <c r="G134" s="15">
        <v>135</v>
      </c>
      <c r="H134" s="3">
        <f>A134*G134</f>
        <v>0</v>
      </c>
    </row>
    <row r="135" spans="1:8" s="1" customFormat="1" ht="24.95" customHeight="1" x14ac:dyDescent="0.2">
      <c r="A135" s="10"/>
      <c r="B135" s="10"/>
      <c r="C135" s="10">
        <v>8</v>
      </c>
      <c r="D135" s="10" t="s">
        <v>434</v>
      </c>
      <c r="E135" s="86" t="s">
        <v>958</v>
      </c>
      <c r="F135" s="512"/>
      <c r="G135" s="15">
        <v>135</v>
      </c>
      <c r="H135" s="3">
        <f>A135*G135</f>
        <v>0</v>
      </c>
    </row>
    <row r="136" spans="1:8" s="1" customFormat="1" ht="24.95" customHeight="1" x14ac:dyDescent="0.2">
      <c r="A136" s="90" t="s">
        <v>1484</v>
      </c>
      <c r="B136" s="90" t="s">
        <v>1498</v>
      </c>
      <c r="C136" s="90" t="s">
        <v>1483</v>
      </c>
      <c r="D136" s="89" t="s">
        <v>1482</v>
      </c>
      <c r="E136" s="97" t="s">
        <v>1003</v>
      </c>
      <c r="F136" s="105" t="s">
        <v>1656</v>
      </c>
      <c r="G136" s="109" t="s">
        <v>1485</v>
      </c>
      <c r="H136" s="103">
        <v>0</v>
      </c>
    </row>
    <row r="137" spans="1:8" s="1" customFormat="1" ht="24.95" customHeight="1" x14ac:dyDescent="0.2">
      <c r="A137" s="10"/>
      <c r="B137" s="10"/>
      <c r="C137" s="10">
        <v>2</v>
      </c>
      <c r="D137" s="10" t="s">
        <v>434</v>
      </c>
      <c r="E137" s="86" t="s">
        <v>959</v>
      </c>
      <c r="F137" s="510" t="s">
        <v>1585</v>
      </c>
      <c r="G137" s="15">
        <v>7.99</v>
      </c>
      <c r="H137" s="3">
        <f>A137*G137</f>
        <v>0</v>
      </c>
    </row>
    <row r="138" spans="1:8" s="1" customFormat="1" ht="24.95" customHeight="1" x14ac:dyDescent="0.2">
      <c r="A138" s="10"/>
      <c r="B138" s="10"/>
      <c r="C138" s="10">
        <v>4</v>
      </c>
      <c r="D138" s="10" t="s">
        <v>434</v>
      </c>
      <c r="E138" s="86" t="s">
        <v>959</v>
      </c>
      <c r="F138" s="511"/>
      <c r="G138" s="15">
        <v>7.99</v>
      </c>
      <c r="H138" s="3">
        <f t="shared" ref="H138:H146" si="11">A138*G138</f>
        <v>0</v>
      </c>
    </row>
    <row r="139" spans="1:8" s="1" customFormat="1" ht="24.95" customHeight="1" x14ac:dyDescent="0.2">
      <c r="A139" s="10"/>
      <c r="B139" s="10"/>
      <c r="C139" s="10">
        <v>6</v>
      </c>
      <c r="D139" s="10" t="s">
        <v>434</v>
      </c>
      <c r="E139" s="86" t="s">
        <v>959</v>
      </c>
      <c r="F139" s="511"/>
      <c r="G139" s="15">
        <v>7.99</v>
      </c>
      <c r="H139" s="3">
        <f t="shared" si="11"/>
        <v>0</v>
      </c>
    </row>
    <row r="140" spans="1:8" s="1" customFormat="1" ht="24.95" customHeight="1" x14ac:dyDescent="0.2">
      <c r="A140" s="10"/>
      <c r="B140" s="10"/>
      <c r="C140" s="10">
        <v>8</v>
      </c>
      <c r="D140" s="10" t="s">
        <v>434</v>
      </c>
      <c r="E140" s="86" t="s">
        <v>959</v>
      </c>
      <c r="F140" s="511"/>
      <c r="G140" s="15">
        <v>7.99</v>
      </c>
      <c r="H140" s="3">
        <f t="shared" si="11"/>
        <v>0</v>
      </c>
    </row>
    <row r="141" spans="1:8" s="1" customFormat="1" ht="24.95" customHeight="1" x14ac:dyDescent="0.2">
      <c r="A141" s="10"/>
      <c r="B141" s="10"/>
      <c r="C141" s="10">
        <v>10</v>
      </c>
      <c r="D141" s="10" t="s">
        <v>434</v>
      </c>
      <c r="E141" s="86" t="s">
        <v>959</v>
      </c>
      <c r="F141" s="511"/>
      <c r="G141" s="15">
        <v>7.99</v>
      </c>
      <c r="H141" s="3">
        <f t="shared" si="11"/>
        <v>0</v>
      </c>
    </row>
    <row r="142" spans="1:8" s="1" customFormat="1" ht="24.95" customHeight="1" x14ac:dyDescent="0.2">
      <c r="A142" s="10"/>
      <c r="B142" s="10"/>
      <c r="C142" s="10">
        <v>12</v>
      </c>
      <c r="D142" s="10" t="s">
        <v>434</v>
      </c>
      <c r="E142" s="86" t="s">
        <v>959</v>
      </c>
      <c r="F142" s="511"/>
      <c r="G142" s="15">
        <v>7.99</v>
      </c>
      <c r="H142" s="3">
        <f t="shared" si="11"/>
        <v>0</v>
      </c>
    </row>
    <row r="143" spans="1:8" s="1" customFormat="1" ht="24.95" customHeight="1" x14ac:dyDescent="0.2">
      <c r="A143" s="10"/>
      <c r="B143" s="10"/>
      <c r="C143" s="10" t="s">
        <v>960</v>
      </c>
      <c r="D143" s="10" t="s">
        <v>434</v>
      </c>
      <c r="E143" s="86" t="s">
        <v>959</v>
      </c>
      <c r="F143" s="511"/>
      <c r="G143" s="15">
        <v>7.99</v>
      </c>
      <c r="H143" s="3">
        <f t="shared" si="11"/>
        <v>0</v>
      </c>
    </row>
    <row r="144" spans="1:8" s="1" customFormat="1" ht="24.95" customHeight="1" x14ac:dyDescent="0.2">
      <c r="A144" s="10"/>
      <c r="B144" s="10"/>
      <c r="C144" s="10">
        <v>16</v>
      </c>
      <c r="D144" s="10" t="s">
        <v>434</v>
      </c>
      <c r="E144" s="86" t="s">
        <v>959</v>
      </c>
      <c r="F144" s="511"/>
      <c r="G144" s="15">
        <v>7.99</v>
      </c>
      <c r="H144" s="3">
        <f t="shared" si="11"/>
        <v>0</v>
      </c>
    </row>
    <row r="145" spans="1:8" s="1" customFormat="1" ht="24.95" customHeight="1" x14ac:dyDescent="0.2">
      <c r="A145" s="10"/>
      <c r="B145" s="10"/>
      <c r="C145" s="10">
        <v>18</v>
      </c>
      <c r="D145" s="10" t="s">
        <v>434</v>
      </c>
      <c r="E145" s="86" t="s">
        <v>959</v>
      </c>
      <c r="F145" s="511"/>
      <c r="G145" s="15">
        <v>7.99</v>
      </c>
      <c r="H145" s="3">
        <f t="shared" si="11"/>
        <v>0</v>
      </c>
    </row>
    <row r="146" spans="1:8" s="1" customFormat="1" ht="24.95" customHeight="1" x14ac:dyDescent="0.2">
      <c r="A146" s="10"/>
      <c r="B146" s="10"/>
      <c r="C146" s="10">
        <v>20</v>
      </c>
      <c r="D146" s="10" t="s">
        <v>434</v>
      </c>
      <c r="E146" s="86" t="s">
        <v>959</v>
      </c>
      <c r="F146" s="512"/>
      <c r="G146" s="15">
        <v>7.99</v>
      </c>
      <c r="H146" s="3">
        <f t="shared" si="11"/>
        <v>0</v>
      </c>
    </row>
    <row r="147" spans="1:8" s="1" customFormat="1" ht="24.95" customHeight="1" x14ac:dyDescent="0.2">
      <c r="A147" s="90" t="s">
        <v>1484</v>
      </c>
      <c r="B147" s="90" t="s">
        <v>1498</v>
      </c>
      <c r="C147" s="90" t="s">
        <v>1483</v>
      </c>
      <c r="D147" s="89" t="s">
        <v>1482</v>
      </c>
      <c r="E147" s="97" t="s">
        <v>1003</v>
      </c>
      <c r="F147" s="105" t="s">
        <v>1656</v>
      </c>
      <c r="G147" s="109" t="s">
        <v>1485</v>
      </c>
      <c r="H147" s="103">
        <v>0</v>
      </c>
    </row>
    <row r="148" spans="1:8" s="1" customFormat="1" ht="24.95" customHeight="1" x14ac:dyDescent="0.2">
      <c r="A148" s="10"/>
      <c r="B148" s="10"/>
      <c r="C148" s="10">
        <v>2</v>
      </c>
      <c r="D148" s="10" t="s">
        <v>434</v>
      </c>
      <c r="E148" s="86" t="s">
        <v>961</v>
      </c>
      <c r="F148" s="510" t="s">
        <v>1585</v>
      </c>
      <c r="G148" s="15">
        <v>14</v>
      </c>
      <c r="H148" s="3">
        <f>A148*G148</f>
        <v>0</v>
      </c>
    </row>
    <row r="149" spans="1:8" s="1" customFormat="1" ht="24.95" customHeight="1" x14ac:dyDescent="0.2">
      <c r="A149" s="10"/>
      <c r="B149" s="10"/>
      <c r="C149" s="10">
        <v>4</v>
      </c>
      <c r="D149" s="10" t="s">
        <v>434</v>
      </c>
      <c r="E149" s="86" t="s">
        <v>961</v>
      </c>
      <c r="F149" s="511"/>
      <c r="G149" s="15">
        <v>14</v>
      </c>
      <c r="H149" s="3">
        <f t="shared" ref="H149:H157" si="12">A149*G149</f>
        <v>0</v>
      </c>
    </row>
    <row r="150" spans="1:8" s="1" customFormat="1" ht="24.95" customHeight="1" x14ac:dyDescent="0.2">
      <c r="A150" s="10"/>
      <c r="B150" s="10"/>
      <c r="C150" s="10">
        <v>6</v>
      </c>
      <c r="D150" s="10" t="s">
        <v>434</v>
      </c>
      <c r="E150" s="86" t="s">
        <v>961</v>
      </c>
      <c r="F150" s="511"/>
      <c r="G150" s="15">
        <v>14</v>
      </c>
      <c r="H150" s="3">
        <f t="shared" si="12"/>
        <v>0</v>
      </c>
    </row>
    <row r="151" spans="1:8" s="1" customFormat="1" ht="24.95" customHeight="1" x14ac:dyDescent="0.2">
      <c r="A151" s="10"/>
      <c r="B151" s="10"/>
      <c r="C151" s="10">
        <v>8</v>
      </c>
      <c r="D151" s="10" t="s">
        <v>434</v>
      </c>
      <c r="E151" s="86" t="s">
        <v>961</v>
      </c>
      <c r="F151" s="511"/>
      <c r="G151" s="15">
        <v>14</v>
      </c>
      <c r="H151" s="3">
        <f t="shared" si="12"/>
        <v>0</v>
      </c>
    </row>
    <row r="152" spans="1:8" s="1" customFormat="1" ht="24.95" customHeight="1" x14ac:dyDescent="0.2">
      <c r="A152" s="10"/>
      <c r="B152" s="10"/>
      <c r="C152" s="10">
        <v>10</v>
      </c>
      <c r="D152" s="10" t="s">
        <v>434</v>
      </c>
      <c r="E152" s="86" t="s">
        <v>961</v>
      </c>
      <c r="F152" s="511"/>
      <c r="G152" s="15">
        <v>14</v>
      </c>
      <c r="H152" s="3">
        <f t="shared" si="12"/>
        <v>0</v>
      </c>
    </row>
    <row r="153" spans="1:8" s="1" customFormat="1" ht="24.95" customHeight="1" x14ac:dyDescent="0.2">
      <c r="A153" s="10"/>
      <c r="B153" s="10"/>
      <c r="C153" s="10">
        <v>12</v>
      </c>
      <c r="D153" s="10" t="s">
        <v>434</v>
      </c>
      <c r="E153" s="86" t="s">
        <v>961</v>
      </c>
      <c r="F153" s="511"/>
      <c r="G153" s="15">
        <v>14</v>
      </c>
      <c r="H153" s="3">
        <f t="shared" si="12"/>
        <v>0</v>
      </c>
    </row>
    <row r="154" spans="1:8" s="1" customFormat="1" ht="24.95" customHeight="1" x14ac:dyDescent="0.2">
      <c r="A154" s="10"/>
      <c r="B154" s="10"/>
      <c r="C154" s="10" t="s">
        <v>960</v>
      </c>
      <c r="D154" s="10" t="s">
        <v>434</v>
      </c>
      <c r="E154" s="86" t="s">
        <v>961</v>
      </c>
      <c r="F154" s="511"/>
      <c r="G154" s="15">
        <v>14</v>
      </c>
      <c r="H154" s="3">
        <f t="shared" si="12"/>
        <v>0</v>
      </c>
    </row>
    <row r="155" spans="1:8" s="1" customFormat="1" ht="24.95" customHeight="1" x14ac:dyDescent="0.2">
      <c r="A155" s="10"/>
      <c r="B155" s="10"/>
      <c r="C155" s="10">
        <v>16</v>
      </c>
      <c r="D155" s="10" t="s">
        <v>434</v>
      </c>
      <c r="E155" s="86" t="s">
        <v>961</v>
      </c>
      <c r="F155" s="511"/>
      <c r="G155" s="15">
        <v>14</v>
      </c>
      <c r="H155" s="3">
        <f t="shared" si="12"/>
        <v>0</v>
      </c>
    </row>
    <row r="156" spans="1:8" s="1" customFormat="1" ht="24.95" customHeight="1" x14ac:dyDescent="0.2">
      <c r="A156" s="10"/>
      <c r="B156" s="10"/>
      <c r="C156" s="10">
        <v>18</v>
      </c>
      <c r="D156" s="10" t="s">
        <v>434</v>
      </c>
      <c r="E156" s="86" t="s">
        <v>961</v>
      </c>
      <c r="F156" s="511"/>
      <c r="G156" s="15">
        <v>14</v>
      </c>
      <c r="H156" s="3">
        <f t="shared" si="12"/>
        <v>0</v>
      </c>
    </row>
    <row r="157" spans="1:8" s="1" customFormat="1" ht="24.95" customHeight="1" x14ac:dyDescent="0.2">
      <c r="A157" s="10"/>
      <c r="B157" s="10"/>
      <c r="C157" s="10">
        <v>20</v>
      </c>
      <c r="D157" s="10" t="s">
        <v>434</v>
      </c>
      <c r="E157" s="86" t="s">
        <v>961</v>
      </c>
      <c r="F157" s="512"/>
      <c r="G157" s="15">
        <v>14</v>
      </c>
      <c r="H157" s="3">
        <f t="shared" si="12"/>
        <v>0</v>
      </c>
    </row>
    <row r="158" spans="1:8" s="1" customFormat="1" ht="24.95" customHeight="1" x14ac:dyDescent="0.2">
      <c r="A158" s="90" t="s">
        <v>1484</v>
      </c>
      <c r="B158" s="90" t="s">
        <v>1498</v>
      </c>
      <c r="C158" s="90" t="s">
        <v>1483</v>
      </c>
      <c r="D158" s="89" t="s">
        <v>1482</v>
      </c>
      <c r="E158" s="96" t="s">
        <v>1376</v>
      </c>
      <c r="F158" s="105" t="s">
        <v>1656</v>
      </c>
      <c r="G158" s="109" t="s">
        <v>1485</v>
      </c>
      <c r="H158" s="103">
        <v>0</v>
      </c>
    </row>
    <row r="159" spans="1:8" s="1" customFormat="1" ht="24.95" customHeight="1" x14ac:dyDescent="0.2">
      <c r="A159" s="10"/>
      <c r="B159" s="10"/>
      <c r="C159" s="10">
        <v>1</v>
      </c>
      <c r="D159" s="14" t="s">
        <v>1491</v>
      </c>
      <c r="E159" s="14" t="s">
        <v>962</v>
      </c>
      <c r="F159" s="510" t="s">
        <v>1585</v>
      </c>
      <c r="G159" s="15">
        <v>21</v>
      </c>
      <c r="H159" s="3">
        <f>A159*G159</f>
        <v>0</v>
      </c>
    </row>
    <row r="160" spans="1:8" s="1" customFormat="1" ht="24.95" customHeight="1" x14ac:dyDescent="0.2">
      <c r="A160" s="10"/>
      <c r="B160" s="10"/>
      <c r="C160" s="10">
        <v>2</v>
      </c>
      <c r="D160" s="14" t="s">
        <v>1491</v>
      </c>
      <c r="E160" s="14" t="s">
        <v>962</v>
      </c>
      <c r="F160" s="511"/>
      <c r="G160" s="15">
        <v>21</v>
      </c>
      <c r="H160" s="3">
        <f t="shared" ref="H160:H165" si="13">A160*G160</f>
        <v>0</v>
      </c>
    </row>
    <row r="161" spans="1:8" s="1" customFormat="1" ht="24.95" customHeight="1" x14ac:dyDescent="0.2">
      <c r="A161" s="10"/>
      <c r="B161" s="10"/>
      <c r="C161" s="10">
        <v>4</v>
      </c>
      <c r="D161" s="14"/>
      <c r="E161" s="14" t="s">
        <v>962</v>
      </c>
      <c r="F161" s="511"/>
      <c r="G161" s="15">
        <v>21</v>
      </c>
      <c r="H161" s="3">
        <f t="shared" si="13"/>
        <v>0</v>
      </c>
    </row>
    <row r="162" spans="1:8" s="1" customFormat="1" ht="24.95" customHeight="1" x14ac:dyDescent="0.2">
      <c r="A162" s="10"/>
      <c r="B162" s="10"/>
      <c r="C162" s="10">
        <v>6</v>
      </c>
      <c r="D162" s="14"/>
      <c r="E162" s="14" t="s">
        <v>962</v>
      </c>
      <c r="F162" s="511"/>
      <c r="G162" s="15">
        <v>21</v>
      </c>
      <c r="H162" s="3">
        <f t="shared" si="13"/>
        <v>0</v>
      </c>
    </row>
    <row r="163" spans="1:8" s="1" customFormat="1" ht="24.95" customHeight="1" x14ac:dyDescent="0.2">
      <c r="A163" s="10"/>
      <c r="B163" s="10"/>
      <c r="C163" s="10">
        <v>8</v>
      </c>
      <c r="D163" s="14"/>
      <c r="E163" s="14" t="s">
        <v>962</v>
      </c>
      <c r="F163" s="511"/>
      <c r="G163" s="15">
        <v>21</v>
      </c>
      <c r="H163" s="3">
        <f t="shared" si="13"/>
        <v>0</v>
      </c>
    </row>
    <row r="164" spans="1:8" s="1" customFormat="1" ht="24.95" customHeight="1" x14ac:dyDescent="0.2">
      <c r="A164" s="10"/>
      <c r="B164" s="10"/>
      <c r="C164" s="10" t="s">
        <v>136</v>
      </c>
      <c r="D164" s="14"/>
      <c r="E164" s="14" t="s">
        <v>962</v>
      </c>
      <c r="F164" s="511"/>
      <c r="G164" s="15">
        <v>21</v>
      </c>
      <c r="H164" s="3">
        <f t="shared" si="13"/>
        <v>0</v>
      </c>
    </row>
    <row r="165" spans="1:8" s="1" customFormat="1" ht="24.95" customHeight="1" x14ac:dyDescent="0.2">
      <c r="A165" s="10"/>
      <c r="B165" s="10"/>
      <c r="C165" s="10" t="s">
        <v>943</v>
      </c>
      <c r="D165" s="14"/>
      <c r="E165" s="14" t="s">
        <v>962</v>
      </c>
      <c r="F165" s="512"/>
      <c r="G165" s="15">
        <v>21</v>
      </c>
      <c r="H165" s="3">
        <f t="shared" si="13"/>
        <v>0</v>
      </c>
    </row>
    <row r="166" spans="1:8" s="1" customFormat="1" ht="24.95" customHeight="1" x14ac:dyDescent="0.2">
      <c r="A166" s="90" t="s">
        <v>1484</v>
      </c>
      <c r="B166" s="90" t="s">
        <v>1498</v>
      </c>
      <c r="C166" s="90" t="s">
        <v>1483</v>
      </c>
      <c r="D166" s="89" t="s">
        <v>1482</v>
      </c>
      <c r="E166" s="97" t="s">
        <v>1377</v>
      </c>
      <c r="F166" s="105" t="s">
        <v>1656</v>
      </c>
      <c r="G166" s="109" t="s">
        <v>1485</v>
      </c>
      <c r="H166" s="103">
        <v>0</v>
      </c>
    </row>
    <row r="167" spans="1:8" s="1" customFormat="1" ht="24.95" customHeight="1" x14ac:dyDescent="0.2">
      <c r="A167" s="10"/>
      <c r="B167" s="10"/>
      <c r="C167" s="10">
        <v>2</v>
      </c>
      <c r="D167" s="10" t="s">
        <v>434</v>
      </c>
      <c r="E167" s="86" t="s">
        <v>963</v>
      </c>
      <c r="F167" s="510" t="s">
        <v>1585</v>
      </c>
      <c r="G167" s="15">
        <v>9.5</v>
      </c>
      <c r="H167" s="3">
        <f>A167*G167</f>
        <v>0</v>
      </c>
    </row>
    <row r="168" spans="1:8" s="1" customFormat="1" ht="24.95" customHeight="1" x14ac:dyDescent="0.2">
      <c r="A168" s="10"/>
      <c r="B168" s="10"/>
      <c r="C168" s="10">
        <v>4</v>
      </c>
      <c r="D168" s="10" t="s">
        <v>434</v>
      </c>
      <c r="E168" s="86" t="s">
        <v>963</v>
      </c>
      <c r="F168" s="511"/>
      <c r="G168" s="15">
        <v>9.5</v>
      </c>
      <c r="H168" s="3">
        <f t="shared" ref="H168:H173" si="14">A168*G168</f>
        <v>0</v>
      </c>
    </row>
    <row r="169" spans="1:8" s="1" customFormat="1" ht="24.95" customHeight="1" x14ac:dyDescent="0.2">
      <c r="A169" s="10"/>
      <c r="B169" s="10"/>
      <c r="C169" s="10">
        <v>6</v>
      </c>
      <c r="D169" s="10" t="s">
        <v>434</v>
      </c>
      <c r="E169" s="86" t="s">
        <v>963</v>
      </c>
      <c r="F169" s="511"/>
      <c r="G169" s="15">
        <v>9.5</v>
      </c>
      <c r="H169" s="3">
        <f t="shared" si="14"/>
        <v>0</v>
      </c>
    </row>
    <row r="170" spans="1:8" s="1" customFormat="1" ht="24.95" customHeight="1" x14ac:dyDescent="0.2">
      <c r="A170" s="10"/>
      <c r="B170" s="10"/>
      <c r="C170" s="10">
        <v>8</v>
      </c>
      <c r="D170" s="10" t="s">
        <v>434</v>
      </c>
      <c r="E170" s="86" t="s">
        <v>963</v>
      </c>
      <c r="F170" s="511"/>
      <c r="G170" s="15">
        <v>9.5</v>
      </c>
      <c r="H170" s="3">
        <f t="shared" si="14"/>
        <v>0</v>
      </c>
    </row>
    <row r="171" spans="1:8" s="1" customFormat="1" ht="24.95" customHeight="1" x14ac:dyDescent="0.2">
      <c r="A171" s="10"/>
      <c r="B171" s="10"/>
      <c r="C171" s="10">
        <v>10</v>
      </c>
      <c r="D171" s="10" t="s">
        <v>434</v>
      </c>
      <c r="E171" s="86" t="s">
        <v>963</v>
      </c>
      <c r="F171" s="511"/>
      <c r="G171" s="15">
        <v>9.5</v>
      </c>
      <c r="H171" s="3">
        <f t="shared" si="14"/>
        <v>0</v>
      </c>
    </row>
    <row r="172" spans="1:8" s="1" customFormat="1" ht="24.95" customHeight="1" x14ac:dyDescent="0.2">
      <c r="A172" s="10"/>
      <c r="B172" s="10"/>
      <c r="C172" s="10">
        <v>12</v>
      </c>
      <c r="D172" s="10" t="s">
        <v>434</v>
      </c>
      <c r="E172" s="86" t="s">
        <v>963</v>
      </c>
      <c r="F172" s="511"/>
      <c r="G172" s="15">
        <v>9.5</v>
      </c>
      <c r="H172" s="3">
        <f t="shared" si="14"/>
        <v>0</v>
      </c>
    </row>
    <row r="173" spans="1:8" s="1" customFormat="1" ht="24.95" customHeight="1" x14ac:dyDescent="0.2">
      <c r="A173" s="10"/>
      <c r="B173" s="10"/>
      <c r="C173" s="10">
        <v>14</v>
      </c>
      <c r="D173" s="10" t="s">
        <v>434</v>
      </c>
      <c r="E173" s="86" t="s">
        <v>963</v>
      </c>
      <c r="F173" s="512"/>
      <c r="G173" s="15">
        <v>9.5</v>
      </c>
      <c r="H173" s="3">
        <f t="shared" si="14"/>
        <v>0</v>
      </c>
    </row>
    <row r="174" spans="1:8" s="1" customFormat="1" ht="24.95" customHeight="1" x14ac:dyDescent="0.2">
      <c r="A174" s="90" t="s">
        <v>1484</v>
      </c>
      <c r="B174" s="90" t="s">
        <v>1498</v>
      </c>
      <c r="C174" s="90" t="s">
        <v>1483</v>
      </c>
      <c r="D174" s="89" t="s">
        <v>1482</v>
      </c>
      <c r="E174" s="97" t="s">
        <v>1377</v>
      </c>
      <c r="F174" s="105" t="s">
        <v>1656</v>
      </c>
      <c r="G174" s="109" t="s">
        <v>1485</v>
      </c>
      <c r="H174" s="103">
        <v>0</v>
      </c>
    </row>
    <row r="175" spans="1:8" s="1" customFormat="1" ht="24.95" customHeight="1" x14ac:dyDescent="0.2">
      <c r="A175" s="10"/>
      <c r="B175" s="10"/>
      <c r="C175" s="10">
        <v>2</v>
      </c>
      <c r="D175" s="10" t="s">
        <v>434</v>
      </c>
      <c r="E175" s="86" t="s">
        <v>964</v>
      </c>
      <c r="F175" s="510" t="s">
        <v>1585</v>
      </c>
      <c r="G175" s="15">
        <v>16.989999999999998</v>
      </c>
      <c r="H175" s="3">
        <f>A175*G175</f>
        <v>0</v>
      </c>
    </row>
    <row r="176" spans="1:8" s="1" customFormat="1" ht="24.95" customHeight="1" x14ac:dyDescent="0.2">
      <c r="A176" s="10"/>
      <c r="B176" s="10"/>
      <c r="C176" s="10">
        <v>4</v>
      </c>
      <c r="D176" s="10" t="s">
        <v>434</v>
      </c>
      <c r="E176" s="86" t="s">
        <v>964</v>
      </c>
      <c r="F176" s="511"/>
      <c r="G176" s="15">
        <v>16.989999999999998</v>
      </c>
      <c r="H176" s="3">
        <f t="shared" ref="H176:H181" si="15">A176*G176</f>
        <v>0</v>
      </c>
    </row>
    <row r="177" spans="1:8" s="1" customFormat="1" ht="24.95" customHeight="1" x14ac:dyDescent="0.2">
      <c r="A177" s="10"/>
      <c r="B177" s="10"/>
      <c r="C177" s="10">
        <v>6</v>
      </c>
      <c r="D177" s="10" t="s">
        <v>434</v>
      </c>
      <c r="E177" s="86" t="s">
        <v>964</v>
      </c>
      <c r="F177" s="511"/>
      <c r="G177" s="15">
        <v>16.989999999999998</v>
      </c>
      <c r="H177" s="3">
        <f t="shared" si="15"/>
        <v>0</v>
      </c>
    </row>
    <row r="178" spans="1:8" s="1" customFormat="1" ht="24.95" customHeight="1" x14ac:dyDescent="0.2">
      <c r="A178" s="10"/>
      <c r="B178" s="10"/>
      <c r="C178" s="10">
        <v>8</v>
      </c>
      <c r="D178" s="10" t="s">
        <v>434</v>
      </c>
      <c r="E178" s="86" t="s">
        <v>964</v>
      </c>
      <c r="F178" s="511"/>
      <c r="G178" s="15">
        <v>16.989999999999998</v>
      </c>
      <c r="H178" s="3">
        <f t="shared" si="15"/>
        <v>0</v>
      </c>
    </row>
    <row r="179" spans="1:8" s="1" customFormat="1" ht="24.95" customHeight="1" x14ac:dyDescent="0.2">
      <c r="A179" s="10"/>
      <c r="B179" s="10"/>
      <c r="C179" s="10">
        <v>10</v>
      </c>
      <c r="D179" s="10" t="s">
        <v>434</v>
      </c>
      <c r="E179" s="86" t="s">
        <v>964</v>
      </c>
      <c r="F179" s="511"/>
      <c r="G179" s="15">
        <v>16.989999999999998</v>
      </c>
      <c r="H179" s="3">
        <f t="shared" si="15"/>
        <v>0</v>
      </c>
    </row>
    <row r="180" spans="1:8" s="1" customFormat="1" ht="24.95" customHeight="1" x14ac:dyDescent="0.2">
      <c r="A180" s="10"/>
      <c r="B180" s="10"/>
      <c r="C180" s="10">
        <v>12</v>
      </c>
      <c r="D180" s="10" t="s">
        <v>434</v>
      </c>
      <c r="E180" s="86" t="s">
        <v>964</v>
      </c>
      <c r="F180" s="511"/>
      <c r="G180" s="15">
        <v>16.989999999999998</v>
      </c>
      <c r="H180" s="3">
        <f t="shared" si="15"/>
        <v>0</v>
      </c>
    </row>
    <row r="181" spans="1:8" s="1" customFormat="1" ht="24.95" customHeight="1" x14ac:dyDescent="0.2">
      <c r="A181" s="10"/>
      <c r="B181" s="10"/>
      <c r="C181" s="10">
        <v>14</v>
      </c>
      <c r="D181" s="10" t="s">
        <v>434</v>
      </c>
      <c r="E181" s="86" t="s">
        <v>964</v>
      </c>
      <c r="F181" s="512"/>
      <c r="G181" s="15">
        <v>16.989999999999998</v>
      </c>
      <c r="H181" s="3">
        <f t="shared" si="15"/>
        <v>0</v>
      </c>
    </row>
    <row r="182" spans="1:8" s="1" customFormat="1" ht="24.95" customHeight="1" x14ac:dyDescent="0.2">
      <c r="A182" s="90" t="s">
        <v>1484</v>
      </c>
      <c r="B182" s="90" t="s">
        <v>1498</v>
      </c>
      <c r="C182" s="90" t="s">
        <v>1483</v>
      </c>
      <c r="D182" s="89" t="s">
        <v>1482</v>
      </c>
      <c r="E182" s="97" t="s">
        <v>1377</v>
      </c>
      <c r="F182" s="105" t="s">
        <v>1656</v>
      </c>
      <c r="G182" s="109" t="s">
        <v>1485</v>
      </c>
      <c r="H182" s="103">
        <v>0</v>
      </c>
    </row>
    <row r="183" spans="1:8" s="1" customFormat="1" ht="24.95" customHeight="1" x14ac:dyDescent="0.2">
      <c r="A183" s="10"/>
      <c r="B183" s="10"/>
      <c r="C183" s="10">
        <v>2</v>
      </c>
      <c r="D183" s="10" t="s">
        <v>434</v>
      </c>
      <c r="E183" s="86" t="s">
        <v>965</v>
      </c>
      <c r="F183" s="510" t="s">
        <v>1585</v>
      </c>
      <c r="G183" s="15">
        <v>142</v>
      </c>
      <c r="H183" s="3">
        <f>A183*G183</f>
        <v>0</v>
      </c>
    </row>
    <row r="184" spans="1:8" s="1" customFormat="1" ht="24.95" customHeight="1" x14ac:dyDescent="0.2">
      <c r="A184" s="10"/>
      <c r="B184" s="10"/>
      <c r="C184" s="10">
        <v>4</v>
      </c>
      <c r="D184" s="10" t="s">
        <v>434</v>
      </c>
      <c r="E184" s="86" t="s">
        <v>965</v>
      </c>
      <c r="F184" s="511"/>
      <c r="G184" s="15">
        <v>142</v>
      </c>
      <c r="H184" s="3">
        <f t="shared" ref="H184:H189" si="16">A184*G184</f>
        <v>0</v>
      </c>
    </row>
    <row r="185" spans="1:8" s="1" customFormat="1" ht="24.95" customHeight="1" x14ac:dyDescent="0.2">
      <c r="A185" s="10"/>
      <c r="B185" s="10"/>
      <c r="C185" s="10">
        <v>6</v>
      </c>
      <c r="D185" s="10" t="s">
        <v>434</v>
      </c>
      <c r="E185" s="86" t="s">
        <v>965</v>
      </c>
      <c r="F185" s="511"/>
      <c r="G185" s="15">
        <v>142</v>
      </c>
      <c r="H185" s="3">
        <f t="shared" si="16"/>
        <v>0</v>
      </c>
    </row>
    <row r="186" spans="1:8" s="1" customFormat="1" ht="24.95" customHeight="1" x14ac:dyDescent="0.2">
      <c r="A186" s="10"/>
      <c r="B186" s="10"/>
      <c r="C186" s="10">
        <v>8</v>
      </c>
      <c r="D186" s="10" t="s">
        <v>434</v>
      </c>
      <c r="E186" s="86" t="s">
        <v>965</v>
      </c>
      <c r="F186" s="511"/>
      <c r="G186" s="15">
        <v>142</v>
      </c>
      <c r="H186" s="3">
        <f t="shared" si="16"/>
        <v>0</v>
      </c>
    </row>
    <row r="187" spans="1:8" s="1" customFormat="1" ht="24.95" customHeight="1" x14ac:dyDescent="0.2">
      <c r="A187" s="10"/>
      <c r="B187" s="10"/>
      <c r="C187" s="10">
        <v>10</v>
      </c>
      <c r="D187" s="10" t="s">
        <v>434</v>
      </c>
      <c r="E187" s="86" t="s">
        <v>965</v>
      </c>
      <c r="F187" s="511"/>
      <c r="G187" s="15">
        <v>142</v>
      </c>
      <c r="H187" s="3">
        <f t="shared" si="16"/>
        <v>0</v>
      </c>
    </row>
    <row r="188" spans="1:8" s="1" customFormat="1" ht="24.95" customHeight="1" x14ac:dyDescent="0.2">
      <c r="A188" s="10"/>
      <c r="B188" s="10"/>
      <c r="C188" s="10">
        <v>12</v>
      </c>
      <c r="D188" s="10" t="s">
        <v>434</v>
      </c>
      <c r="E188" s="86" t="s">
        <v>965</v>
      </c>
      <c r="F188" s="511"/>
      <c r="G188" s="15">
        <v>142</v>
      </c>
      <c r="H188" s="3">
        <f t="shared" si="16"/>
        <v>0</v>
      </c>
    </row>
    <row r="189" spans="1:8" s="1" customFormat="1" ht="24.95" customHeight="1" x14ac:dyDescent="0.2">
      <c r="A189" s="10"/>
      <c r="B189" s="10"/>
      <c r="C189" s="10">
        <v>14</v>
      </c>
      <c r="D189" s="10" t="s">
        <v>434</v>
      </c>
      <c r="E189" s="86" t="s">
        <v>965</v>
      </c>
      <c r="F189" s="512"/>
      <c r="G189" s="15">
        <v>142</v>
      </c>
      <c r="H189" s="3">
        <f t="shared" si="16"/>
        <v>0</v>
      </c>
    </row>
    <row r="190" spans="1:8" s="1" customFormat="1" ht="24.95" customHeight="1" x14ac:dyDescent="0.2">
      <c r="A190" s="90" t="s">
        <v>1484</v>
      </c>
      <c r="B190" s="90" t="s">
        <v>1498</v>
      </c>
      <c r="C190" s="90" t="s">
        <v>1483</v>
      </c>
      <c r="D190" s="89" t="s">
        <v>1482</v>
      </c>
      <c r="E190" s="97" t="s">
        <v>1378</v>
      </c>
      <c r="F190" s="105" t="s">
        <v>1656</v>
      </c>
      <c r="G190" s="109" t="s">
        <v>1485</v>
      </c>
      <c r="H190" s="103">
        <v>0</v>
      </c>
    </row>
    <row r="191" spans="1:8" s="1" customFormat="1" ht="24.95" customHeight="1" x14ac:dyDescent="0.2">
      <c r="A191" s="10"/>
      <c r="B191" s="10"/>
      <c r="C191" s="10">
        <v>2</v>
      </c>
      <c r="D191" s="10" t="s">
        <v>434</v>
      </c>
      <c r="E191" s="86" t="s">
        <v>966</v>
      </c>
      <c r="F191" s="510" t="s">
        <v>1585</v>
      </c>
      <c r="G191" s="15">
        <v>9.5</v>
      </c>
      <c r="H191" s="3">
        <f>A191*G191</f>
        <v>0</v>
      </c>
    </row>
    <row r="192" spans="1:8" s="1" customFormat="1" ht="24.95" customHeight="1" x14ac:dyDescent="0.2">
      <c r="A192" s="10"/>
      <c r="B192" s="10"/>
      <c r="C192" s="10">
        <v>4</v>
      </c>
      <c r="D192" s="10" t="s">
        <v>434</v>
      </c>
      <c r="E192" s="86" t="s">
        <v>966</v>
      </c>
      <c r="F192" s="511"/>
      <c r="G192" s="15">
        <v>9.5</v>
      </c>
      <c r="H192" s="3">
        <f t="shared" ref="H192:H197" si="17">A192*G192</f>
        <v>0</v>
      </c>
    </row>
    <row r="193" spans="1:8" s="1" customFormat="1" ht="24.95" customHeight="1" x14ac:dyDescent="0.2">
      <c r="A193" s="10"/>
      <c r="B193" s="10"/>
      <c r="C193" s="10">
        <v>6</v>
      </c>
      <c r="D193" s="10" t="s">
        <v>434</v>
      </c>
      <c r="E193" s="86" t="s">
        <v>966</v>
      </c>
      <c r="F193" s="511"/>
      <c r="G193" s="15">
        <v>9.5</v>
      </c>
      <c r="H193" s="3">
        <f t="shared" si="17"/>
        <v>0</v>
      </c>
    </row>
    <row r="194" spans="1:8" s="1" customFormat="1" ht="24.95" customHeight="1" x14ac:dyDescent="0.2">
      <c r="A194" s="10"/>
      <c r="B194" s="10"/>
      <c r="C194" s="10">
        <v>8</v>
      </c>
      <c r="D194" s="10" t="s">
        <v>434</v>
      </c>
      <c r="E194" s="86" t="s">
        <v>966</v>
      </c>
      <c r="F194" s="511"/>
      <c r="G194" s="15">
        <v>9.5</v>
      </c>
      <c r="H194" s="3">
        <f t="shared" si="17"/>
        <v>0</v>
      </c>
    </row>
    <row r="195" spans="1:8" s="1" customFormat="1" ht="24.95" customHeight="1" x14ac:dyDescent="0.2">
      <c r="A195" s="10"/>
      <c r="B195" s="10"/>
      <c r="C195" s="10">
        <v>10</v>
      </c>
      <c r="D195" s="10" t="s">
        <v>434</v>
      </c>
      <c r="E195" s="86" t="s">
        <v>966</v>
      </c>
      <c r="F195" s="511"/>
      <c r="G195" s="15">
        <v>9.5</v>
      </c>
      <c r="H195" s="3">
        <f t="shared" si="17"/>
        <v>0</v>
      </c>
    </row>
    <row r="196" spans="1:8" s="1" customFormat="1" ht="24.95" customHeight="1" x14ac:dyDescent="0.2">
      <c r="A196" s="10"/>
      <c r="B196" s="10"/>
      <c r="C196" s="10">
        <v>12</v>
      </c>
      <c r="D196" s="10" t="s">
        <v>434</v>
      </c>
      <c r="E196" s="86" t="s">
        <v>966</v>
      </c>
      <c r="F196" s="511"/>
      <c r="G196" s="15">
        <v>9.5</v>
      </c>
      <c r="H196" s="3">
        <f t="shared" si="17"/>
        <v>0</v>
      </c>
    </row>
    <row r="197" spans="1:8" s="1" customFormat="1" ht="24.95" customHeight="1" x14ac:dyDescent="0.2">
      <c r="A197" s="10"/>
      <c r="B197" s="10"/>
      <c r="C197" s="10">
        <v>14</v>
      </c>
      <c r="D197" s="10" t="s">
        <v>434</v>
      </c>
      <c r="E197" s="86" t="s">
        <v>966</v>
      </c>
      <c r="F197" s="512"/>
      <c r="G197" s="15">
        <v>9.5</v>
      </c>
      <c r="H197" s="3">
        <f t="shared" si="17"/>
        <v>0</v>
      </c>
    </row>
    <row r="198" spans="1:8" s="1" customFormat="1" ht="24.95" customHeight="1" x14ac:dyDescent="0.2">
      <c r="A198" s="90" t="s">
        <v>1484</v>
      </c>
      <c r="B198" s="90" t="s">
        <v>1498</v>
      </c>
      <c r="C198" s="90" t="s">
        <v>1483</v>
      </c>
      <c r="D198" s="89" t="s">
        <v>1482</v>
      </c>
      <c r="E198" s="97" t="s">
        <v>1378</v>
      </c>
      <c r="F198" s="105" t="s">
        <v>1656</v>
      </c>
      <c r="G198" s="109" t="s">
        <v>1485</v>
      </c>
      <c r="H198" s="103">
        <v>0</v>
      </c>
    </row>
    <row r="199" spans="1:8" s="1" customFormat="1" ht="24.95" customHeight="1" x14ac:dyDescent="0.2">
      <c r="A199" s="10"/>
      <c r="B199" s="10"/>
      <c r="C199" s="10">
        <v>2</v>
      </c>
      <c r="D199" s="10" t="s">
        <v>434</v>
      </c>
      <c r="E199" s="86" t="s">
        <v>967</v>
      </c>
      <c r="F199" s="510" t="s">
        <v>1585</v>
      </c>
      <c r="G199" s="15">
        <v>16.989999999999998</v>
      </c>
      <c r="H199" s="3">
        <f>A199*G199</f>
        <v>0</v>
      </c>
    </row>
    <row r="200" spans="1:8" s="1" customFormat="1" ht="24.95" customHeight="1" x14ac:dyDescent="0.2">
      <c r="A200" s="10"/>
      <c r="B200" s="10"/>
      <c r="C200" s="10">
        <v>4</v>
      </c>
      <c r="D200" s="10" t="s">
        <v>434</v>
      </c>
      <c r="E200" s="86" t="s">
        <v>967</v>
      </c>
      <c r="F200" s="511"/>
      <c r="G200" s="15">
        <v>16.989999999999998</v>
      </c>
      <c r="H200" s="3">
        <f t="shared" ref="H200:H205" si="18">A200*G200</f>
        <v>0</v>
      </c>
    </row>
    <row r="201" spans="1:8" s="1" customFormat="1" ht="24.95" customHeight="1" x14ac:dyDescent="0.2">
      <c r="A201" s="10"/>
      <c r="B201" s="10"/>
      <c r="C201" s="10">
        <v>6</v>
      </c>
      <c r="D201" s="10" t="s">
        <v>434</v>
      </c>
      <c r="E201" s="86" t="s">
        <v>967</v>
      </c>
      <c r="F201" s="511"/>
      <c r="G201" s="15">
        <v>16.989999999999998</v>
      </c>
      <c r="H201" s="3">
        <f t="shared" si="18"/>
        <v>0</v>
      </c>
    </row>
    <row r="202" spans="1:8" s="1" customFormat="1" ht="24.95" customHeight="1" x14ac:dyDescent="0.2">
      <c r="A202" s="10"/>
      <c r="B202" s="10"/>
      <c r="C202" s="10">
        <v>8</v>
      </c>
      <c r="D202" s="10" t="s">
        <v>434</v>
      </c>
      <c r="E202" s="86" t="s">
        <v>967</v>
      </c>
      <c r="F202" s="511"/>
      <c r="G202" s="15">
        <v>16.989999999999998</v>
      </c>
      <c r="H202" s="3">
        <f t="shared" si="18"/>
        <v>0</v>
      </c>
    </row>
    <row r="203" spans="1:8" s="1" customFormat="1" ht="24.95" customHeight="1" x14ac:dyDescent="0.2">
      <c r="A203" s="10"/>
      <c r="B203" s="10"/>
      <c r="C203" s="10">
        <v>10</v>
      </c>
      <c r="D203" s="10" t="s">
        <v>434</v>
      </c>
      <c r="E203" s="86" t="s">
        <v>967</v>
      </c>
      <c r="F203" s="511"/>
      <c r="G203" s="15">
        <v>16.989999999999998</v>
      </c>
      <c r="H203" s="3">
        <f t="shared" si="18"/>
        <v>0</v>
      </c>
    </row>
    <row r="204" spans="1:8" s="1" customFormat="1" ht="24.95" customHeight="1" x14ac:dyDescent="0.2">
      <c r="A204" s="10"/>
      <c r="B204" s="10"/>
      <c r="C204" s="10">
        <v>12</v>
      </c>
      <c r="D204" s="10" t="s">
        <v>434</v>
      </c>
      <c r="E204" s="86" t="s">
        <v>967</v>
      </c>
      <c r="F204" s="511"/>
      <c r="G204" s="15">
        <v>16.989999999999998</v>
      </c>
      <c r="H204" s="3">
        <f t="shared" si="18"/>
        <v>0</v>
      </c>
    </row>
    <row r="205" spans="1:8" s="1" customFormat="1" ht="24.95" customHeight="1" x14ac:dyDescent="0.2">
      <c r="A205" s="10"/>
      <c r="B205" s="10"/>
      <c r="C205" s="10">
        <v>14</v>
      </c>
      <c r="D205" s="10" t="s">
        <v>434</v>
      </c>
      <c r="E205" s="86" t="s">
        <v>967</v>
      </c>
      <c r="F205" s="512"/>
      <c r="G205" s="15">
        <v>16.989999999999998</v>
      </c>
      <c r="H205" s="3">
        <f t="shared" si="18"/>
        <v>0</v>
      </c>
    </row>
    <row r="206" spans="1:8" s="1" customFormat="1" ht="24.95" customHeight="1" x14ac:dyDescent="0.2">
      <c r="A206" s="90" t="s">
        <v>1484</v>
      </c>
      <c r="B206" s="90" t="s">
        <v>1498</v>
      </c>
      <c r="C206" s="90" t="s">
        <v>1483</v>
      </c>
      <c r="D206" s="89" t="s">
        <v>1482</v>
      </c>
      <c r="E206" s="97" t="s">
        <v>1379</v>
      </c>
      <c r="F206" s="105" t="s">
        <v>1656</v>
      </c>
      <c r="G206" s="109" t="s">
        <v>1485</v>
      </c>
      <c r="H206" s="103">
        <v>0</v>
      </c>
    </row>
    <row r="207" spans="1:8" s="1" customFormat="1" ht="24.75" customHeight="1" x14ac:dyDescent="0.2">
      <c r="A207" s="10"/>
      <c r="B207" s="10"/>
      <c r="C207" s="10">
        <v>4</v>
      </c>
      <c r="D207" s="10" t="s">
        <v>434</v>
      </c>
      <c r="E207" s="86" t="s">
        <v>968</v>
      </c>
      <c r="F207" s="510" t="s">
        <v>1585</v>
      </c>
      <c r="G207" s="15">
        <v>9.5</v>
      </c>
      <c r="H207" s="3">
        <f>A207*G207</f>
        <v>0</v>
      </c>
    </row>
    <row r="208" spans="1:8" s="1" customFormat="1" ht="24.75" customHeight="1" x14ac:dyDescent="0.2">
      <c r="A208" s="10"/>
      <c r="B208" s="10"/>
      <c r="C208" s="10">
        <v>6</v>
      </c>
      <c r="D208" s="10" t="s">
        <v>434</v>
      </c>
      <c r="E208" s="86" t="s">
        <v>968</v>
      </c>
      <c r="F208" s="511"/>
      <c r="G208" s="15">
        <v>9.5</v>
      </c>
      <c r="H208" s="3">
        <f t="shared" ref="H208:H213" si="19">A208*G208</f>
        <v>0</v>
      </c>
    </row>
    <row r="209" spans="1:8" s="1" customFormat="1" ht="24.75" customHeight="1" x14ac:dyDescent="0.2">
      <c r="A209" s="10"/>
      <c r="B209" s="10"/>
      <c r="C209" s="10">
        <v>8</v>
      </c>
      <c r="D209" s="10" t="s">
        <v>434</v>
      </c>
      <c r="E209" s="86" t="s">
        <v>968</v>
      </c>
      <c r="F209" s="511"/>
      <c r="G209" s="15">
        <v>9.5</v>
      </c>
      <c r="H209" s="3">
        <f t="shared" si="19"/>
        <v>0</v>
      </c>
    </row>
    <row r="210" spans="1:8" s="1" customFormat="1" ht="24.75" customHeight="1" x14ac:dyDescent="0.2">
      <c r="A210" s="10"/>
      <c r="B210" s="10"/>
      <c r="C210" s="10">
        <v>10</v>
      </c>
      <c r="D210" s="10" t="s">
        <v>434</v>
      </c>
      <c r="E210" s="86" t="s">
        <v>968</v>
      </c>
      <c r="F210" s="511"/>
      <c r="G210" s="15">
        <v>9.5</v>
      </c>
      <c r="H210" s="3">
        <f t="shared" si="19"/>
        <v>0</v>
      </c>
    </row>
    <row r="211" spans="1:8" s="1" customFormat="1" ht="24.75" customHeight="1" x14ac:dyDescent="0.2">
      <c r="A211" s="10"/>
      <c r="B211" s="10"/>
      <c r="C211" s="10">
        <v>12</v>
      </c>
      <c r="D211" s="10" t="s">
        <v>434</v>
      </c>
      <c r="E211" s="86" t="s">
        <v>968</v>
      </c>
      <c r="F211" s="511"/>
      <c r="G211" s="15">
        <v>9.5</v>
      </c>
      <c r="H211" s="3">
        <f t="shared" si="19"/>
        <v>0</v>
      </c>
    </row>
    <row r="212" spans="1:8" s="1" customFormat="1" ht="24.75" customHeight="1" x14ac:dyDescent="0.2">
      <c r="A212" s="10"/>
      <c r="B212" s="10"/>
      <c r="C212" s="10">
        <v>14</v>
      </c>
      <c r="D212" s="10" t="s">
        <v>434</v>
      </c>
      <c r="E212" s="86" t="s">
        <v>968</v>
      </c>
      <c r="F212" s="511"/>
      <c r="G212" s="15">
        <v>9.5</v>
      </c>
      <c r="H212" s="3">
        <f t="shared" si="19"/>
        <v>0</v>
      </c>
    </row>
    <row r="213" spans="1:8" s="1" customFormat="1" ht="24.75" customHeight="1" x14ac:dyDescent="0.2">
      <c r="A213" s="10"/>
      <c r="B213" s="10"/>
      <c r="C213" s="10">
        <v>16</v>
      </c>
      <c r="D213" s="10" t="s">
        <v>434</v>
      </c>
      <c r="E213" s="86" t="s">
        <v>968</v>
      </c>
      <c r="F213" s="512"/>
      <c r="G213" s="15">
        <v>9.5</v>
      </c>
      <c r="H213" s="3">
        <f t="shared" si="19"/>
        <v>0</v>
      </c>
    </row>
    <row r="214" spans="1:8" s="1" customFormat="1" ht="24.75" customHeight="1" x14ac:dyDescent="0.2">
      <c r="A214" s="90" t="s">
        <v>1484</v>
      </c>
      <c r="B214" s="90" t="s">
        <v>1498</v>
      </c>
      <c r="C214" s="90" t="s">
        <v>1483</v>
      </c>
      <c r="D214" s="89" t="s">
        <v>1482</v>
      </c>
      <c r="E214" s="97" t="s">
        <v>1379</v>
      </c>
      <c r="F214" s="105" t="s">
        <v>1656</v>
      </c>
      <c r="G214" s="109" t="s">
        <v>1485</v>
      </c>
      <c r="H214" s="103">
        <v>0</v>
      </c>
    </row>
    <row r="215" spans="1:8" s="1" customFormat="1" ht="24.95" customHeight="1" x14ac:dyDescent="0.2">
      <c r="A215" s="10"/>
      <c r="B215" s="10"/>
      <c r="C215" s="10">
        <v>4</v>
      </c>
      <c r="D215" s="10" t="s">
        <v>434</v>
      </c>
      <c r="E215" s="86" t="s">
        <v>969</v>
      </c>
      <c r="F215" s="510" t="s">
        <v>1585</v>
      </c>
      <c r="G215" s="15">
        <v>16.989999999999998</v>
      </c>
      <c r="H215" s="3">
        <f>A215*G215</f>
        <v>0</v>
      </c>
    </row>
    <row r="216" spans="1:8" s="1" customFormat="1" ht="24.95" customHeight="1" x14ac:dyDescent="0.2">
      <c r="A216" s="10"/>
      <c r="B216" s="10"/>
      <c r="C216" s="10">
        <v>6</v>
      </c>
      <c r="D216" s="10" t="s">
        <v>434</v>
      </c>
      <c r="E216" s="86" t="s">
        <v>969</v>
      </c>
      <c r="F216" s="511"/>
      <c r="G216" s="15">
        <v>16.989999999999998</v>
      </c>
      <c r="H216" s="3">
        <f t="shared" ref="H216:H221" si="20">A216*G216</f>
        <v>0</v>
      </c>
    </row>
    <row r="217" spans="1:8" s="1" customFormat="1" ht="24.95" customHeight="1" x14ac:dyDescent="0.2">
      <c r="A217" s="10"/>
      <c r="B217" s="10"/>
      <c r="C217" s="10">
        <v>8</v>
      </c>
      <c r="D217" s="10" t="s">
        <v>434</v>
      </c>
      <c r="E217" s="86" t="s">
        <v>969</v>
      </c>
      <c r="F217" s="511"/>
      <c r="G217" s="15">
        <v>16.989999999999998</v>
      </c>
      <c r="H217" s="3">
        <f t="shared" si="20"/>
        <v>0</v>
      </c>
    </row>
    <row r="218" spans="1:8" s="1" customFormat="1" ht="24.95" customHeight="1" x14ac:dyDescent="0.2">
      <c r="A218" s="10"/>
      <c r="B218" s="10"/>
      <c r="C218" s="10">
        <v>10</v>
      </c>
      <c r="D218" s="10" t="s">
        <v>434</v>
      </c>
      <c r="E218" s="86" t="s">
        <v>969</v>
      </c>
      <c r="F218" s="511"/>
      <c r="G218" s="15">
        <v>16.989999999999998</v>
      </c>
      <c r="H218" s="3">
        <f t="shared" si="20"/>
        <v>0</v>
      </c>
    </row>
    <row r="219" spans="1:8" s="1" customFormat="1" ht="24.95" customHeight="1" x14ac:dyDescent="0.2">
      <c r="A219" s="10"/>
      <c r="B219" s="10"/>
      <c r="C219" s="10">
        <v>12</v>
      </c>
      <c r="D219" s="10" t="s">
        <v>434</v>
      </c>
      <c r="E219" s="86" t="s">
        <v>969</v>
      </c>
      <c r="F219" s="511"/>
      <c r="G219" s="15">
        <v>16.989999999999998</v>
      </c>
      <c r="H219" s="3">
        <f t="shared" si="20"/>
        <v>0</v>
      </c>
    </row>
    <row r="220" spans="1:8" s="1" customFormat="1" ht="24.95" customHeight="1" x14ac:dyDescent="0.2">
      <c r="A220" s="10"/>
      <c r="B220" s="10"/>
      <c r="C220" s="10">
        <v>14</v>
      </c>
      <c r="D220" s="10" t="s">
        <v>434</v>
      </c>
      <c r="E220" s="86" t="s">
        <v>969</v>
      </c>
      <c r="F220" s="511"/>
      <c r="G220" s="15">
        <v>16.989999999999998</v>
      </c>
      <c r="H220" s="3">
        <f t="shared" si="20"/>
        <v>0</v>
      </c>
    </row>
    <row r="221" spans="1:8" s="1" customFormat="1" ht="24.95" customHeight="1" x14ac:dyDescent="0.2">
      <c r="A221" s="10"/>
      <c r="B221" s="10"/>
      <c r="C221" s="10">
        <v>16</v>
      </c>
      <c r="D221" s="10" t="s">
        <v>434</v>
      </c>
      <c r="E221" s="86" t="s">
        <v>969</v>
      </c>
      <c r="F221" s="512"/>
      <c r="G221" s="15">
        <v>16.989999999999998</v>
      </c>
      <c r="H221" s="3">
        <f t="shared" si="20"/>
        <v>0</v>
      </c>
    </row>
    <row r="222" spans="1:8" s="1" customFormat="1" ht="24.95" customHeight="1" x14ac:dyDescent="0.2">
      <c r="A222" s="90" t="s">
        <v>1484</v>
      </c>
      <c r="B222" s="90" t="s">
        <v>1498</v>
      </c>
      <c r="C222" s="90" t="s">
        <v>1483</v>
      </c>
      <c r="D222" s="89" t="s">
        <v>1482</v>
      </c>
      <c r="E222" s="97" t="s">
        <v>1379</v>
      </c>
      <c r="F222" s="105" t="s">
        <v>1656</v>
      </c>
      <c r="G222" s="109" t="s">
        <v>1485</v>
      </c>
      <c r="H222" s="103">
        <v>0</v>
      </c>
    </row>
    <row r="223" spans="1:8" s="1" customFormat="1" ht="24.95" customHeight="1" x14ac:dyDescent="0.2">
      <c r="A223" s="10"/>
      <c r="B223" s="10"/>
      <c r="C223" s="10">
        <v>4</v>
      </c>
      <c r="D223" s="10" t="s">
        <v>434</v>
      </c>
      <c r="E223" s="86" t="s">
        <v>970</v>
      </c>
      <c r="F223" s="510" t="s">
        <v>1585</v>
      </c>
      <c r="G223" s="15">
        <v>135</v>
      </c>
      <c r="H223" s="3">
        <f>A223*G223</f>
        <v>0</v>
      </c>
    </row>
    <row r="224" spans="1:8" s="1" customFormat="1" ht="24.95" customHeight="1" x14ac:dyDescent="0.2">
      <c r="A224" s="10"/>
      <c r="B224" s="10"/>
      <c r="C224" s="10">
        <v>6</v>
      </c>
      <c r="D224" s="10" t="s">
        <v>434</v>
      </c>
      <c r="E224" s="86" t="s">
        <v>970</v>
      </c>
      <c r="F224" s="511"/>
      <c r="G224" s="15">
        <v>135</v>
      </c>
      <c r="H224" s="3">
        <f t="shared" ref="H224:H229" si="21">A224*G224</f>
        <v>0</v>
      </c>
    </row>
    <row r="225" spans="1:8" s="1" customFormat="1" ht="24.95" customHeight="1" x14ac:dyDescent="0.2">
      <c r="A225" s="10"/>
      <c r="B225" s="10"/>
      <c r="C225" s="10">
        <v>8</v>
      </c>
      <c r="D225" s="10" t="s">
        <v>434</v>
      </c>
      <c r="E225" s="86" t="s">
        <v>970</v>
      </c>
      <c r="F225" s="511"/>
      <c r="G225" s="15">
        <v>135</v>
      </c>
      <c r="H225" s="3">
        <f t="shared" si="21"/>
        <v>0</v>
      </c>
    </row>
    <row r="226" spans="1:8" s="1" customFormat="1" ht="24.95" customHeight="1" x14ac:dyDescent="0.2">
      <c r="A226" s="10"/>
      <c r="B226" s="10"/>
      <c r="C226" s="10">
        <v>10</v>
      </c>
      <c r="D226" s="10" t="s">
        <v>434</v>
      </c>
      <c r="E226" s="86" t="s">
        <v>970</v>
      </c>
      <c r="F226" s="511"/>
      <c r="G226" s="15">
        <v>135</v>
      </c>
      <c r="H226" s="3">
        <f t="shared" si="21"/>
        <v>0</v>
      </c>
    </row>
    <row r="227" spans="1:8" s="1" customFormat="1" ht="24.95" customHeight="1" x14ac:dyDescent="0.2">
      <c r="A227" s="10"/>
      <c r="B227" s="10"/>
      <c r="C227" s="10">
        <v>12</v>
      </c>
      <c r="D227" s="10" t="s">
        <v>434</v>
      </c>
      <c r="E227" s="86" t="s">
        <v>970</v>
      </c>
      <c r="F227" s="511"/>
      <c r="G227" s="15">
        <v>135</v>
      </c>
      <c r="H227" s="3">
        <f t="shared" si="21"/>
        <v>0</v>
      </c>
    </row>
    <row r="228" spans="1:8" s="1" customFormat="1" ht="24.95" customHeight="1" x14ac:dyDescent="0.2">
      <c r="A228" s="10"/>
      <c r="B228" s="10"/>
      <c r="C228" s="10">
        <v>14</v>
      </c>
      <c r="D228" s="10" t="s">
        <v>434</v>
      </c>
      <c r="E228" s="86" t="s">
        <v>970</v>
      </c>
      <c r="F228" s="511"/>
      <c r="G228" s="15">
        <v>135</v>
      </c>
      <c r="H228" s="3">
        <f t="shared" si="21"/>
        <v>0</v>
      </c>
    </row>
    <row r="229" spans="1:8" s="1" customFormat="1" ht="24.95" customHeight="1" x14ac:dyDescent="0.2">
      <c r="A229" s="10"/>
      <c r="B229" s="10"/>
      <c r="C229" s="10">
        <v>16</v>
      </c>
      <c r="D229" s="10" t="s">
        <v>434</v>
      </c>
      <c r="E229" s="86" t="s">
        <v>970</v>
      </c>
      <c r="F229" s="512"/>
      <c r="G229" s="15">
        <v>135</v>
      </c>
      <c r="H229" s="3">
        <f t="shared" si="21"/>
        <v>0</v>
      </c>
    </row>
    <row r="230" spans="1:8" s="1" customFormat="1" ht="24.95" customHeight="1" x14ac:dyDescent="0.2">
      <c r="A230" s="90" t="s">
        <v>1484</v>
      </c>
      <c r="B230" s="90" t="s">
        <v>1498</v>
      </c>
      <c r="C230" s="90" t="s">
        <v>1483</v>
      </c>
      <c r="D230" s="89" t="s">
        <v>1482</v>
      </c>
      <c r="E230" s="97" t="s">
        <v>1006</v>
      </c>
      <c r="F230" s="105" t="s">
        <v>1656</v>
      </c>
      <c r="G230" s="109" t="s">
        <v>1485</v>
      </c>
      <c r="H230" s="103">
        <v>0</v>
      </c>
    </row>
    <row r="231" spans="1:8" s="1" customFormat="1" ht="24.95" customHeight="1" x14ac:dyDescent="0.2">
      <c r="A231" s="10"/>
      <c r="B231" s="10"/>
      <c r="C231" s="10">
        <v>4</v>
      </c>
      <c r="D231" s="10" t="s">
        <v>434</v>
      </c>
      <c r="E231" s="86" t="s">
        <v>971</v>
      </c>
      <c r="F231" s="510" t="s">
        <v>1585</v>
      </c>
      <c r="G231" s="15">
        <v>9.5</v>
      </c>
      <c r="H231" s="3">
        <f>A231*G231</f>
        <v>0</v>
      </c>
    </row>
    <row r="232" spans="1:8" s="1" customFormat="1" ht="24.95" customHeight="1" x14ac:dyDescent="0.2">
      <c r="A232" s="10"/>
      <c r="B232" s="10"/>
      <c r="C232" s="10">
        <v>6</v>
      </c>
      <c r="D232" s="10" t="s">
        <v>434</v>
      </c>
      <c r="E232" s="86" t="s">
        <v>971</v>
      </c>
      <c r="F232" s="511"/>
      <c r="G232" s="15">
        <v>9.5</v>
      </c>
      <c r="H232" s="3">
        <f t="shared" ref="H232:H237" si="22">A232*G232</f>
        <v>0</v>
      </c>
    </row>
    <row r="233" spans="1:8" s="1" customFormat="1" ht="24.95" customHeight="1" x14ac:dyDescent="0.2">
      <c r="A233" s="10"/>
      <c r="B233" s="10"/>
      <c r="C233" s="10">
        <v>8</v>
      </c>
      <c r="D233" s="10" t="s">
        <v>434</v>
      </c>
      <c r="E233" s="86" t="s">
        <v>971</v>
      </c>
      <c r="F233" s="511"/>
      <c r="G233" s="15">
        <v>9.5</v>
      </c>
      <c r="H233" s="3">
        <f t="shared" si="22"/>
        <v>0</v>
      </c>
    </row>
    <row r="234" spans="1:8" s="1" customFormat="1" ht="24.95" customHeight="1" x14ac:dyDescent="0.2">
      <c r="A234" s="10"/>
      <c r="B234" s="10"/>
      <c r="C234" s="10">
        <v>10</v>
      </c>
      <c r="D234" s="10" t="s">
        <v>434</v>
      </c>
      <c r="E234" s="86" t="s">
        <v>971</v>
      </c>
      <c r="F234" s="511"/>
      <c r="G234" s="15">
        <v>9.5</v>
      </c>
      <c r="H234" s="3">
        <f t="shared" si="22"/>
        <v>0</v>
      </c>
    </row>
    <row r="235" spans="1:8" s="1" customFormat="1" ht="24.95" customHeight="1" x14ac:dyDescent="0.2">
      <c r="A235" s="10"/>
      <c r="B235" s="10"/>
      <c r="C235" s="10">
        <v>12</v>
      </c>
      <c r="D235" s="10" t="s">
        <v>434</v>
      </c>
      <c r="E235" s="86" t="s">
        <v>971</v>
      </c>
      <c r="F235" s="511"/>
      <c r="G235" s="15">
        <v>9.5</v>
      </c>
      <c r="H235" s="3">
        <f t="shared" si="22"/>
        <v>0</v>
      </c>
    </row>
    <row r="236" spans="1:8" s="1" customFormat="1" ht="24.95" customHeight="1" x14ac:dyDescent="0.2">
      <c r="A236" s="10"/>
      <c r="B236" s="10"/>
      <c r="C236" s="10">
        <v>14</v>
      </c>
      <c r="D236" s="10" t="s">
        <v>434</v>
      </c>
      <c r="E236" s="86" t="s">
        <v>971</v>
      </c>
      <c r="F236" s="511"/>
      <c r="G236" s="15">
        <v>9.5</v>
      </c>
      <c r="H236" s="3">
        <f t="shared" si="22"/>
        <v>0</v>
      </c>
    </row>
    <row r="237" spans="1:8" s="1" customFormat="1" ht="24.95" customHeight="1" x14ac:dyDescent="0.2">
      <c r="A237" s="10"/>
      <c r="B237" s="10"/>
      <c r="C237" s="10">
        <v>16</v>
      </c>
      <c r="D237" s="10" t="s">
        <v>434</v>
      </c>
      <c r="E237" s="86" t="s">
        <v>971</v>
      </c>
      <c r="F237" s="512"/>
      <c r="G237" s="15">
        <v>9.5</v>
      </c>
      <c r="H237" s="3">
        <f t="shared" si="22"/>
        <v>0</v>
      </c>
    </row>
    <row r="238" spans="1:8" s="1" customFormat="1" ht="24.95" customHeight="1" x14ac:dyDescent="0.2">
      <c r="A238" s="90" t="s">
        <v>1484</v>
      </c>
      <c r="B238" s="90" t="s">
        <v>1498</v>
      </c>
      <c r="C238" s="90" t="s">
        <v>1483</v>
      </c>
      <c r="D238" s="89" t="s">
        <v>1482</v>
      </c>
      <c r="E238" s="97" t="s">
        <v>1006</v>
      </c>
      <c r="F238" s="105" t="s">
        <v>1656</v>
      </c>
      <c r="G238" s="109" t="s">
        <v>1485</v>
      </c>
      <c r="H238" s="103">
        <v>0</v>
      </c>
    </row>
    <row r="239" spans="1:8" s="1" customFormat="1" ht="24.95" customHeight="1" x14ac:dyDescent="0.2">
      <c r="A239" s="10"/>
      <c r="B239" s="10"/>
      <c r="C239" s="10">
        <v>4</v>
      </c>
      <c r="D239" s="10" t="s">
        <v>434</v>
      </c>
      <c r="E239" s="86" t="s">
        <v>972</v>
      </c>
      <c r="F239" s="510" t="s">
        <v>1585</v>
      </c>
      <c r="G239" s="15">
        <v>16.989999999999998</v>
      </c>
      <c r="H239" s="3">
        <f>A239*G239</f>
        <v>0</v>
      </c>
    </row>
    <row r="240" spans="1:8" s="1" customFormat="1" ht="24.95" customHeight="1" x14ac:dyDescent="0.2">
      <c r="A240" s="10"/>
      <c r="B240" s="10"/>
      <c r="C240" s="10">
        <v>6</v>
      </c>
      <c r="D240" s="10" t="s">
        <v>434</v>
      </c>
      <c r="E240" s="86" t="s">
        <v>972</v>
      </c>
      <c r="F240" s="511"/>
      <c r="G240" s="15">
        <v>14.99</v>
      </c>
      <c r="H240" s="3">
        <f t="shared" ref="H240:H245" si="23">A240*G240</f>
        <v>0</v>
      </c>
    </row>
    <row r="241" spans="1:8" s="1" customFormat="1" ht="24.95" customHeight="1" x14ac:dyDescent="0.2">
      <c r="A241" s="10"/>
      <c r="B241" s="10"/>
      <c r="C241" s="10">
        <v>8</v>
      </c>
      <c r="D241" s="10" t="s">
        <v>434</v>
      </c>
      <c r="E241" s="86" t="s">
        <v>972</v>
      </c>
      <c r="F241" s="511"/>
      <c r="G241" s="15">
        <v>14.99</v>
      </c>
      <c r="H241" s="3">
        <f t="shared" si="23"/>
        <v>0</v>
      </c>
    </row>
    <row r="242" spans="1:8" s="1" customFormat="1" ht="24.95" customHeight="1" x14ac:dyDescent="0.2">
      <c r="A242" s="10"/>
      <c r="B242" s="10"/>
      <c r="C242" s="10">
        <v>10</v>
      </c>
      <c r="D242" s="10" t="s">
        <v>434</v>
      </c>
      <c r="E242" s="86" t="s">
        <v>972</v>
      </c>
      <c r="F242" s="511"/>
      <c r="G242" s="15">
        <v>14.99</v>
      </c>
      <c r="H242" s="3">
        <f t="shared" si="23"/>
        <v>0</v>
      </c>
    </row>
    <row r="243" spans="1:8" s="1" customFormat="1" ht="24.95" customHeight="1" x14ac:dyDescent="0.2">
      <c r="A243" s="10"/>
      <c r="B243" s="10"/>
      <c r="C243" s="10">
        <v>12</v>
      </c>
      <c r="D243" s="10" t="s">
        <v>434</v>
      </c>
      <c r="E243" s="86" t="s">
        <v>972</v>
      </c>
      <c r="F243" s="511"/>
      <c r="G243" s="15">
        <v>16.989999999999998</v>
      </c>
      <c r="H243" s="3">
        <f t="shared" si="23"/>
        <v>0</v>
      </c>
    </row>
    <row r="244" spans="1:8" s="1" customFormat="1" ht="24.95" customHeight="1" x14ac:dyDescent="0.2">
      <c r="A244" s="10"/>
      <c r="B244" s="10"/>
      <c r="C244" s="10">
        <v>14</v>
      </c>
      <c r="D244" s="10" t="s">
        <v>434</v>
      </c>
      <c r="E244" s="86" t="s">
        <v>972</v>
      </c>
      <c r="F244" s="511"/>
      <c r="G244" s="15">
        <v>16.989999999999998</v>
      </c>
      <c r="H244" s="3">
        <f t="shared" si="23"/>
        <v>0</v>
      </c>
    </row>
    <row r="245" spans="1:8" s="1" customFormat="1" ht="24.95" customHeight="1" x14ac:dyDescent="0.2">
      <c r="A245" s="10"/>
      <c r="B245" s="10"/>
      <c r="C245" s="10">
        <v>16</v>
      </c>
      <c r="D245" s="10" t="s">
        <v>434</v>
      </c>
      <c r="E245" s="86" t="s">
        <v>972</v>
      </c>
      <c r="F245" s="512"/>
      <c r="G245" s="15">
        <v>16.989999999999998</v>
      </c>
      <c r="H245" s="3">
        <f t="shared" si="23"/>
        <v>0</v>
      </c>
    </row>
    <row r="246" spans="1:8" s="1" customFormat="1" ht="24.95" customHeight="1" x14ac:dyDescent="0.2">
      <c r="A246" s="90" t="s">
        <v>1484</v>
      </c>
      <c r="B246" s="90" t="s">
        <v>1498</v>
      </c>
      <c r="C246" s="90" t="s">
        <v>1483</v>
      </c>
      <c r="D246" s="89" t="s">
        <v>1482</v>
      </c>
      <c r="E246" s="97" t="s">
        <v>1006</v>
      </c>
      <c r="F246" s="105" t="s">
        <v>1656</v>
      </c>
      <c r="G246" s="109" t="s">
        <v>1485</v>
      </c>
      <c r="H246" s="103">
        <v>0</v>
      </c>
    </row>
    <row r="247" spans="1:8" s="1" customFormat="1" ht="24.95" customHeight="1" x14ac:dyDescent="0.2">
      <c r="A247" s="10"/>
      <c r="B247" s="10"/>
      <c r="C247" s="10">
        <v>4</v>
      </c>
      <c r="D247" s="10" t="s">
        <v>434</v>
      </c>
      <c r="E247" s="86" t="s">
        <v>973</v>
      </c>
      <c r="F247" s="510" t="s">
        <v>1585</v>
      </c>
      <c r="G247" s="15">
        <v>135</v>
      </c>
      <c r="H247" s="3">
        <f>A247*G247</f>
        <v>0</v>
      </c>
    </row>
    <row r="248" spans="1:8" s="1" customFormat="1" ht="24.95" customHeight="1" x14ac:dyDescent="0.2">
      <c r="A248" s="10"/>
      <c r="B248" s="10"/>
      <c r="C248" s="10">
        <v>6</v>
      </c>
      <c r="D248" s="10" t="s">
        <v>434</v>
      </c>
      <c r="E248" s="86" t="s">
        <v>973</v>
      </c>
      <c r="F248" s="511"/>
      <c r="G248" s="15">
        <v>135</v>
      </c>
      <c r="H248" s="3">
        <f t="shared" ref="H248:H253" si="24">A248*G248</f>
        <v>0</v>
      </c>
    </row>
    <row r="249" spans="1:8" s="1" customFormat="1" ht="24.95" customHeight="1" x14ac:dyDescent="0.2">
      <c r="A249" s="10"/>
      <c r="B249" s="10"/>
      <c r="C249" s="10">
        <v>8</v>
      </c>
      <c r="D249" s="10" t="s">
        <v>434</v>
      </c>
      <c r="E249" s="86" t="s">
        <v>973</v>
      </c>
      <c r="F249" s="511"/>
      <c r="G249" s="15">
        <v>135</v>
      </c>
      <c r="H249" s="3">
        <f t="shared" si="24"/>
        <v>0</v>
      </c>
    </row>
    <row r="250" spans="1:8" s="1" customFormat="1" ht="24.95" customHeight="1" x14ac:dyDescent="0.2">
      <c r="A250" s="10"/>
      <c r="B250" s="10"/>
      <c r="C250" s="10">
        <v>10</v>
      </c>
      <c r="D250" s="10" t="s">
        <v>434</v>
      </c>
      <c r="E250" s="86" t="s">
        <v>973</v>
      </c>
      <c r="F250" s="511"/>
      <c r="G250" s="15">
        <v>135</v>
      </c>
      <c r="H250" s="3">
        <f t="shared" si="24"/>
        <v>0</v>
      </c>
    </row>
    <row r="251" spans="1:8" s="1" customFormat="1" ht="24.95" customHeight="1" x14ac:dyDescent="0.2">
      <c r="A251" s="10"/>
      <c r="B251" s="10"/>
      <c r="C251" s="10">
        <v>12</v>
      </c>
      <c r="D251" s="10" t="s">
        <v>434</v>
      </c>
      <c r="E251" s="86" t="s">
        <v>973</v>
      </c>
      <c r="F251" s="511"/>
      <c r="G251" s="15">
        <v>135</v>
      </c>
      <c r="H251" s="3">
        <f t="shared" si="24"/>
        <v>0</v>
      </c>
    </row>
    <row r="252" spans="1:8" s="1" customFormat="1" ht="24.95" customHeight="1" x14ac:dyDescent="0.2">
      <c r="A252" s="10"/>
      <c r="B252" s="10"/>
      <c r="C252" s="10">
        <v>14</v>
      </c>
      <c r="D252" s="10" t="s">
        <v>434</v>
      </c>
      <c r="E252" s="86" t="s">
        <v>973</v>
      </c>
      <c r="F252" s="511"/>
      <c r="G252" s="15">
        <v>135</v>
      </c>
      <c r="H252" s="3">
        <f t="shared" si="24"/>
        <v>0</v>
      </c>
    </row>
    <row r="253" spans="1:8" s="1" customFormat="1" ht="24.95" customHeight="1" x14ac:dyDescent="0.2">
      <c r="A253" s="10"/>
      <c r="B253" s="10"/>
      <c r="C253" s="10">
        <v>16</v>
      </c>
      <c r="D253" s="10" t="s">
        <v>434</v>
      </c>
      <c r="E253" s="86" t="s">
        <v>973</v>
      </c>
      <c r="F253" s="512"/>
      <c r="G253" s="15">
        <v>135</v>
      </c>
      <c r="H253" s="3">
        <f t="shared" si="24"/>
        <v>0</v>
      </c>
    </row>
    <row r="254" spans="1:8" s="1" customFormat="1" ht="24.95" customHeight="1" x14ac:dyDescent="0.2">
      <c r="A254" s="90" t="s">
        <v>1484</v>
      </c>
      <c r="B254" s="90" t="s">
        <v>1498</v>
      </c>
      <c r="C254" s="90" t="s">
        <v>1483</v>
      </c>
      <c r="D254" s="89" t="s">
        <v>1482</v>
      </c>
      <c r="E254" s="97" t="s">
        <v>1927</v>
      </c>
      <c r="F254" s="105" t="s">
        <v>1656</v>
      </c>
      <c r="G254" s="109" t="s">
        <v>1485</v>
      </c>
      <c r="H254" s="103">
        <v>0</v>
      </c>
    </row>
    <row r="255" spans="1:8" s="1" customFormat="1" ht="24.95" customHeight="1" x14ac:dyDescent="0.2">
      <c r="A255" s="10">
        <v>0</v>
      </c>
      <c r="B255" s="10">
        <v>0</v>
      </c>
      <c r="C255" s="10">
        <v>4</v>
      </c>
      <c r="D255" s="14"/>
      <c r="E255" s="86" t="s">
        <v>1928</v>
      </c>
      <c r="F255" s="510" t="s">
        <v>1585</v>
      </c>
      <c r="G255" s="15">
        <v>7</v>
      </c>
      <c r="H255" s="3">
        <f>A255*G255</f>
        <v>0</v>
      </c>
    </row>
    <row r="256" spans="1:8" s="1" customFormat="1" ht="24.95" customHeight="1" x14ac:dyDescent="0.2">
      <c r="A256" s="10"/>
      <c r="B256" s="10"/>
      <c r="C256" s="10">
        <v>6</v>
      </c>
      <c r="D256" s="14"/>
      <c r="E256" s="86" t="s">
        <v>1928</v>
      </c>
      <c r="F256" s="511"/>
      <c r="G256" s="15">
        <v>7</v>
      </c>
      <c r="H256" s="3">
        <f>A256*G256</f>
        <v>0</v>
      </c>
    </row>
    <row r="257" spans="1:8" s="1" customFormat="1" ht="24.95" customHeight="1" x14ac:dyDescent="0.2">
      <c r="A257" s="10"/>
      <c r="B257" s="10"/>
      <c r="C257" s="10">
        <v>8</v>
      </c>
      <c r="D257" s="14"/>
      <c r="E257" s="86" t="s">
        <v>1928</v>
      </c>
      <c r="F257" s="511"/>
      <c r="G257" s="15">
        <v>7</v>
      </c>
      <c r="H257" s="3">
        <f>A257*G257</f>
        <v>0</v>
      </c>
    </row>
    <row r="258" spans="1:8" s="1" customFormat="1" ht="24.95" customHeight="1" x14ac:dyDescent="0.2">
      <c r="A258" s="10"/>
      <c r="B258" s="10"/>
      <c r="C258" s="10">
        <v>10</v>
      </c>
      <c r="D258" s="14"/>
      <c r="E258" s="86" t="s">
        <v>1928</v>
      </c>
      <c r="F258" s="512"/>
      <c r="G258" s="15">
        <v>7</v>
      </c>
      <c r="H258" s="3">
        <f>A258*G258</f>
        <v>0</v>
      </c>
    </row>
    <row r="259" spans="1:8" s="1" customFormat="1" ht="24.95" customHeight="1" x14ac:dyDescent="0.2">
      <c r="A259" s="90" t="s">
        <v>1484</v>
      </c>
      <c r="B259" s="90" t="s">
        <v>1498</v>
      </c>
      <c r="C259" s="90" t="s">
        <v>1483</v>
      </c>
      <c r="D259" s="89" t="s">
        <v>1482</v>
      </c>
      <c r="E259" s="97" t="s">
        <v>1380</v>
      </c>
      <c r="F259" s="105" t="s">
        <v>1656</v>
      </c>
      <c r="G259" s="109" t="s">
        <v>1485</v>
      </c>
      <c r="H259" s="103">
        <v>0</v>
      </c>
    </row>
    <row r="260" spans="1:8" s="1" customFormat="1" ht="24.95" customHeight="1" x14ac:dyDescent="0.2">
      <c r="A260" s="10"/>
      <c r="B260" s="10"/>
      <c r="C260" s="10">
        <v>2</v>
      </c>
      <c r="D260" s="10" t="s">
        <v>434</v>
      </c>
      <c r="E260" s="86" t="s">
        <v>974</v>
      </c>
      <c r="F260" s="510" t="s">
        <v>1585</v>
      </c>
      <c r="G260" s="15">
        <v>11</v>
      </c>
      <c r="H260" s="3">
        <f>A260*G260</f>
        <v>0</v>
      </c>
    </row>
    <row r="261" spans="1:8" s="1" customFormat="1" ht="24.95" customHeight="1" x14ac:dyDescent="0.2">
      <c r="A261" s="10"/>
      <c r="B261" s="10"/>
      <c r="C261" s="10">
        <v>4</v>
      </c>
      <c r="D261" s="10" t="s">
        <v>434</v>
      </c>
      <c r="E261" s="86" t="s">
        <v>974</v>
      </c>
      <c r="F261" s="511"/>
      <c r="G261" s="15">
        <v>11</v>
      </c>
      <c r="H261" s="3">
        <f>A261*G261</f>
        <v>0</v>
      </c>
    </row>
    <row r="262" spans="1:8" s="1" customFormat="1" ht="24.95" customHeight="1" x14ac:dyDescent="0.2">
      <c r="A262" s="10"/>
      <c r="B262" s="10"/>
      <c r="C262" s="10">
        <v>6</v>
      </c>
      <c r="D262" s="10" t="s">
        <v>434</v>
      </c>
      <c r="E262" s="86" t="s">
        <v>974</v>
      </c>
      <c r="F262" s="511"/>
      <c r="G262" s="15">
        <v>11</v>
      </c>
      <c r="H262" s="3">
        <f>A262*G262</f>
        <v>0</v>
      </c>
    </row>
    <row r="263" spans="1:8" s="1" customFormat="1" ht="24.95" customHeight="1" x14ac:dyDescent="0.2">
      <c r="A263" s="10"/>
      <c r="B263" s="10"/>
      <c r="C263" s="10">
        <v>10</v>
      </c>
      <c r="D263" s="10" t="s">
        <v>434</v>
      </c>
      <c r="E263" s="86" t="s">
        <v>974</v>
      </c>
      <c r="F263" s="512"/>
      <c r="G263" s="15">
        <v>11</v>
      </c>
      <c r="H263" s="3">
        <f>A263*G263</f>
        <v>0</v>
      </c>
    </row>
    <row r="264" spans="1:8" s="1" customFormat="1" ht="24.95" customHeight="1" x14ac:dyDescent="0.2">
      <c r="A264" s="90" t="s">
        <v>1484</v>
      </c>
      <c r="B264" s="90" t="s">
        <v>1498</v>
      </c>
      <c r="C264" s="90" t="s">
        <v>1483</v>
      </c>
      <c r="D264" s="89" t="s">
        <v>1482</v>
      </c>
      <c r="E264" s="97" t="s">
        <v>1380</v>
      </c>
      <c r="F264" s="105" t="s">
        <v>1656</v>
      </c>
      <c r="G264" s="109" t="s">
        <v>1485</v>
      </c>
      <c r="H264" s="103">
        <v>0</v>
      </c>
    </row>
    <row r="265" spans="1:8" s="1" customFormat="1" ht="24.95" customHeight="1" x14ac:dyDescent="0.2">
      <c r="A265" s="10"/>
      <c r="B265" s="10"/>
      <c r="C265" s="10">
        <v>2</v>
      </c>
      <c r="D265" s="10" t="s">
        <v>434</v>
      </c>
      <c r="E265" s="86" t="s">
        <v>975</v>
      </c>
      <c r="F265" s="510" t="s">
        <v>1585</v>
      </c>
      <c r="G265" s="15">
        <v>20</v>
      </c>
      <c r="H265" s="3">
        <f>A265*G265</f>
        <v>0</v>
      </c>
    </row>
    <row r="266" spans="1:8" s="1" customFormat="1" ht="24.95" customHeight="1" x14ac:dyDescent="0.2">
      <c r="A266" s="10"/>
      <c r="B266" s="10"/>
      <c r="C266" s="10">
        <v>4</v>
      </c>
      <c r="D266" s="10" t="s">
        <v>434</v>
      </c>
      <c r="E266" s="86" t="s">
        <v>975</v>
      </c>
      <c r="F266" s="511"/>
      <c r="G266" s="15">
        <v>20</v>
      </c>
      <c r="H266" s="3">
        <f>A266*G266</f>
        <v>0</v>
      </c>
    </row>
    <row r="267" spans="1:8" s="1" customFormat="1" ht="24.95" customHeight="1" x14ac:dyDescent="0.2">
      <c r="A267" s="10"/>
      <c r="B267" s="10"/>
      <c r="C267" s="10">
        <v>6</v>
      </c>
      <c r="D267" s="10" t="s">
        <v>434</v>
      </c>
      <c r="E267" s="86" t="s">
        <v>975</v>
      </c>
      <c r="F267" s="511"/>
      <c r="G267" s="15">
        <v>20</v>
      </c>
      <c r="H267" s="3">
        <f>A267*G267</f>
        <v>0</v>
      </c>
    </row>
    <row r="268" spans="1:8" s="1" customFormat="1" ht="24.95" customHeight="1" x14ac:dyDescent="0.2">
      <c r="A268" s="10"/>
      <c r="B268" s="10"/>
      <c r="C268" s="10">
        <v>10</v>
      </c>
      <c r="D268" s="10" t="s">
        <v>434</v>
      </c>
      <c r="E268" s="86" t="s">
        <v>975</v>
      </c>
      <c r="F268" s="512"/>
      <c r="G268" s="15">
        <v>20</v>
      </c>
      <c r="H268" s="3">
        <f>A268*G268</f>
        <v>0</v>
      </c>
    </row>
    <row r="269" spans="1:8" s="1" customFormat="1" ht="24.95" customHeight="1" x14ac:dyDescent="0.2">
      <c r="A269" s="90" t="s">
        <v>1484</v>
      </c>
      <c r="B269" s="90" t="s">
        <v>1498</v>
      </c>
      <c r="C269" s="90" t="s">
        <v>1483</v>
      </c>
      <c r="D269" s="89" t="s">
        <v>1482</v>
      </c>
      <c r="E269" s="97" t="s">
        <v>1381</v>
      </c>
      <c r="F269" s="105" t="s">
        <v>1656</v>
      </c>
      <c r="G269" s="109" t="s">
        <v>1485</v>
      </c>
      <c r="H269" s="103">
        <v>0</v>
      </c>
    </row>
    <row r="270" spans="1:8" s="1" customFormat="1" ht="24.95" customHeight="1" x14ac:dyDescent="0.2">
      <c r="A270" s="10"/>
      <c r="B270" s="10"/>
      <c r="C270" s="10">
        <v>6</v>
      </c>
      <c r="D270" s="10" t="s">
        <v>434</v>
      </c>
      <c r="E270" s="86" t="s">
        <v>976</v>
      </c>
      <c r="F270" s="501"/>
      <c r="G270" s="12">
        <v>3.5</v>
      </c>
      <c r="H270" s="3">
        <f>A270*G270</f>
        <v>0</v>
      </c>
    </row>
    <row r="271" spans="1:8" s="1" customFormat="1" ht="24.95" customHeight="1" x14ac:dyDescent="0.2">
      <c r="A271" s="10"/>
      <c r="B271" s="10"/>
      <c r="C271" s="10">
        <v>8</v>
      </c>
      <c r="D271" s="10" t="s">
        <v>434</v>
      </c>
      <c r="E271" s="86" t="s">
        <v>976</v>
      </c>
      <c r="F271" s="509"/>
      <c r="G271" s="12">
        <v>3.5</v>
      </c>
      <c r="H271" s="3">
        <f t="shared" ref="H271:H278" si="25">A271*G271</f>
        <v>0</v>
      </c>
    </row>
    <row r="272" spans="1:8" s="1" customFormat="1" ht="24.95" customHeight="1" x14ac:dyDescent="0.2">
      <c r="A272" s="10"/>
      <c r="B272" s="10"/>
      <c r="C272" s="10">
        <v>10</v>
      </c>
      <c r="D272" s="10" t="s">
        <v>434</v>
      </c>
      <c r="E272" s="86" t="s">
        <v>976</v>
      </c>
      <c r="F272" s="509"/>
      <c r="G272" s="12">
        <v>3.5</v>
      </c>
      <c r="H272" s="3">
        <f t="shared" si="25"/>
        <v>0</v>
      </c>
    </row>
    <row r="273" spans="1:9" s="1" customFormat="1" ht="24.95" customHeight="1" x14ac:dyDescent="0.2">
      <c r="A273" s="10"/>
      <c r="B273" s="10"/>
      <c r="C273" s="10">
        <v>12</v>
      </c>
      <c r="D273" s="10" t="s">
        <v>434</v>
      </c>
      <c r="E273" s="86" t="s">
        <v>976</v>
      </c>
      <c r="F273" s="509"/>
      <c r="G273" s="12">
        <v>3.5</v>
      </c>
      <c r="H273" s="3">
        <f t="shared" si="25"/>
        <v>0</v>
      </c>
    </row>
    <row r="274" spans="1:9" s="1" customFormat="1" ht="24.95" customHeight="1" x14ac:dyDescent="0.2">
      <c r="A274" s="10"/>
      <c r="B274" s="10"/>
      <c r="C274" s="10">
        <v>14</v>
      </c>
      <c r="D274" s="10" t="s">
        <v>434</v>
      </c>
      <c r="E274" s="86" t="s">
        <v>976</v>
      </c>
      <c r="F274" s="509"/>
      <c r="G274" s="12">
        <v>3.5</v>
      </c>
      <c r="H274" s="3">
        <f t="shared" si="25"/>
        <v>0</v>
      </c>
    </row>
    <row r="275" spans="1:9" s="1" customFormat="1" ht="24.95" customHeight="1" x14ac:dyDescent="0.2">
      <c r="A275" s="10"/>
      <c r="B275" s="10"/>
      <c r="C275" s="10">
        <v>16</v>
      </c>
      <c r="D275" s="10" t="s">
        <v>434</v>
      </c>
      <c r="E275" s="86" t="s">
        <v>976</v>
      </c>
      <c r="F275" s="509"/>
      <c r="G275" s="12">
        <v>3.5</v>
      </c>
      <c r="H275" s="3">
        <f t="shared" si="25"/>
        <v>0</v>
      </c>
    </row>
    <row r="276" spans="1:9" s="1" customFormat="1" ht="24.95" customHeight="1" x14ac:dyDescent="0.2">
      <c r="A276" s="10"/>
      <c r="B276" s="10"/>
      <c r="C276" s="10">
        <v>18</v>
      </c>
      <c r="D276" s="10" t="s">
        <v>434</v>
      </c>
      <c r="E276" s="86" t="s">
        <v>976</v>
      </c>
      <c r="F276" s="509"/>
      <c r="G276" s="12">
        <v>3.5</v>
      </c>
      <c r="H276" s="3">
        <f t="shared" si="25"/>
        <v>0</v>
      </c>
    </row>
    <row r="277" spans="1:9" s="1" customFormat="1" ht="24.95" customHeight="1" x14ac:dyDescent="0.2">
      <c r="A277" s="10"/>
      <c r="B277" s="10"/>
      <c r="C277" s="10">
        <v>20</v>
      </c>
      <c r="D277" s="10" t="s">
        <v>434</v>
      </c>
      <c r="E277" s="86" t="s">
        <v>976</v>
      </c>
      <c r="F277" s="509"/>
      <c r="G277" s="12">
        <v>3.5</v>
      </c>
      <c r="H277" s="3">
        <f t="shared" si="25"/>
        <v>0</v>
      </c>
    </row>
    <row r="278" spans="1:9" s="1" customFormat="1" ht="24.95" customHeight="1" x14ac:dyDescent="0.2">
      <c r="A278" s="10"/>
      <c r="B278" s="10"/>
      <c r="C278" s="10">
        <v>22</v>
      </c>
      <c r="D278" s="10" t="s">
        <v>434</v>
      </c>
      <c r="E278" s="86" t="s">
        <v>976</v>
      </c>
      <c r="F278" s="502"/>
      <c r="G278" s="12">
        <v>3.5</v>
      </c>
      <c r="H278" s="3">
        <f t="shared" si="25"/>
        <v>0</v>
      </c>
    </row>
    <row r="279" spans="1:9" ht="24.95" customHeight="1" x14ac:dyDescent="0.3">
      <c r="A279" s="541" t="s">
        <v>1486</v>
      </c>
      <c r="B279" s="541"/>
      <c r="C279" s="541"/>
      <c r="D279" s="541"/>
      <c r="E279" s="541"/>
      <c r="F279" s="541"/>
      <c r="G279" s="541"/>
      <c r="H279" s="53">
        <f>SUM(H159:H278)</f>
        <v>0</v>
      </c>
    </row>
    <row r="280" spans="1:9" ht="24.95" customHeight="1" x14ac:dyDescent="0.2">
      <c r="A280" s="531" t="s">
        <v>412</v>
      </c>
      <c r="B280" s="531"/>
      <c r="C280" s="531"/>
      <c r="D280" s="531"/>
      <c r="E280" s="531"/>
      <c r="F280" s="531"/>
      <c r="G280" s="531"/>
      <c r="H280" s="531"/>
    </row>
    <row r="281" spans="1:9" ht="30" x14ac:dyDescent="0.2">
      <c r="A281" s="513" t="s">
        <v>1501</v>
      </c>
      <c r="B281" s="513"/>
      <c r="C281" s="513"/>
      <c r="D281" s="513"/>
      <c r="E281" s="513"/>
      <c r="F281" s="513"/>
      <c r="G281" s="513"/>
      <c r="H281" s="513"/>
    </row>
    <row r="282" spans="1:9" s="181" customFormat="1" ht="24.95" customHeight="1" x14ac:dyDescent="0.2">
      <c r="A282" s="495" t="s">
        <v>1373</v>
      </c>
      <c r="B282" s="495"/>
      <c r="C282" s="496" t="s">
        <v>998</v>
      </c>
      <c r="D282" s="496"/>
      <c r="E282" s="35" t="s">
        <v>999</v>
      </c>
      <c r="F282" s="496" t="s">
        <v>1374</v>
      </c>
      <c r="G282" s="496"/>
      <c r="H282" s="35" t="s">
        <v>1001</v>
      </c>
      <c r="I282" s="303"/>
    </row>
    <row r="283" spans="1:9" s="181" customFormat="1" ht="24.95" customHeight="1" x14ac:dyDescent="0.2">
      <c r="A283" s="495" t="s">
        <v>1002</v>
      </c>
      <c r="B283" s="495"/>
      <c r="C283" s="496" t="s">
        <v>1375</v>
      </c>
      <c r="D283" s="496"/>
      <c r="E283" s="35" t="s">
        <v>1003</v>
      </c>
      <c r="F283" s="496" t="s">
        <v>1376</v>
      </c>
      <c r="G283" s="496"/>
      <c r="H283" s="35" t="s">
        <v>1377</v>
      </c>
      <c r="I283" s="157"/>
    </row>
    <row r="284" spans="1:9" s="181" customFormat="1" ht="24.95" customHeight="1" x14ac:dyDescent="0.2">
      <c r="A284" s="495" t="s">
        <v>1378</v>
      </c>
      <c r="B284" s="495"/>
      <c r="C284" s="503" t="s">
        <v>1379</v>
      </c>
      <c r="D284" s="503"/>
      <c r="E284" s="35" t="s">
        <v>1006</v>
      </c>
      <c r="F284" s="496" t="str">
        <f>F8</f>
        <v>Mustad DL71UAP-TX</v>
      </c>
      <c r="G284" s="496"/>
      <c r="H284" s="262" t="s">
        <v>1380</v>
      </c>
      <c r="I284" s="186"/>
    </row>
    <row r="285" spans="1:9" s="181" customFormat="1" ht="24.95" customHeight="1" x14ac:dyDescent="0.2">
      <c r="A285" s="672" t="s">
        <v>1381</v>
      </c>
      <c r="B285" s="673"/>
      <c r="C285" s="674"/>
      <c r="D285" s="674"/>
      <c r="F285" s="583"/>
      <c r="G285" s="583"/>
      <c r="H285" s="176"/>
    </row>
    <row r="286" spans="1:9" ht="30" x14ac:dyDescent="0.2">
      <c r="A286" s="670" t="s">
        <v>1645</v>
      </c>
      <c r="B286" s="671"/>
      <c r="C286" s="671"/>
      <c r="D286" s="671"/>
      <c r="E286" s="671"/>
      <c r="F286" s="671"/>
      <c r="G286" s="671"/>
      <c r="H286" s="671"/>
    </row>
  </sheetData>
  <mergeCells count="76">
    <mergeCell ref="A286:H286"/>
    <mergeCell ref="A284:B284"/>
    <mergeCell ref="C284:D284"/>
    <mergeCell ref="F284:G284"/>
    <mergeCell ref="A285:B285"/>
    <mergeCell ref="C285:D285"/>
    <mergeCell ref="F285:G285"/>
    <mergeCell ref="A282:B282"/>
    <mergeCell ref="C282:D282"/>
    <mergeCell ref="F282:G282"/>
    <mergeCell ref="A283:B283"/>
    <mergeCell ref="C283:D283"/>
    <mergeCell ref="F283:G283"/>
    <mergeCell ref="A3:H3"/>
    <mergeCell ref="A1:H1"/>
    <mergeCell ref="A2:H2"/>
    <mergeCell ref="A11:H11"/>
    <mergeCell ref="A4:H4"/>
    <mergeCell ref="A5:H5"/>
    <mergeCell ref="A6:B6"/>
    <mergeCell ref="C6:D6"/>
    <mergeCell ref="F6:G6"/>
    <mergeCell ref="A7:B7"/>
    <mergeCell ref="A9:B9"/>
    <mergeCell ref="A10:H10"/>
    <mergeCell ref="C7:D7"/>
    <mergeCell ref="C8:D8"/>
    <mergeCell ref="C9:D9"/>
    <mergeCell ref="F8:G8"/>
    <mergeCell ref="A281:H281"/>
    <mergeCell ref="A12:B12"/>
    <mergeCell ref="C12:D12"/>
    <mergeCell ref="E12:E13"/>
    <mergeCell ref="F12:F13"/>
    <mergeCell ref="G12:G13"/>
    <mergeCell ref="A280:H280"/>
    <mergeCell ref="F15:F19"/>
    <mergeCell ref="F21:F29"/>
    <mergeCell ref="F31:F39"/>
    <mergeCell ref="F41:F49"/>
    <mergeCell ref="A279:G279"/>
    <mergeCell ref="H12:H13"/>
    <mergeCell ref="F81:F86"/>
    <mergeCell ref="F88:F94"/>
    <mergeCell ref="F96:F102"/>
    <mergeCell ref="F104:F110"/>
    <mergeCell ref="F51:F57"/>
    <mergeCell ref="F59:F65"/>
    <mergeCell ref="F67:F72"/>
    <mergeCell ref="F74:F79"/>
    <mergeCell ref="F159:F165"/>
    <mergeCell ref="F112:F115"/>
    <mergeCell ref="F117:F120"/>
    <mergeCell ref="F122:F125"/>
    <mergeCell ref="F127:F130"/>
    <mergeCell ref="F270:F278"/>
    <mergeCell ref="F231:F237"/>
    <mergeCell ref="F239:F245"/>
    <mergeCell ref="F247:F253"/>
    <mergeCell ref="F255:F258"/>
    <mergeCell ref="F9:G9"/>
    <mergeCell ref="F7:G7"/>
    <mergeCell ref="A8:B8"/>
    <mergeCell ref="F260:F263"/>
    <mergeCell ref="F265:F268"/>
    <mergeCell ref="F199:F205"/>
    <mergeCell ref="F207:F213"/>
    <mergeCell ref="F215:F221"/>
    <mergeCell ref="F223:F229"/>
    <mergeCell ref="F167:F173"/>
    <mergeCell ref="F175:F181"/>
    <mergeCell ref="F183:F189"/>
    <mergeCell ref="F191:F197"/>
    <mergeCell ref="F132:F135"/>
    <mergeCell ref="F137:F146"/>
    <mergeCell ref="F148:F157"/>
  </mergeCells>
  <phoneticPr fontId="32" type="noConversion"/>
  <hyperlinks>
    <hyperlink ref="F12" location="Order_Summary" display="Summary" xr:uid="{00000000-0004-0000-1400-000000000000}"/>
    <hyperlink ref="A280:H280" location="Account_Summary" display="Account Summary" xr:uid="{00000000-0004-0000-1400-000001000000}"/>
    <hyperlink ref="A12:B12" location="'Table of Contents'!A1" display="Back to Table of Contents" xr:uid="{00000000-0004-0000-1400-000002000000}"/>
    <hyperlink ref="C12:D12" location="'Additional Materials'!A1" display="Add Items" xr:uid="{00000000-0004-0000-1400-000003000000}"/>
    <hyperlink ref="A11:H11" location="Account_Summary" display="Account Summary" xr:uid="{00000000-0004-0000-1400-000004000000}"/>
    <hyperlink ref="F14" location="Order_Summary" display="Summary" xr:uid="{00000000-0004-0000-1400-000005000000}"/>
    <hyperlink ref="F20" location="Order_Summary" display="Summary" xr:uid="{00000000-0004-0000-1400-000006000000}"/>
    <hyperlink ref="F30" location="Order_Summary" display="Summary" xr:uid="{00000000-0004-0000-1400-000007000000}"/>
    <hyperlink ref="F40" location="Order_Summary" display="Summary" xr:uid="{00000000-0004-0000-1400-000008000000}"/>
    <hyperlink ref="F50" location="Order_Summary" display="Summary" xr:uid="{00000000-0004-0000-1400-000009000000}"/>
    <hyperlink ref="F58" location="Order_Summary" display="Summary" xr:uid="{00000000-0004-0000-1400-00000A000000}"/>
    <hyperlink ref="F66" location="Order_Summary" display="Summary" xr:uid="{00000000-0004-0000-1400-00000B000000}"/>
    <hyperlink ref="F73" location="Order_Summary" display="Summary" xr:uid="{00000000-0004-0000-1400-00000C000000}"/>
    <hyperlink ref="F80" location="Order_Summary" display="Summary" xr:uid="{00000000-0004-0000-1400-00000D000000}"/>
    <hyperlink ref="F87" location="Order_Summary" display="Summary" xr:uid="{00000000-0004-0000-1400-00000E000000}"/>
    <hyperlink ref="F95" location="Order_Summary" display="Summary" xr:uid="{00000000-0004-0000-1400-00000F000000}"/>
    <hyperlink ref="F103" location="Order_Summary" display="Summary" xr:uid="{00000000-0004-0000-1400-000010000000}"/>
    <hyperlink ref="F111" location="Order_Summary" display="Summary" xr:uid="{00000000-0004-0000-1400-000011000000}"/>
    <hyperlink ref="F116" location="Order_Summary" display="Summary" xr:uid="{00000000-0004-0000-1400-000012000000}"/>
    <hyperlink ref="F121" location="Order_Summary" display="Summary" xr:uid="{00000000-0004-0000-1400-000013000000}"/>
    <hyperlink ref="F126" location="Order_Summary" display="Summary" xr:uid="{00000000-0004-0000-1400-000014000000}"/>
    <hyperlink ref="F131" location="Order_Summary" display="Summary" xr:uid="{00000000-0004-0000-1400-000015000000}"/>
    <hyperlink ref="F136" location="Order_Summary" display="Summary" xr:uid="{00000000-0004-0000-1400-000016000000}"/>
    <hyperlink ref="F158" location="Order_Summary" display="Summary" xr:uid="{00000000-0004-0000-1400-000017000000}"/>
    <hyperlink ref="F166" location="Order_Summary" display="Summary" xr:uid="{00000000-0004-0000-1400-000018000000}"/>
    <hyperlink ref="F174" location="Order_Summary" display="Summary" xr:uid="{00000000-0004-0000-1400-000019000000}"/>
    <hyperlink ref="F182" location="Order_Summary" display="Summary" xr:uid="{00000000-0004-0000-1400-00001A000000}"/>
    <hyperlink ref="F190" location="Order_Summary" display="Summary" xr:uid="{00000000-0004-0000-1400-00001B000000}"/>
    <hyperlink ref="F198" location="Order_Summary" display="Summary" xr:uid="{00000000-0004-0000-1400-00001C000000}"/>
    <hyperlink ref="F206" location="Order_Summary" display="Summary" xr:uid="{00000000-0004-0000-1400-00001D000000}"/>
    <hyperlink ref="F214" location="Order_Summary" display="Summary" xr:uid="{00000000-0004-0000-1400-00001E000000}"/>
    <hyperlink ref="F222" location="Order_Summary" display="Summary" xr:uid="{00000000-0004-0000-1400-00001F000000}"/>
    <hyperlink ref="F230" location="Order_Summary" display="Summary" xr:uid="{00000000-0004-0000-1400-000020000000}"/>
    <hyperlink ref="F238" location="Order_Summary" display="Summary" xr:uid="{00000000-0004-0000-1400-000021000000}"/>
    <hyperlink ref="F246" location="Order_Summary" display="Summary" xr:uid="{00000000-0004-0000-1400-000022000000}"/>
    <hyperlink ref="F254" location="Order_Summary" display="Summary" xr:uid="{00000000-0004-0000-1400-000023000000}"/>
    <hyperlink ref="F259" location="Order_Summary" display="Summary" xr:uid="{00000000-0004-0000-1400-000024000000}"/>
    <hyperlink ref="F264" location="Order_Summary" display="Summary" xr:uid="{00000000-0004-0000-1400-000025000000}"/>
    <hyperlink ref="F269" location="Order_Summary" display="Summary" xr:uid="{00000000-0004-0000-1400-000026000000}"/>
    <hyperlink ref="F147" location="Order_Summary" display="Summary" xr:uid="{00000000-0004-0000-1400-000027000000}"/>
    <hyperlink ref="A6:B6" location="Mustad_SL53UBL" display="Mustad SL53UBL" xr:uid="{00000000-0004-0000-1400-000028000000}"/>
    <hyperlink ref="C6:D6" location="Mustad_R50NP_BR" display="Mustad R50NP-BR" xr:uid="{00000000-0004-0000-1400-000029000000}"/>
    <hyperlink ref="E6" location="Mustad_R50XNP_BR" display="Mustad R50XNP-BR" xr:uid="{00000000-0004-0000-1400-00002A000000}"/>
    <hyperlink ref="F6:G6" location="Mustad_R75NP_BR" display="Mustad R75NP-BR" xr:uid="{00000000-0004-0000-1400-00002B000000}"/>
    <hyperlink ref="H6" location="Mustad_R73NP_BR" display="Mustad R73NP-BR" xr:uid="{00000000-0004-0000-1400-00002C000000}"/>
    <hyperlink ref="A7:B7" location="Mustad_R79NP_BR" display="Mustad R79NP-BR" xr:uid="{00000000-0004-0000-1400-00002D000000}"/>
    <hyperlink ref="C7:D7" location="Mustad_R74NP__BR" display="Mustad R74NP -BR" xr:uid="{00000000-0004-0000-1400-00002E000000}"/>
    <hyperlink ref="E7" location="Mustad_37160_BR" display="Mustad 37160-BR" xr:uid="{00000000-0004-0000-1400-00002F000000}"/>
    <hyperlink ref="F7:G7" location="Mustad_S71SNP_DT" display="Mustad S71SNP-DT" xr:uid="{00000000-0004-0000-1400-000030000000}"/>
    <hyperlink ref="H7" location="Mustad_S70NP_BR" display="Mustad S70NP-BR" xr:uid="{00000000-0004-0000-1400-000031000000}"/>
    <hyperlink ref="A8:B8" location="Mustad_S60NP_BR" display="Mustad S60NP-BR " xr:uid="{00000000-0004-0000-1400-000032000000}"/>
    <hyperlink ref="C8:D8" location="Mustad_S80NP_BR" display="Mustad S80NP-BR" xr:uid="{00000000-0004-0000-1400-000033000000}"/>
    <hyperlink ref="E8" location="Mustad_S82NP_BR" display="Mustad S82NP-BR" xr:uid="{00000000-0004-0000-1400-000034000000}"/>
    <hyperlink ref="H8" location="Mustad_L87NP_BR" display="Mustad L87NP-BR" xr:uid="{00000000-0004-0000-1400-000036000000}"/>
    <hyperlink ref="A9:B9" location="Mustad_C49SNP_BR" display="Mustad C49SNP-BR" xr:uid="{00000000-0004-0000-1400-000037000000}"/>
    <hyperlink ref="A282:B282" location="Mustad_SL53UBL" display="Mustad SL53UBL" xr:uid="{00000000-0004-0000-1400-000038000000}"/>
    <hyperlink ref="C282:D282" location="Mustad_R50NP_BR" display="Mustad R50NP-BR" xr:uid="{00000000-0004-0000-1400-000039000000}"/>
    <hyperlink ref="E282" location="Mustad_R50XNP_BR" display="Mustad R50XNP-BR" xr:uid="{00000000-0004-0000-1400-00003A000000}"/>
    <hyperlink ref="F282:G282" location="Mustad_R75NP_BR" display="Mustad R75NP-BR" xr:uid="{00000000-0004-0000-1400-00003B000000}"/>
    <hyperlink ref="H282" location="Mustad_R73NP_BR" display="Mustad R73NP-BR" xr:uid="{00000000-0004-0000-1400-00003C000000}"/>
    <hyperlink ref="A283:B283" location="Mustad_R79NP_BR" display="Mustad R79NP-BR" xr:uid="{00000000-0004-0000-1400-00003D000000}"/>
    <hyperlink ref="C283:D283" location="Mustad_R74NP__BR" display="Mustad R74NP -BR" xr:uid="{00000000-0004-0000-1400-00003E000000}"/>
    <hyperlink ref="E283" location="Mustad_37160_BR" display="Mustad 37160-BR" xr:uid="{00000000-0004-0000-1400-00003F000000}"/>
    <hyperlink ref="F283:G283" location="Mustad_S71SNP_DT" display="Mustad S71SNP-DT" xr:uid="{00000000-0004-0000-1400-000040000000}"/>
    <hyperlink ref="H283" location="Mustad_S70NP_BR" display="Mustad S70NP-BR" xr:uid="{00000000-0004-0000-1400-000041000000}"/>
    <hyperlink ref="A284:B284" location="Mustad_S60NP_BR" display="Mustad S60NP-BR " xr:uid="{00000000-0004-0000-1400-000042000000}"/>
    <hyperlink ref="C284:D284" location="Mustad_S80NP_BR" display="Mustad S80NP-BR" xr:uid="{00000000-0004-0000-1400-000043000000}"/>
    <hyperlink ref="E284" location="Mustad_S82NP_BR" display="Mustad S82NP-BR" xr:uid="{00000000-0004-0000-1400-000044000000}"/>
    <hyperlink ref="F284:G284" location="Mustad_80525BL" display="Mustad 80525BL" xr:uid="{00000000-0004-0000-1400-000045000000}"/>
    <hyperlink ref="H284" location="Mustad_L87NP_BR" display="Mustad L87NP-BR" xr:uid="{00000000-0004-0000-1400-000046000000}"/>
    <hyperlink ref="A285:B285" location="Mustad_C49SNP_BR" display="Mustad C49SNP-BR" xr:uid="{00000000-0004-0000-1400-000047000000}"/>
    <hyperlink ref="A286:B286" location="'Table of Contents'!A1" display="Back to Table of Contents" xr:uid="{00000000-0004-0000-1400-000048000000}"/>
  </hyperlinks>
  <pageMargins left="0.75" right="0.75" top="1" bottom="1" header="0.5" footer="0.5"/>
  <pageSetup orientation="portrait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H27"/>
  <sheetViews>
    <sheetView showZeros="0" topLeftCell="A16" workbookViewId="0">
      <selection activeCell="A26" sqref="A26:G26"/>
    </sheetView>
  </sheetViews>
  <sheetFormatPr defaultRowHeight="12.75" x14ac:dyDescent="0.2"/>
  <cols>
    <col min="1" max="1" width="21.5703125" customWidth="1"/>
    <col min="2" max="2" width="17.85546875" customWidth="1"/>
    <col min="3" max="3" width="23.7109375" customWidth="1"/>
    <col min="4" max="4" width="57.42578125" bestFit="1" customWidth="1"/>
    <col min="5" max="5" width="22.28515625" bestFit="1" customWidth="1"/>
    <col min="6" max="6" width="20.42578125" customWidth="1"/>
    <col min="7" max="7" width="17.42578125" customWidth="1"/>
  </cols>
  <sheetData>
    <row r="1" spans="1:7" ht="30" x14ac:dyDescent="0.2">
      <c r="A1" s="436" t="s">
        <v>1467</v>
      </c>
      <c r="B1" s="436"/>
      <c r="C1" s="436"/>
      <c r="D1" s="436"/>
      <c r="E1" s="436"/>
      <c r="F1" s="436"/>
      <c r="G1" s="436"/>
    </row>
    <row r="2" spans="1:7" s="236" customFormat="1" ht="20.25" x14ac:dyDescent="0.3">
      <c r="A2" s="678" t="s">
        <v>1653</v>
      </c>
      <c r="B2" s="678"/>
      <c r="C2" s="678"/>
      <c r="D2" s="678"/>
      <c r="E2" s="678"/>
      <c r="F2" s="678"/>
      <c r="G2" s="678"/>
    </row>
    <row r="3" spans="1:7" s="236" customFormat="1" ht="20.25" x14ac:dyDescent="0.3">
      <c r="A3" s="679" t="s">
        <v>1689</v>
      </c>
      <c r="B3" s="679"/>
      <c r="C3" s="679"/>
      <c r="D3" s="679"/>
      <c r="E3" s="679"/>
      <c r="F3" s="679"/>
      <c r="G3" s="679"/>
    </row>
    <row r="4" spans="1:7" s="236" customFormat="1" ht="20.25" x14ac:dyDescent="0.3">
      <c r="A4" s="435" t="s">
        <v>418</v>
      </c>
      <c r="B4" s="435"/>
      <c r="C4" s="435"/>
      <c r="D4" s="435"/>
      <c r="E4" s="435"/>
      <c r="F4" s="435"/>
      <c r="G4" s="435"/>
    </row>
    <row r="5" spans="1:7" s="236" customFormat="1" ht="20.25" x14ac:dyDescent="0.3">
      <c r="A5" s="680" t="s">
        <v>412</v>
      </c>
      <c r="B5" s="680"/>
      <c r="C5" s="680"/>
      <c r="D5" s="680"/>
      <c r="E5" s="680"/>
      <c r="F5" s="680"/>
      <c r="G5" s="680"/>
    </row>
    <row r="6" spans="1:7" s="236" customFormat="1" ht="20.25" x14ac:dyDescent="0.3">
      <c r="A6" s="517" t="s">
        <v>1645</v>
      </c>
      <c r="B6" s="518"/>
      <c r="C6" s="145" t="s">
        <v>39</v>
      </c>
      <c r="D6" s="574" t="s">
        <v>1687</v>
      </c>
      <c r="E6" s="521" t="s">
        <v>1656</v>
      </c>
      <c r="F6" s="551" t="s">
        <v>1485</v>
      </c>
      <c r="G6" s="550" t="s">
        <v>1486</v>
      </c>
    </row>
    <row r="7" spans="1:7" s="236" customFormat="1" ht="20.25" x14ac:dyDescent="0.3">
      <c r="A7" s="130" t="s">
        <v>1484</v>
      </c>
      <c r="B7" s="131" t="s">
        <v>1498</v>
      </c>
      <c r="C7" s="131" t="s">
        <v>1483</v>
      </c>
      <c r="D7" s="574"/>
      <c r="E7" s="661"/>
      <c r="F7" s="527"/>
      <c r="G7" s="529"/>
    </row>
    <row r="8" spans="1:7" s="236" customFormat="1" ht="20.25" x14ac:dyDescent="0.3">
      <c r="A8" s="96" t="s">
        <v>1484</v>
      </c>
      <c r="B8" s="90" t="s">
        <v>1498</v>
      </c>
      <c r="C8" s="90" t="s">
        <v>1483</v>
      </c>
      <c r="D8" s="97" t="s">
        <v>1688</v>
      </c>
      <c r="E8" s="501" t="s">
        <v>1799</v>
      </c>
      <c r="F8" s="102" t="s">
        <v>1485</v>
      </c>
      <c r="G8" s="103" t="s">
        <v>1486</v>
      </c>
    </row>
    <row r="9" spans="1:7" s="236" customFormat="1" ht="20.25" x14ac:dyDescent="0.3">
      <c r="A9" s="10">
        <v>0</v>
      </c>
      <c r="B9" s="10"/>
      <c r="C9" s="10">
        <v>2</v>
      </c>
      <c r="D9" s="86" t="s">
        <v>1688</v>
      </c>
      <c r="E9" s="509"/>
      <c r="F9" s="15">
        <v>6.99</v>
      </c>
      <c r="G9" s="3">
        <f>A9*F9</f>
        <v>0</v>
      </c>
    </row>
    <row r="10" spans="1:7" s="236" customFormat="1" ht="20.25" x14ac:dyDescent="0.3">
      <c r="A10" s="10">
        <v>0</v>
      </c>
      <c r="B10" s="10"/>
      <c r="C10" s="10">
        <v>6</v>
      </c>
      <c r="D10" s="86" t="s">
        <v>1688</v>
      </c>
      <c r="E10" s="509"/>
      <c r="F10" s="15">
        <v>6.99</v>
      </c>
      <c r="G10" s="3">
        <f>A10*F10</f>
        <v>0</v>
      </c>
    </row>
    <row r="11" spans="1:7" s="236" customFormat="1" ht="20.25" x14ac:dyDescent="0.3">
      <c r="A11" s="79">
        <v>0</v>
      </c>
      <c r="B11" s="79"/>
      <c r="C11" s="79">
        <v>8</v>
      </c>
      <c r="D11" s="87" t="s">
        <v>1688</v>
      </c>
      <c r="E11" s="509"/>
      <c r="F11" s="22">
        <v>6.99</v>
      </c>
      <c r="G11" s="91">
        <f>A11*F11</f>
        <v>0</v>
      </c>
    </row>
    <row r="12" spans="1:7" s="236" customFormat="1" ht="20.25" x14ac:dyDescent="0.3">
      <c r="A12" s="96" t="s">
        <v>1484</v>
      </c>
      <c r="B12" s="90" t="s">
        <v>1498</v>
      </c>
      <c r="C12" s="136" t="s">
        <v>1483</v>
      </c>
      <c r="D12" s="96" t="s">
        <v>1214</v>
      </c>
      <c r="E12" s="113"/>
      <c r="F12" s="102"/>
      <c r="G12" s="8">
        <v>0</v>
      </c>
    </row>
    <row r="13" spans="1:7" s="236" customFormat="1" ht="20.25" x14ac:dyDescent="0.3">
      <c r="A13" s="10"/>
      <c r="B13" s="10"/>
      <c r="C13" s="10" t="s">
        <v>943</v>
      </c>
      <c r="D13" s="14" t="s">
        <v>1212</v>
      </c>
      <c r="E13" s="35"/>
      <c r="F13" s="15">
        <v>10</v>
      </c>
      <c r="G13" s="4">
        <f t="shared" ref="G13:G24" si="0">A13*F13</f>
        <v>0</v>
      </c>
    </row>
    <row r="14" spans="1:7" s="236" customFormat="1" ht="20.25" x14ac:dyDescent="0.3">
      <c r="A14" s="10"/>
      <c r="B14" s="10"/>
      <c r="C14" s="10">
        <v>2</v>
      </c>
      <c r="D14" s="14" t="s">
        <v>1212</v>
      </c>
      <c r="E14" s="35"/>
      <c r="F14" s="15">
        <v>10</v>
      </c>
      <c r="G14" s="4">
        <f t="shared" si="0"/>
        <v>0</v>
      </c>
    </row>
    <row r="15" spans="1:7" s="236" customFormat="1" ht="20.25" x14ac:dyDescent="0.3">
      <c r="A15" s="10"/>
      <c r="B15" s="10"/>
      <c r="C15" s="10">
        <v>6</v>
      </c>
      <c r="D15" s="14" t="s">
        <v>1212</v>
      </c>
      <c r="E15" s="35"/>
      <c r="F15" s="15">
        <v>10</v>
      </c>
      <c r="G15" s="4">
        <f t="shared" si="0"/>
        <v>0</v>
      </c>
    </row>
    <row r="16" spans="1:7" s="236" customFormat="1" ht="20.25" x14ac:dyDescent="0.3">
      <c r="A16" s="10"/>
      <c r="B16" s="10"/>
      <c r="C16" s="10">
        <v>8</v>
      </c>
      <c r="D16" s="14" t="s">
        <v>1212</v>
      </c>
      <c r="E16" s="35"/>
      <c r="F16" s="15">
        <v>10</v>
      </c>
      <c r="G16" s="4">
        <f t="shared" si="0"/>
        <v>0</v>
      </c>
    </row>
    <row r="17" spans="1:8" s="216" customFormat="1" ht="20.25" x14ac:dyDescent="0.3">
      <c r="A17" s="10"/>
      <c r="B17" s="10"/>
      <c r="C17" s="10" t="s">
        <v>943</v>
      </c>
      <c r="D17" s="14" t="s">
        <v>1213</v>
      </c>
      <c r="E17" s="35"/>
      <c r="F17" s="15">
        <v>11</v>
      </c>
      <c r="G17" s="4">
        <f t="shared" si="0"/>
        <v>0</v>
      </c>
      <c r="H17" s="316"/>
    </row>
    <row r="18" spans="1:8" s="216" customFormat="1" ht="20.25" x14ac:dyDescent="0.3">
      <c r="A18" s="10"/>
      <c r="B18" s="10"/>
      <c r="C18" s="10">
        <v>2</v>
      </c>
      <c r="D18" s="14" t="s">
        <v>1213</v>
      </c>
      <c r="E18" s="35"/>
      <c r="F18" s="15">
        <v>11</v>
      </c>
      <c r="G18" s="4">
        <f t="shared" si="0"/>
        <v>0</v>
      </c>
      <c r="H18" s="316"/>
    </row>
    <row r="19" spans="1:8" s="216" customFormat="1" ht="20.25" x14ac:dyDescent="0.3">
      <c r="A19" s="10"/>
      <c r="B19" s="10"/>
      <c r="C19" s="10">
        <v>6</v>
      </c>
      <c r="D19" s="14" t="s">
        <v>1213</v>
      </c>
      <c r="E19" s="35"/>
      <c r="F19" s="15">
        <v>11</v>
      </c>
      <c r="G19" s="4">
        <f t="shared" si="0"/>
        <v>0</v>
      </c>
      <c r="H19" s="316"/>
    </row>
    <row r="20" spans="1:8" s="216" customFormat="1" ht="20.25" x14ac:dyDescent="0.3">
      <c r="A20" s="10"/>
      <c r="B20" s="10"/>
      <c r="C20" s="10">
        <v>8</v>
      </c>
      <c r="D20" s="14" t="s">
        <v>1213</v>
      </c>
      <c r="E20" s="35"/>
      <c r="F20" s="15">
        <v>11</v>
      </c>
      <c r="G20" s="4">
        <f t="shared" si="0"/>
        <v>0</v>
      </c>
      <c r="H20" s="316"/>
    </row>
    <row r="21" spans="1:8" s="216" customFormat="1" ht="20.25" x14ac:dyDescent="0.3">
      <c r="A21" s="10"/>
      <c r="B21" s="10"/>
      <c r="C21" s="10" t="s">
        <v>943</v>
      </c>
      <c r="D21" s="14" t="s">
        <v>1215</v>
      </c>
      <c r="E21" s="35"/>
      <c r="F21" s="15">
        <v>9.65</v>
      </c>
      <c r="G21" s="4">
        <f t="shared" si="0"/>
        <v>0</v>
      </c>
      <c r="H21" s="316"/>
    </row>
    <row r="22" spans="1:8" s="216" customFormat="1" ht="20.25" x14ac:dyDescent="0.3">
      <c r="A22" s="10"/>
      <c r="B22" s="10"/>
      <c r="C22" s="10">
        <v>2</v>
      </c>
      <c r="D22" s="14" t="s">
        <v>1215</v>
      </c>
      <c r="E22" s="35"/>
      <c r="F22" s="15">
        <v>9.65</v>
      </c>
      <c r="G22" s="4">
        <f t="shared" si="0"/>
        <v>0</v>
      </c>
      <c r="H22" s="316"/>
    </row>
    <row r="23" spans="1:8" s="216" customFormat="1" ht="20.25" x14ac:dyDescent="0.3">
      <c r="A23" s="10"/>
      <c r="B23" s="10"/>
      <c r="C23" s="10">
        <v>6</v>
      </c>
      <c r="D23" s="14" t="s">
        <v>1215</v>
      </c>
      <c r="E23" s="35"/>
      <c r="F23" s="15">
        <v>9.65</v>
      </c>
      <c r="G23" s="4">
        <f t="shared" si="0"/>
        <v>0</v>
      </c>
      <c r="H23" s="316"/>
    </row>
    <row r="24" spans="1:8" s="236" customFormat="1" ht="20.25" x14ac:dyDescent="0.3">
      <c r="A24" s="10">
        <v>0</v>
      </c>
      <c r="B24" s="10"/>
      <c r="C24" s="10">
        <v>8</v>
      </c>
      <c r="D24" s="14" t="s">
        <v>1215</v>
      </c>
      <c r="E24" s="35"/>
      <c r="F24" s="15">
        <v>9.65</v>
      </c>
      <c r="G24" s="4">
        <f t="shared" si="0"/>
        <v>0</v>
      </c>
    </row>
    <row r="25" spans="1:8" s="236" customFormat="1" ht="20.25" x14ac:dyDescent="0.3">
      <c r="A25" s="505" t="s">
        <v>1486</v>
      </c>
      <c r="B25" s="505"/>
      <c r="C25" s="505"/>
      <c r="D25" s="505"/>
      <c r="E25" s="505"/>
      <c r="F25" s="505"/>
      <c r="G25" s="215">
        <f>SUM(G2:G24)</f>
        <v>0</v>
      </c>
    </row>
    <row r="26" spans="1:8" s="236" customFormat="1" ht="20.25" x14ac:dyDescent="0.3">
      <c r="A26" s="531" t="s">
        <v>412</v>
      </c>
      <c r="B26" s="531"/>
      <c r="C26" s="531"/>
      <c r="D26" s="531"/>
      <c r="E26" s="531"/>
      <c r="F26" s="531"/>
      <c r="G26" s="531"/>
    </row>
    <row r="27" spans="1:8" s="236" customFormat="1" ht="20.25" x14ac:dyDescent="0.3">
      <c r="A27" s="675" t="s">
        <v>1501</v>
      </c>
      <c r="B27" s="676"/>
      <c r="C27" s="676"/>
      <c r="D27" s="676"/>
      <c r="E27" s="676"/>
      <c r="F27" s="676"/>
      <c r="G27" s="677"/>
    </row>
  </sheetData>
  <mergeCells count="14">
    <mergeCell ref="A25:F25"/>
    <mergeCell ref="A26:G26"/>
    <mergeCell ref="A27:G27"/>
    <mergeCell ref="A1:G1"/>
    <mergeCell ref="A2:G2"/>
    <mergeCell ref="A3:G3"/>
    <mergeCell ref="A4:G4"/>
    <mergeCell ref="A5:G5"/>
    <mergeCell ref="A6:B6"/>
    <mergeCell ref="D6:D7"/>
    <mergeCell ref="E6:E7"/>
    <mergeCell ref="F6:F7"/>
    <mergeCell ref="G6:G7"/>
    <mergeCell ref="E8:E11"/>
  </mergeCells>
  <phoneticPr fontId="32" type="noConversion"/>
  <hyperlinks>
    <hyperlink ref="E6" location="Order_Summary" display="Summary" xr:uid="{00000000-0004-0000-1500-000000000000}"/>
    <hyperlink ref="A26:G26" location="Account_Summary" display="Account Summary" xr:uid="{00000000-0004-0000-1500-000001000000}"/>
    <hyperlink ref="A6:B6" location="'Table of Contents'!A1" display="Back to Table of Contents" xr:uid="{00000000-0004-0000-1500-000002000000}"/>
    <hyperlink ref="C6" location="'Additional Materials'!A1" display="Add Items" xr:uid="{00000000-0004-0000-1500-000003000000}"/>
    <hyperlink ref="A5:G5" location="Account_Summary" display="Account Summary" xr:uid="{00000000-0004-0000-1500-000004000000}"/>
  </hyperlinks>
  <pageMargins left="0.75" right="0.75" top="1" bottom="1" header="0.5" footer="0.5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H48"/>
  <sheetViews>
    <sheetView showZeros="0" zoomScale="65" workbookViewId="0">
      <selection activeCell="A4" sqref="A4:H4"/>
    </sheetView>
  </sheetViews>
  <sheetFormatPr defaultRowHeight="12.75" x14ac:dyDescent="0.2"/>
  <cols>
    <col min="1" max="1" width="22.7109375" customWidth="1"/>
    <col min="2" max="2" width="21.42578125" customWidth="1"/>
    <col min="3" max="3" width="25.140625" customWidth="1"/>
    <col min="4" max="4" width="33.140625" customWidth="1"/>
    <col min="5" max="5" width="71.5703125" customWidth="1"/>
    <col min="6" max="6" width="26" customWidth="1"/>
    <col min="7" max="7" width="23.85546875" customWidth="1"/>
    <col min="8" max="8" width="28.85546875" customWidth="1"/>
  </cols>
  <sheetData>
    <row r="1" spans="1:8" ht="30" x14ac:dyDescent="0.2">
      <c r="A1" s="436" t="s">
        <v>1467</v>
      </c>
      <c r="B1" s="436"/>
      <c r="C1" s="436"/>
      <c r="D1" s="436"/>
      <c r="E1" s="436"/>
      <c r="F1" s="436"/>
      <c r="G1" s="436"/>
      <c r="H1" s="436"/>
    </row>
    <row r="2" spans="1:8" s="1" customFormat="1" ht="24.95" customHeight="1" x14ac:dyDescent="0.35">
      <c r="A2" s="648" t="s">
        <v>1653</v>
      </c>
      <c r="B2" s="648"/>
      <c r="C2" s="648"/>
      <c r="D2" s="648"/>
      <c r="E2" s="648"/>
      <c r="F2" s="648"/>
      <c r="G2" s="648"/>
      <c r="H2" s="648"/>
    </row>
    <row r="3" spans="1:8" s="57" customFormat="1" ht="24.95" customHeight="1" x14ac:dyDescent="0.2">
      <c r="A3" s="649" t="s">
        <v>1037</v>
      </c>
      <c r="B3" s="649"/>
      <c r="C3" s="649"/>
      <c r="D3" s="649"/>
      <c r="E3" s="649"/>
      <c r="F3" s="649"/>
      <c r="G3" s="649"/>
      <c r="H3" s="649"/>
    </row>
    <row r="4" spans="1:8" s="1" customFormat="1" ht="24.95" customHeight="1" x14ac:dyDescent="0.2">
      <c r="A4" s="435" t="s">
        <v>418</v>
      </c>
      <c r="B4" s="435"/>
      <c r="C4" s="435"/>
      <c r="D4" s="435"/>
      <c r="E4" s="435"/>
      <c r="F4" s="435"/>
      <c r="G4" s="435"/>
      <c r="H4" s="435"/>
    </row>
    <row r="5" spans="1:8" s="1" customFormat="1" ht="24.95" customHeight="1" x14ac:dyDescent="0.2">
      <c r="A5" s="500" t="s">
        <v>412</v>
      </c>
      <c r="B5" s="500"/>
      <c r="C5" s="500"/>
      <c r="D5" s="500"/>
      <c r="E5" s="500"/>
      <c r="F5" s="500"/>
      <c r="G5" s="500"/>
      <c r="H5" s="500"/>
    </row>
    <row r="6" spans="1:8" s="169" customFormat="1" ht="24.95" customHeight="1" x14ac:dyDescent="0.2">
      <c r="A6" s="681"/>
      <c r="B6" s="681"/>
      <c r="C6" s="681"/>
      <c r="D6" s="681"/>
      <c r="E6" s="681"/>
      <c r="F6" s="681"/>
      <c r="G6" s="681"/>
      <c r="H6" s="681"/>
    </row>
    <row r="7" spans="1:8" s="187" customFormat="1" ht="24.95" customHeight="1" x14ac:dyDescent="0.2">
      <c r="A7" s="496" t="s">
        <v>1011</v>
      </c>
      <c r="B7" s="496"/>
      <c r="C7" s="496" t="s">
        <v>1036</v>
      </c>
      <c r="D7" s="496"/>
      <c r="E7" s="35" t="s">
        <v>1010</v>
      </c>
      <c r="F7" s="496" t="s">
        <v>936</v>
      </c>
      <c r="G7" s="496"/>
      <c r="H7" s="496"/>
    </row>
    <row r="8" spans="1:8" s="187" customFormat="1" ht="24.95" customHeight="1" x14ac:dyDescent="0.2">
      <c r="A8" s="496" t="s">
        <v>937</v>
      </c>
      <c r="B8" s="496"/>
      <c r="C8" s="497"/>
      <c r="D8" s="498"/>
      <c r="E8" s="188"/>
      <c r="F8" s="497"/>
      <c r="G8" s="499"/>
      <c r="H8" s="498"/>
    </row>
    <row r="9" spans="1:8" s="169" customFormat="1" ht="24.95" customHeight="1" x14ac:dyDescent="0.2">
      <c r="A9" s="681"/>
      <c r="B9" s="681"/>
      <c r="C9" s="681"/>
      <c r="D9" s="681"/>
      <c r="E9" s="681"/>
      <c r="F9" s="681"/>
      <c r="G9" s="681"/>
      <c r="H9" s="681"/>
    </row>
    <row r="10" spans="1:8" s="1" customFormat="1" ht="24.95" customHeight="1" x14ac:dyDescent="0.2">
      <c r="A10" s="517" t="s">
        <v>1645</v>
      </c>
      <c r="B10" s="518"/>
      <c r="C10" s="492" t="s">
        <v>39</v>
      </c>
      <c r="D10" s="493"/>
      <c r="E10" s="574" t="s">
        <v>129</v>
      </c>
      <c r="F10" s="521" t="s">
        <v>1656</v>
      </c>
      <c r="G10" s="551" t="s">
        <v>1485</v>
      </c>
      <c r="H10" s="550" t="s">
        <v>1486</v>
      </c>
    </row>
    <row r="11" spans="1:8" s="1" customFormat="1" ht="24.95" customHeight="1" x14ac:dyDescent="0.2">
      <c r="A11" s="29" t="s">
        <v>1484</v>
      </c>
      <c r="B11" s="30" t="s">
        <v>1498</v>
      </c>
      <c r="C11" s="30" t="s">
        <v>1483</v>
      </c>
      <c r="D11" s="30" t="s">
        <v>1482</v>
      </c>
      <c r="E11" s="574"/>
      <c r="F11" s="522"/>
      <c r="G11" s="528"/>
      <c r="H11" s="530"/>
    </row>
    <row r="12" spans="1:8" s="1" customFormat="1" ht="24.95" customHeight="1" x14ac:dyDescent="0.2">
      <c r="A12" s="96" t="s">
        <v>1484</v>
      </c>
      <c r="B12" s="90" t="s">
        <v>1498</v>
      </c>
      <c r="C12" s="90" t="s">
        <v>1483</v>
      </c>
      <c r="D12" s="90" t="s">
        <v>1482</v>
      </c>
      <c r="E12" s="97" t="s">
        <v>1011</v>
      </c>
      <c r="F12" s="501" t="s">
        <v>1799</v>
      </c>
      <c r="G12" s="132" t="s">
        <v>1485</v>
      </c>
      <c r="H12" s="132" t="s">
        <v>1486</v>
      </c>
    </row>
    <row r="13" spans="1:8" s="1" customFormat="1" ht="24.95" customHeight="1" x14ac:dyDescent="0.2">
      <c r="A13" s="10">
        <v>0</v>
      </c>
      <c r="B13" s="10"/>
      <c r="C13" s="10">
        <v>2</v>
      </c>
      <c r="D13" s="10" t="s">
        <v>434</v>
      </c>
      <c r="E13" s="86" t="s">
        <v>1598</v>
      </c>
      <c r="F13" s="509"/>
      <c r="G13" s="15">
        <v>8.75</v>
      </c>
      <c r="H13" s="3">
        <f>A13*G13</f>
        <v>0</v>
      </c>
    </row>
    <row r="14" spans="1:8" s="1" customFormat="1" ht="24.95" customHeight="1" x14ac:dyDescent="0.2">
      <c r="A14" s="10"/>
      <c r="B14" s="10"/>
      <c r="C14" s="10">
        <v>4</v>
      </c>
      <c r="D14" s="10" t="s">
        <v>434</v>
      </c>
      <c r="E14" s="86" t="s">
        <v>1598</v>
      </c>
      <c r="F14" s="509"/>
      <c r="G14" s="15">
        <v>8.75</v>
      </c>
      <c r="H14" s="3">
        <f>A14*G14</f>
        <v>0</v>
      </c>
    </row>
    <row r="15" spans="1:8" s="1" customFormat="1" ht="24.95" customHeight="1" x14ac:dyDescent="0.2">
      <c r="A15" s="10"/>
      <c r="B15" s="10"/>
      <c r="C15" s="10">
        <v>6</v>
      </c>
      <c r="D15" s="10" t="s">
        <v>434</v>
      </c>
      <c r="E15" s="86" t="s">
        <v>1598</v>
      </c>
      <c r="F15" s="509"/>
      <c r="G15" s="15">
        <v>8.75</v>
      </c>
      <c r="H15" s="3">
        <f>A15*G15</f>
        <v>0</v>
      </c>
    </row>
    <row r="16" spans="1:8" s="1" customFormat="1" ht="24.95" customHeight="1" x14ac:dyDescent="0.2">
      <c r="A16" s="10"/>
      <c r="B16" s="10"/>
      <c r="C16" s="10">
        <v>8</v>
      </c>
      <c r="D16" s="10" t="s">
        <v>434</v>
      </c>
      <c r="E16" s="86" t="s">
        <v>1598</v>
      </c>
      <c r="F16" s="509"/>
      <c r="G16" s="15">
        <v>8.75</v>
      </c>
      <c r="H16" s="3">
        <f>A16*G16</f>
        <v>0</v>
      </c>
    </row>
    <row r="17" spans="1:8" s="1" customFormat="1" ht="24.95" customHeight="1" x14ac:dyDescent="0.2">
      <c r="A17" s="10"/>
      <c r="B17" s="10"/>
      <c r="C17" s="10">
        <v>10</v>
      </c>
      <c r="D17" s="10" t="s">
        <v>434</v>
      </c>
      <c r="E17" s="86" t="s">
        <v>1598</v>
      </c>
      <c r="F17" s="509"/>
      <c r="G17" s="15">
        <v>8.75</v>
      </c>
      <c r="H17" s="3">
        <f>A17*G17</f>
        <v>0</v>
      </c>
    </row>
    <row r="18" spans="1:8" s="1" customFormat="1" ht="24.95" customHeight="1" x14ac:dyDescent="0.2">
      <c r="A18" s="96" t="s">
        <v>1484</v>
      </c>
      <c r="B18" s="90" t="s">
        <v>1498</v>
      </c>
      <c r="C18" s="90" t="s">
        <v>1483</v>
      </c>
      <c r="D18" s="90" t="s">
        <v>1482</v>
      </c>
      <c r="E18" s="96" t="s">
        <v>1008</v>
      </c>
      <c r="F18" s="638"/>
      <c r="G18" s="132" t="s">
        <v>1485</v>
      </c>
      <c r="H18" s="103">
        <v>0</v>
      </c>
    </row>
    <row r="19" spans="1:8" s="1" customFormat="1" ht="24.95" customHeight="1" x14ac:dyDescent="0.2">
      <c r="A19" s="10"/>
      <c r="B19" s="10"/>
      <c r="C19" s="10">
        <v>6</v>
      </c>
      <c r="D19" s="10" t="s">
        <v>395</v>
      </c>
      <c r="E19" s="14" t="s">
        <v>1009</v>
      </c>
      <c r="F19" s="638"/>
      <c r="G19" s="15">
        <v>13.75</v>
      </c>
      <c r="H19" s="3">
        <f>A19*G19</f>
        <v>0</v>
      </c>
    </row>
    <row r="20" spans="1:8" s="1" customFormat="1" ht="24.95" customHeight="1" x14ac:dyDescent="0.2">
      <c r="A20" s="10"/>
      <c r="B20" s="10"/>
      <c r="C20" s="10">
        <v>8</v>
      </c>
      <c r="D20" s="10" t="s">
        <v>395</v>
      </c>
      <c r="E20" s="14" t="s">
        <v>1009</v>
      </c>
      <c r="F20" s="638"/>
      <c r="G20" s="15">
        <v>13.75</v>
      </c>
      <c r="H20" s="3">
        <f>A20*G20</f>
        <v>0</v>
      </c>
    </row>
    <row r="21" spans="1:8" s="1" customFormat="1" ht="24.95" customHeight="1" x14ac:dyDescent="0.2">
      <c r="A21" s="10"/>
      <c r="B21" s="10"/>
      <c r="C21" s="10">
        <v>10</v>
      </c>
      <c r="D21" s="10" t="s">
        <v>395</v>
      </c>
      <c r="E21" s="14" t="s">
        <v>1009</v>
      </c>
      <c r="F21" s="638"/>
      <c r="G21" s="15">
        <v>13.75</v>
      </c>
      <c r="H21" s="3">
        <f>A21*G21</f>
        <v>0</v>
      </c>
    </row>
    <row r="22" spans="1:8" s="1" customFormat="1" ht="24.95" customHeight="1" x14ac:dyDescent="0.2">
      <c r="A22" s="96" t="s">
        <v>1484</v>
      </c>
      <c r="B22" s="90" t="s">
        <v>1498</v>
      </c>
      <c r="C22" s="90" t="s">
        <v>1483</v>
      </c>
      <c r="D22" s="90" t="s">
        <v>1482</v>
      </c>
      <c r="E22" s="96" t="s">
        <v>1008</v>
      </c>
      <c r="F22" s="638"/>
      <c r="G22" s="132" t="s">
        <v>1485</v>
      </c>
      <c r="H22" s="103">
        <v>0</v>
      </c>
    </row>
    <row r="23" spans="1:8" s="1" customFormat="1" ht="24.95" customHeight="1" x14ac:dyDescent="0.2">
      <c r="A23" s="10"/>
      <c r="B23" s="10"/>
      <c r="C23" s="10">
        <v>6</v>
      </c>
      <c r="D23" s="10" t="s">
        <v>610</v>
      </c>
      <c r="E23" s="14" t="s">
        <v>1009</v>
      </c>
      <c r="F23" s="638"/>
      <c r="G23" s="15">
        <v>13.75</v>
      </c>
      <c r="H23" s="3">
        <f>A23*G23</f>
        <v>0</v>
      </c>
    </row>
    <row r="24" spans="1:8" s="1" customFormat="1" ht="24.95" customHeight="1" x14ac:dyDescent="0.2">
      <c r="A24" s="10"/>
      <c r="B24" s="10"/>
      <c r="C24" s="10">
        <v>8</v>
      </c>
      <c r="D24" s="10" t="s">
        <v>610</v>
      </c>
      <c r="E24" s="14" t="s">
        <v>1009</v>
      </c>
      <c r="F24" s="638"/>
      <c r="G24" s="15">
        <v>13.75</v>
      </c>
      <c r="H24" s="3">
        <f>A24*G24</f>
        <v>0</v>
      </c>
    </row>
    <row r="25" spans="1:8" s="1" customFormat="1" ht="24.95" customHeight="1" x14ac:dyDescent="0.2">
      <c r="A25" s="10"/>
      <c r="B25" s="10"/>
      <c r="C25" s="10">
        <v>10</v>
      </c>
      <c r="D25" s="10" t="s">
        <v>610</v>
      </c>
      <c r="E25" s="14" t="s">
        <v>1009</v>
      </c>
      <c r="F25" s="638"/>
      <c r="G25" s="15">
        <v>13.75</v>
      </c>
      <c r="H25" s="3">
        <f>A25*G25</f>
        <v>0</v>
      </c>
    </row>
    <row r="26" spans="1:8" s="1" customFormat="1" ht="24.95" customHeight="1" x14ac:dyDescent="0.2">
      <c r="A26" s="96" t="s">
        <v>1484</v>
      </c>
      <c r="B26" s="90" t="s">
        <v>1498</v>
      </c>
      <c r="C26" s="90" t="s">
        <v>1483</v>
      </c>
      <c r="D26" s="90" t="s">
        <v>1482</v>
      </c>
      <c r="E26" s="96" t="s">
        <v>1010</v>
      </c>
      <c r="F26" s="638"/>
      <c r="G26" s="132" t="s">
        <v>1485</v>
      </c>
      <c r="H26" s="103">
        <v>0</v>
      </c>
    </row>
    <row r="27" spans="1:8" s="1" customFormat="1" ht="24.95" customHeight="1" x14ac:dyDescent="0.2">
      <c r="A27" s="10"/>
      <c r="B27" s="10"/>
      <c r="C27" s="10">
        <v>6</v>
      </c>
      <c r="D27" s="10" t="s">
        <v>434</v>
      </c>
      <c r="E27" s="14" t="s">
        <v>1010</v>
      </c>
      <c r="F27" s="638"/>
      <c r="G27" s="15">
        <v>9</v>
      </c>
      <c r="H27" s="3">
        <f>A27*G27</f>
        <v>0</v>
      </c>
    </row>
    <row r="28" spans="1:8" s="1" customFormat="1" ht="24.95" customHeight="1" x14ac:dyDescent="0.2">
      <c r="A28" s="10"/>
      <c r="B28" s="10"/>
      <c r="C28" s="10">
        <v>8</v>
      </c>
      <c r="D28" s="10" t="s">
        <v>434</v>
      </c>
      <c r="E28" s="14" t="s">
        <v>1010</v>
      </c>
      <c r="F28" s="638"/>
      <c r="G28" s="15">
        <v>9</v>
      </c>
      <c r="H28" s="3">
        <f>A28*G28</f>
        <v>0</v>
      </c>
    </row>
    <row r="29" spans="1:8" s="1" customFormat="1" ht="24.95" customHeight="1" x14ac:dyDescent="0.2">
      <c r="A29" s="10"/>
      <c r="B29" s="10"/>
      <c r="C29" s="10">
        <v>10</v>
      </c>
      <c r="D29" s="10" t="s">
        <v>434</v>
      </c>
      <c r="E29" s="14" t="s">
        <v>1010</v>
      </c>
      <c r="F29" s="638"/>
      <c r="G29" s="15">
        <v>9</v>
      </c>
      <c r="H29" s="3">
        <f>A29*G29</f>
        <v>0</v>
      </c>
    </row>
    <row r="30" spans="1:8" s="1" customFormat="1" ht="24.95" customHeight="1" x14ac:dyDescent="0.2">
      <c r="A30" s="10"/>
      <c r="B30" s="10"/>
      <c r="C30" s="10">
        <v>12</v>
      </c>
      <c r="D30" s="10" t="s">
        <v>434</v>
      </c>
      <c r="E30" s="14" t="s">
        <v>1010</v>
      </c>
      <c r="F30" s="638"/>
      <c r="G30" s="15">
        <v>9</v>
      </c>
      <c r="H30" s="3">
        <f>A30*G30</f>
        <v>0</v>
      </c>
    </row>
    <row r="31" spans="1:8" s="1" customFormat="1" ht="24.95" customHeight="1" x14ac:dyDescent="0.2">
      <c r="A31" s="96" t="s">
        <v>1484</v>
      </c>
      <c r="B31" s="90" t="s">
        <v>1498</v>
      </c>
      <c r="C31" s="90" t="s">
        <v>1483</v>
      </c>
      <c r="D31" s="90" t="s">
        <v>1482</v>
      </c>
      <c r="E31" s="97" t="s">
        <v>936</v>
      </c>
      <c r="F31" s="638"/>
      <c r="G31" s="132" t="s">
        <v>1485</v>
      </c>
      <c r="H31" s="103">
        <v>0</v>
      </c>
    </row>
    <row r="32" spans="1:8" s="1" customFormat="1" ht="24.95" customHeight="1" x14ac:dyDescent="0.2">
      <c r="A32" s="10"/>
      <c r="B32" s="10"/>
      <c r="C32" s="10">
        <v>2</v>
      </c>
      <c r="D32" s="14"/>
      <c r="E32" s="86" t="s">
        <v>1600</v>
      </c>
      <c r="F32" s="638"/>
      <c r="G32" s="15">
        <v>13.75</v>
      </c>
      <c r="H32" s="3">
        <f>A32*G32</f>
        <v>0</v>
      </c>
    </row>
    <row r="33" spans="1:8" s="1" customFormat="1" ht="24.95" customHeight="1" x14ac:dyDescent="0.2">
      <c r="A33" s="10"/>
      <c r="B33" s="10"/>
      <c r="C33" s="10">
        <v>4</v>
      </c>
      <c r="D33" s="14"/>
      <c r="E33" s="86" t="s">
        <v>1600</v>
      </c>
      <c r="F33" s="638"/>
      <c r="G33" s="15">
        <v>13.75</v>
      </c>
      <c r="H33" s="3">
        <f>A33*G33</f>
        <v>0</v>
      </c>
    </row>
    <row r="34" spans="1:8" s="1" customFormat="1" ht="24.95" customHeight="1" x14ac:dyDescent="0.2">
      <c r="A34" s="10"/>
      <c r="B34" s="10"/>
      <c r="C34" s="10">
        <v>6</v>
      </c>
      <c r="D34" s="14"/>
      <c r="E34" s="86" t="s">
        <v>1600</v>
      </c>
      <c r="F34" s="638"/>
      <c r="G34" s="15">
        <v>13.75</v>
      </c>
      <c r="H34" s="3">
        <f>A34*G34</f>
        <v>0</v>
      </c>
    </row>
    <row r="35" spans="1:8" s="1" customFormat="1" ht="24.95" customHeight="1" x14ac:dyDescent="0.2">
      <c r="A35" s="10"/>
      <c r="B35" s="10"/>
      <c r="C35" s="10">
        <v>8</v>
      </c>
      <c r="D35" s="14"/>
      <c r="E35" s="86" t="s">
        <v>1600</v>
      </c>
      <c r="F35" s="638"/>
      <c r="G35" s="15">
        <v>13.75</v>
      </c>
      <c r="H35" s="3">
        <f>A35*G35</f>
        <v>0</v>
      </c>
    </row>
    <row r="36" spans="1:8" s="1" customFormat="1" ht="24.95" customHeight="1" x14ac:dyDescent="0.2">
      <c r="A36" s="10"/>
      <c r="B36" s="10"/>
      <c r="C36" s="10">
        <v>10</v>
      </c>
      <c r="D36" s="14"/>
      <c r="E36" s="86" t="s">
        <v>1600</v>
      </c>
      <c r="F36" s="638"/>
      <c r="G36" s="15">
        <v>13.75</v>
      </c>
      <c r="H36" s="3">
        <f>A36*G36</f>
        <v>0</v>
      </c>
    </row>
    <row r="37" spans="1:8" s="1" customFormat="1" ht="24.95" customHeight="1" x14ac:dyDescent="0.2">
      <c r="A37" s="96" t="s">
        <v>1484</v>
      </c>
      <c r="B37" s="90" t="s">
        <v>1498</v>
      </c>
      <c r="C37" s="90" t="s">
        <v>1483</v>
      </c>
      <c r="D37" s="90" t="s">
        <v>1482</v>
      </c>
      <c r="E37" s="97" t="s">
        <v>937</v>
      </c>
      <c r="F37" s="638"/>
      <c r="G37" s="132" t="s">
        <v>1485</v>
      </c>
      <c r="H37" s="103">
        <v>0</v>
      </c>
    </row>
    <row r="38" spans="1:8" s="1" customFormat="1" ht="24.95" customHeight="1" x14ac:dyDescent="0.2">
      <c r="A38" s="10"/>
      <c r="B38" s="10">
        <v>0</v>
      </c>
      <c r="C38" s="10">
        <v>2</v>
      </c>
      <c r="D38" s="14"/>
      <c r="E38" s="86" t="s">
        <v>1601</v>
      </c>
      <c r="F38" s="638"/>
      <c r="G38" s="15">
        <v>13.75</v>
      </c>
      <c r="H38" s="3">
        <f>A38*G38</f>
        <v>0</v>
      </c>
    </row>
    <row r="39" spans="1:8" s="1" customFormat="1" ht="24.95" customHeight="1" x14ac:dyDescent="0.2">
      <c r="A39" s="10"/>
      <c r="B39" s="10"/>
      <c r="C39" s="10">
        <v>4</v>
      </c>
      <c r="D39" s="14"/>
      <c r="E39" s="86" t="s">
        <v>1601</v>
      </c>
      <c r="F39" s="638"/>
      <c r="G39" s="15">
        <v>13.75</v>
      </c>
      <c r="H39" s="3">
        <f>A39*G39</f>
        <v>0</v>
      </c>
    </row>
    <row r="40" spans="1:8" s="1" customFormat="1" ht="24.95" customHeight="1" x14ac:dyDescent="0.2">
      <c r="A40" s="10">
        <v>0</v>
      </c>
      <c r="B40" s="10"/>
      <c r="C40" s="10">
        <v>6</v>
      </c>
      <c r="D40" s="14"/>
      <c r="E40" s="86" t="s">
        <v>1601</v>
      </c>
      <c r="F40" s="638"/>
      <c r="G40" s="15">
        <v>13.75</v>
      </c>
      <c r="H40" s="3">
        <f>A40*G40</f>
        <v>0</v>
      </c>
    </row>
    <row r="41" spans="1:8" s="1" customFormat="1" ht="24.95" customHeight="1" x14ac:dyDescent="0.2">
      <c r="A41" s="10"/>
      <c r="B41" s="10"/>
      <c r="C41" s="10">
        <v>8</v>
      </c>
      <c r="D41" s="14"/>
      <c r="E41" s="86" t="s">
        <v>1601</v>
      </c>
      <c r="F41" s="638"/>
      <c r="G41" s="15">
        <v>13.75</v>
      </c>
      <c r="H41" s="3">
        <f>A41*G41</f>
        <v>0</v>
      </c>
    </row>
    <row r="42" spans="1:8" s="1" customFormat="1" ht="24.95" customHeight="1" x14ac:dyDescent="0.2">
      <c r="A42" s="10">
        <v>0</v>
      </c>
      <c r="B42" s="10"/>
      <c r="C42" s="10">
        <v>10</v>
      </c>
      <c r="D42" s="14"/>
      <c r="E42" s="86" t="s">
        <v>1601</v>
      </c>
      <c r="F42" s="639"/>
      <c r="G42" s="15">
        <v>13.75</v>
      </c>
      <c r="H42" s="3">
        <f>A42*G42</f>
        <v>0</v>
      </c>
    </row>
    <row r="43" spans="1:8" ht="24.95" customHeight="1" x14ac:dyDescent="0.3">
      <c r="A43" s="541" t="s">
        <v>1486</v>
      </c>
      <c r="B43" s="541"/>
      <c r="C43" s="541"/>
      <c r="D43" s="541"/>
      <c r="E43" s="541"/>
      <c r="F43" s="541"/>
      <c r="G43" s="541"/>
      <c r="H43" s="53">
        <f>SUM(H10:H42)</f>
        <v>0</v>
      </c>
    </row>
    <row r="44" spans="1:8" ht="24.95" customHeight="1" x14ac:dyDescent="0.2">
      <c r="A44" s="531" t="s">
        <v>412</v>
      </c>
      <c r="B44" s="531"/>
      <c r="C44" s="531"/>
      <c r="D44" s="531"/>
      <c r="E44" s="531"/>
      <c r="F44" s="531"/>
      <c r="G44" s="531"/>
      <c r="H44" s="531"/>
    </row>
    <row r="45" spans="1:8" ht="30" x14ac:dyDescent="0.2">
      <c r="A45" s="523" t="s">
        <v>1501</v>
      </c>
      <c r="B45" s="524"/>
      <c r="C45" s="524"/>
      <c r="D45" s="524"/>
      <c r="E45" s="524"/>
      <c r="F45" s="524"/>
      <c r="G45" s="524"/>
      <c r="H45" s="525"/>
    </row>
    <row r="46" spans="1:8" s="187" customFormat="1" ht="24.95" customHeight="1" x14ac:dyDescent="0.2">
      <c r="A46" s="496" t="s">
        <v>1011</v>
      </c>
      <c r="B46" s="496"/>
      <c r="C46" s="496" t="s">
        <v>1036</v>
      </c>
      <c r="D46" s="496"/>
      <c r="E46" s="35" t="s">
        <v>1010</v>
      </c>
      <c r="F46" s="496" t="s">
        <v>936</v>
      </c>
      <c r="G46" s="496"/>
      <c r="H46" s="496"/>
    </row>
    <row r="47" spans="1:8" s="187" customFormat="1" ht="24.95" customHeight="1" x14ac:dyDescent="0.2">
      <c r="A47" s="496" t="s">
        <v>937</v>
      </c>
      <c r="B47" s="496"/>
      <c r="C47" s="497"/>
      <c r="D47" s="498"/>
      <c r="E47" s="188"/>
      <c r="F47" s="497"/>
      <c r="G47" s="499"/>
      <c r="H47" s="498"/>
    </row>
    <row r="48" spans="1:8" ht="30" x14ac:dyDescent="0.2">
      <c r="A48" s="682" t="s">
        <v>1645</v>
      </c>
      <c r="B48" s="683"/>
      <c r="C48" s="683"/>
      <c r="D48" s="683"/>
      <c r="E48" s="683"/>
      <c r="F48" s="683"/>
      <c r="G48" s="683"/>
      <c r="H48" s="683"/>
    </row>
  </sheetData>
  <mergeCells count="30">
    <mergeCell ref="A8:B8"/>
    <mergeCell ref="A6:H6"/>
    <mergeCell ref="A7:B7"/>
    <mergeCell ref="A48:H48"/>
    <mergeCell ref="A44:H44"/>
    <mergeCell ref="F12:F42"/>
    <mergeCell ref="A43:G43"/>
    <mergeCell ref="A47:B47"/>
    <mergeCell ref="C47:D47"/>
    <mergeCell ref="F47:H47"/>
    <mergeCell ref="A46:B46"/>
    <mergeCell ref="C46:D46"/>
    <mergeCell ref="F46:H46"/>
    <mergeCell ref="A45:H45"/>
    <mergeCell ref="A1:H1"/>
    <mergeCell ref="A10:B10"/>
    <mergeCell ref="C10:D10"/>
    <mergeCell ref="E10:E11"/>
    <mergeCell ref="F10:F11"/>
    <mergeCell ref="G10:G11"/>
    <mergeCell ref="H10:H11"/>
    <mergeCell ref="C7:D7"/>
    <mergeCell ref="A2:H2"/>
    <mergeCell ref="A3:H3"/>
    <mergeCell ref="A4:H4"/>
    <mergeCell ref="A5:H5"/>
    <mergeCell ref="A9:H9"/>
    <mergeCell ref="C8:D8"/>
    <mergeCell ref="F8:H8"/>
    <mergeCell ref="F7:H7"/>
  </mergeCells>
  <phoneticPr fontId="32" type="noConversion"/>
  <hyperlinks>
    <hyperlink ref="F10" location="Order_Summary" display="Summary" xr:uid="{00000000-0004-0000-1600-000000000000}"/>
    <hyperlink ref="F12:F42" r:id="rId1" display="Product Sheet" xr:uid="{00000000-0004-0000-1600-000001000000}"/>
    <hyperlink ref="A44:H44" location="Account_Summary" display="Account Summary" xr:uid="{00000000-0004-0000-1600-000002000000}"/>
    <hyperlink ref="A10:B10" location="'Table of Contents'!A1" display="Back to Table of Contents" xr:uid="{00000000-0004-0000-1600-000003000000}"/>
    <hyperlink ref="C10:D10" location="'Additional Materials'!A1" display="Add Items" xr:uid="{00000000-0004-0000-1600-000004000000}"/>
    <hyperlink ref="A5:H5" location="Account_Summary" display="Account Summary" xr:uid="{00000000-0004-0000-1600-000005000000}"/>
    <hyperlink ref="A7:B7" location="Partridge_Hooks_CS42" display="Partridge Hooks CS42" xr:uid="{00000000-0004-0000-1600-000006000000}"/>
    <hyperlink ref="C7:D7" location="Partridge_Patriot_Hooks_CS16U_1" display="Patriot Patriot Hooks CS16U/1" xr:uid="{00000000-0004-0000-1600-000007000000}"/>
    <hyperlink ref="E7" location="Partridge_Patriot_Czech_Hooks_CZ_pkg_25" display="Partridge Patriot Czech Hooks CZ pkg/25" xr:uid="{00000000-0004-0000-1600-000008000000}"/>
    <hyperlink ref="F7:H7" location="Partridge_Hooks_Code_M2" display="Partridge Hooks Code M2" xr:uid="{00000000-0004-0000-1600-000009000000}"/>
    <hyperlink ref="A8:B8" location="Partridge_Hooks_Code_N2" display="Partridge Hooks Code N2" xr:uid="{00000000-0004-0000-1600-00000A000000}"/>
    <hyperlink ref="A46:B46" location="Partridge_Hooks_CS42" display="Partridge Hooks CS42" xr:uid="{00000000-0004-0000-1600-00000B000000}"/>
    <hyperlink ref="C46:D46" location="Partridge_Patriot_Hooks_CS16U_1" display="Patriot Patriot Hooks CS16U/1" xr:uid="{00000000-0004-0000-1600-00000C000000}"/>
    <hyperlink ref="E46" location="Partridge_Patriot_Czech_Hooks_CZ_pkg_25" display="Partridge Patriot Czech Hooks CZ pkg/25" xr:uid="{00000000-0004-0000-1600-00000D000000}"/>
    <hyperlink ref="F46:H46" location="Partridge_Hooks_Code_M2" display="Partridge Hooks Code M2" xr:uid="{00000000-0004-0000-1600-00000E000000}"/>
    <hyperlink ref="A47:B47" location="Partridge_Hooks_Code_N2" display="Partridge Hooks Code N2" xr:uid="{00000000-0004-0000-1600-00000F000000}"/>
    <hyperlink ref="A48:B48" location="'Table of Contents'!A1" display="Back to Table of Contents" xr:uid="{00000000-0004-0000-1600-000010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H22"/>
  <sheetViews>
    <sheetView showZeros="0" zoomScale="65" workbookViewId="0">
      <selection activeCell="A6" sqref="A6:B6"/>
    </sheetView>
  </sheetViews>
  <sheetFormatPr defaultRowHeight="12.75" x14ac:dyDescent="0.2"/>
  <cols>
    <col min="1" max="1" width="18.140625" customWidth="1"/>
    <col min="2" max="2" width="27.140625" customWidth="1"/>
    <col min="3" max="3" width="16.85546875" customWidth="1"/>
    <col min="4" max="4" width="30.5703125" customWidth="1"/>
    <col min="5" max="5" width="69.140625" customWidth="1"/>
    <col min="6" max="6" width="23.85546875" customWidth="1"/>
    <col min="7" max="7" width="25.85546875" customWidth="1"/>
    <col min="8" max="8" width="28.42578125" customWidth="1"/>
  </cols>
  <sheetData>
    <row r="1" spans="1:8" ht="30" x14ac:dyDescent="0.2">
      <c r="A1" s="436" t="s">
        <v>1467</v>
      </c>
      <c r="B1" s="436"/>
      <c r="C1" s="436"/>
      <c r="D1" s="436"/>
      <c r="E1" s="436"/>
      <c r="F1" s="436"/>
      <c r="G1" s="436"/>
      <c r="H1" s="436"/>
    </row>
    <row r="2" spans="1:8" s="1" customFormat="1" ht="24.95" customHeight="1" x14ac:dyDescent="0.35">
      <c r="A2" s="648" t="s">
        <v>1653</v>
      </c>
      <c r="B2" s="648"/>
      <c r="C2" s="648"/>
      <c r="D2" s="648"/>
      <c r="E2" s="648"/>
      <c r="F2" s="648"/>
      <c r="G2" s="648"/>
      <c r="H2" s="648"/>
    </row>
    <row r="3" spans="1:8" s="57" customFormat="1" ht="24.95" customHeight="1" x14ac:dyDescent="0.2">
      <c r="A3" s="649" t="s">
        <v>131</v>
      </c>
      <c r="B3" s="649"/>
      <c r="C3" s="649"/>
      <c r="D3" s="649"/>
      <c r="E3" s="649"/>
      <c r="F3" s="649"/>
      <c r="G3" s="649"/>
      <c r="H3" s="649"/>
    </row>
    <row r="4" spans="1:8" s="1" customFormat="1" ht="24.95" customHeight="1" x14ac:dyDescent="0.2">
      <c r="A4" s="435" t="s">
        <v>418</v>
      </c>
      <c r="B4" s="435"/>
      <c r="C4" s="435"/>
      <c r="D4" s="435"/>
      <c r="E4" s="435"/>
      <c r="F4" s="435"/>
      <c r="G4" s="435"/>
      <c r="H4" s="435"/>
    </row>
    <row r="5" spans="1:8" s="1" customFormat="1" ht="24.95" customHeight="1" x14ac:dyDescent="0.2">
      <c r="A5" s="500" t="s">
        <v>412</v>
      </c>
      <c r="B5" s="500"/>
      <c r="C5" s="500"/>
      <c r="D5" s="500"/>
      <c r="E5" s="500"/>
      <c r="F5" s="500"/>
      <c r="G5" s="500"/>
      <c r="H5" s="500"/>
    </row>
    <row r="6" spans="1:8" s="1" customFormat="1" ht="24.95" customHeight="1" x14ac:dyDescent="0.2">
      <c r="A6" s="517" t="s">
        <v>1645</v>
      </c>
      <c r="B6" s="518"/>
      <c r="C6" s="492" t="s">
        <v>39</v>
      </c>
      <c r="D6" s="493"/>
      <c r="E6" s="574" t="s">
        <v>131</v>
      </c>
      <c r="F6" s="521" t="s">
        <v>1656</v>
      </c>
      <c r="G6" s="551" t="s">
        <v>1485</v>
      </c>
      <c r="H6" s="684" t="s">
        <v>1486</v>
      </c>
    </row>
    <row r="7" spans="1:8" s="1" customFormat="1" ht="24.95" customHeight="1" x14ac:dyDescent="0.2">
      <c r="A7" s="130" t="s">
        <v>1484</v>
      </c>
      <c r="B7" s="131" t="s">
        <v>1498</v>
      </c>
      <c r="C7" s="131" t="s">
        <v>1483</v>
      </c>
      <c r="D7" s="131" t="s">
        <v>1482</v>
      </c>
      <c r="E7" s="574"/>
      <c r="F7" s="661"/>
      <c r="G7" s="527"/>
      <c r="H7" s="684"/>
    </row>
    <row r="8" spans="1:8" s="1" customFormat="1" ht="24.95" customHeight="1" x14ac:dyDescent="0.2">
      <c r="A8" s="96" t="s">
        <v>1484</v>
      </c>
      <c r="B8" s="90" t="s">
        <v>1498</v>
      </c>
      <c r="C8" s="90" t="s">
        <v>1483</v>
      </c>
      <c r="D8" s="96" t="s">
        <v>395</v>
      </c>
      <c r="E8" s="97" t="s">
        <v>1607</v>
      </c>
      <c r="F8" s="501" t="s">
        <v>1799</v>
      </c>
      <c r="G8" s="102" t="s">
        <v>1485</v>
      </c>
      <c r="H8" s="8" t="s">
        <v>1486</v>
      </c>
    </row>
    <row r="9" spans="1:8" s="1" customFormat="1" ht="24.95" customHeight="1" x14ac:dyDescent="0.2">
      <c r="A9" s="10">
        <v>0</v>
      </c>
      <c r="B9" s="10"/>
      <c r="C9" s="10">
        <v>4</v>
      </c>
      <c r="D9" s="14" t="s">
        <v>395</v>
      </c>
      <c r="E9" s="86" t="s">
        <v>1607</v>
      </c>
      <c r="F9" s="509"/>
      <c r="G9" s="15">
        <v>12</v>
      </c>
      <c r="H9" s="3">
        <f>A9*G9</f>
        <v>0</v>
      </c>
    </row>
    <row r="10" spans="1:8" s="1" customFormat="1" ht="24.95" customHeight="1" x14ac:dyDescent="0.2">
      <c r="A10" s="10">
        <v>0</v>
      </c>
      <c r="B10" s="10"/>
      <c r="C10" s="10">
        <v>6</v>
      </c>
      <c r="D10" s="14" t="s">
        <v>395</v>
      </c>
      <c r="E10" s="86" t="s">
        <v>1607</v>
      </c>
      <c r="F10" s="509"/>
      <c r="G10" s="15">
        <v>12</v>
      </c>
      <c r="H10" s="3">
        <f>A10*G10</f>
        <v>0</v>
      </c>
    </row>
    <row r="11" spans="1:8" s="1" customFormat="1" ht="24.95" customHeight="1" x14ac:dyDescent="0.2">
      <c r="A11" s="10">
        <v>0</v>
      </c>
      <c r="B11" s="10"/>
      <c r="C11" s="10">
        <v>8</v>
      </c>
      <c r="D11" s="14" t="s">
        <v>395</v>
      </c>
      <c r="E11" s="86" t="s">
        <v>1607</v>
      </c>
      <c r="F11" s="509"/>
      <c r="G11" s="15">
        <v>12</v>
      </c>
      <c r="H11" s="3">
        <f>A11*G11</f>
        <v>0</v>
      </c>
    </row>
    <row r="12" spans="1:8" s="1" customFormat="1" ht="24.95" customHeight="1" x14ac:dyDescent="0.2">
      <c r="A12" s="10"/>
      <c r="B12" s="10"/>
      <c r="C12" s="10">
        <v>10</v>
      </c>
      <c r="D12" s="14" t="s">
        <v>395</v>
      </c>
      <c r="E12" s="86" t="s">
        <v>1607</v>
      </c>
      <c r="F12" s="509"/>
      <c r="G12" s="15">
        <v>12</v>
      </c>
      <c r="H12" s="3"/>
    </row>
    <row r="13" spans="1:8" s="1" customFormat="1" ht="24.95" customHeight="1" x14ac:dyDescent="0.2">
      <c r="A13" s="10"/>
      <c r="B13" s="10"/>
      <c r="C13" s="10">
        <v>12</v>
      </c>
      <c r="D13" s="14" t="s">
        <v>395</v>
      </c>
      <c r="E13" s="86" t="s">
        <v>1607</v>
      </c>
      <c r="F13" s="509"/>
      <c r="G13" s="15">
        <v>12</v>
      </c>
      <c r="H13" s="3">
        <f>A13*G13</f>
        <v>0</v>
      </c>
    </row>
    <row r="14" spans="1:8" s="1" customFormat="1" ht="24.95" customHeight="1" x14ac:dyDescent="0.2">
      <c r="A14" s="96" t="s">
        <v>1484</v>
      </c>
      <c r="B14" s="90" t="s">
        <v>1498</v>
      </c>
      <c r="C14" s="90" t="s">
        <v>1483</v>
      </c>
      <c r="D14" s="96" t="s">
        <v>395</v>
      </c>
      <c r="E14" s="97" t="s">
        <v>132</v>
      </c>
      <c r="F14" s="509"/>
      <c r="G14" s="102" t="s">
        <v>1485</v>
      </c>
      <c r="H14" s="103"/>
    </row>
    <row r="15" spans="1:8" s="1" customFormat="1" ht="24.95" customHeight="1" x14ac:dyDescent="0.2">
      <c r="A15" s="10">
        <v>0</v>
      </c>
      <c r="B15" s="10"/>
      <c r="C15" s="10">
        <v>4</v>
      </c>
      <c r="D15" s="14" t="s">
        <v>395</v>
      </c>
      <c r="E15" s="86" t="s">
        <v>132</v>
      </c>
      <c r="F15" s="509"/>
      <c r="G15" s="15">
        <v>100</v>
      </c>
      <c r="H15" s="3">
        <f>A15*G15</f>
        <v>0</v>
      </c>
    </row>
    <row r="16" spans="1:8" s="1" customFormat="1" ht="24.95" customHeight="1" x14ac:dyDescent="0.2">
      <c r="A16" s="10"/>
      <c r="B16" s="10"/>
      <c r="C16" s="10">
        <v>6</v>
      </c>
      <c r="D16" s="14" t="s">
        <v>395</v>
      </c>
      <c r="E16" s="86" t="s">
        <v>132</v>
      </c>
      <c r="F16" s="509"/>
      <c r="G16" s="15">
        <v>100</v>
      </c>
      <c r="H16" s="3">
        <f>A16*G16</f>
        <v>0</v>
      </c>
    </row>
    <row r="17" spans="1:8" s="1" customFormat="1" ht="24.95" customHeight="1" x14ac:dyDescent="0.2">
      <c r="A17" s="10"/>
      <c r="B17" s="10"/>
      <c r="C17" s="10">
        <v>8</v>
      </c>
      <c r="D17" s="14" t="s">
        <v>395</v>
      </c>
      <c r="E17" s="86" t="s">
        <v>132</v>
      </c>
      <c r="F17" s="509"/>
      <c r="G17" s="15">
        <v>100</v>
      </c>
      <c r="H17" s="3">
        <f>A17*G17</f>
        <v>0</v>
      </c>
    </row>
    <row r="18" spans="1:8" s="1" customFormat="1" ht="24.95" customHeight="1" x14ac:dyDescent="0.2">
      <c r="A18" s="10"/>
      <c r="B18" s="10"/>
      <c r="C18" s="10">
        <v>10</v>
      </c>
      <c r="D18" s="14" t="s">
        <v>395</v>
      </c>
      <c r="E18" s="86" t="s">
        <v>132</v>
      </c>
      <c r="F18" s="509"/>
      <c r="G18" s="15">
        <v>100</v>
      </c>
      <c r="H18" s="3"/>
    </row>
    <row r="19" spans="1:8" s="1" customFormat="1" ht="24.95" customHeight="1" x14ac:dyDescent="0.2">
      <c r="A19" s="10"/>
      <c r="B19" s="10"/>
      <c r="C19" s="10">
        <v>12</v>
      </c>
      <c r="D19" s="14" t="s">
        <v>395</v>
      </c>
      <c r="E19" s="86" t="s">
        <v>132</v>
      </c>
      <c r="F19" s="509"/>
      <c r="G19" s="15">
        <v>100</v>
      </c>
      <c r="H19" s="3">
        <f>A19*G19</f>
        <v>0</v>
      </c>
    </row>
    <row r="20" spans="1:8" ht="24.95" customHeight="1" x14ac:dyDescent="0.3">
      <c r="A20" s="541" t="s">
        <v>1486</v>
      </c>
      <c r="B20" s="541"/>
      <c r="C20" s="541"/>
      <c r="D20" s="541"/>
      <c r="E20" s="541"/>
      <c r="F20" s="541"/>
      <c r="G20" s="541"/>
      <c r="H20" s="53">
        <f>SUM(H2:H19)</f>
        <v>0</v>
      </c>
    </row>
    <row r="21" spans="1:8" ht="24.95" customHeight="1" x14ac:dyDescent="0.2">
      <c r="A21" s="531" t="s">
        <v>412</v>
      </c>
      <c r="B21" s="531"/>
      <c r="C21" s="531"/>
      <c r="D21" s="531"/>
      <c r="E21" s="531"/>
      <c r="F21" s="531"/>
      <c r="G21" s="531"/>
      <c r="H21" s="531"/>
    </row>
    <row r="22" spans="1:8" ht="30" x14ac:dyDescent="0.2">
      <c r="A22" s="523" t="s">
        <v>1501</v>
      </c>
      <c r="B22" s="524"/>
      <c r="C22" s="524"/>
      <c r="D22" s="524"/>
      <c r="E22" s="524"/>
      <c r="F22" s="524"/>
      <c r="G22" s="524"/>
      <c r="H22" s="525"/>
    </row>
  </sheetData>
  <mergeCells count="15">
    <mergeCell ref="A1:H1"/>
    <mergeCell ref="A2:H2"/>
    <mergeCell ref="A4:H4"/>
    <mergeCell ref="A5:H5"/>
    <mergeCell ref="A3:H3"/>
    <mergeCell ref="A22:H22"/>
    <mergeCell ref="E6:E7"/>
    <mergeCell ref="F6:F7"/>
    <mergeCell ref="A6:B6"/>
    <mergeCell ref="C6:D6"/>
    <mergeCell ref="A20:G20"/>
    <mergeCell ref="A21:H21"/>
    <mergeCell ref="G6:G7"/>
    <mergeCell ref="H6:H7"/>
    <mergeCell ref="F8:F19"/>
  </mergeCells>
  <phoneticPr fontId="32" type="noConversion"/>
  <hyperlinks>
    <hyperlink ref="F6" location="Order_Summary" display="Summary" xr:uid="{00000000-0004-0000-1700-000000000000}"/>
    <hyperlink ref="F8:F19" r:id="rId1" display="Product Sheet" xr:uid="{00000000-0004-0000-1700-000001000000}"/>
    <hyperlink ref="A21:H21" location="Account_Summary" display="Account Summary" xr:uid="{00000000-0004-0000-1700-000002000000}"/>
    <hyperlink ref="A6:B6" location="'Table of Contents'!A1" display="Back to Table of Contents" xr:uid="{00000000-0004-0000-1700-000003000000}"/>
    <hyperlink ref="C6:D6" location="'Additional Materials'!A1" display="Add Items" xr:uid="{00000000-0004-0000-1700-000004000000}"/>
    <hyperlink ref="A5:H5" location="Account_Summary" display="Account Summary" xr:uid="{00000000-0004-0000-1700-000005000000}"/>
  </hyperlinks>
  <pageMargins left="0.75" right="0.75" top="1" bottom="1" header="0.5" footer="0.5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H175"/>
  <sheetViews>
    <sheetView showZeros="0" topLeftCell="A157" zoomScale="65" workbookViewId="0">
      <selection activeCell="A175" sqref="A175:H175"/>
    </sheetView>
  </sheetViews>
  <sheetFormatPr defaultRowHeight="12.75" x14ac:dyDescent="0.2"/>
  <cols>
    <col min="1" max="1" width="12.28515625" customWidth="1"/>
    <col min="2" max="2" width="35.7109375" customWidth="1"/>
    <col min="3" max="3" width="16.85546875" customWidth="1"/>
    <col min="4" max="4" width="30.5703125" customWidth="1"/>
    <col min="5" max="5" width="87.5703125" customWidth="1"/>
    <col min="6" max="6" width="25.5703125" customWidth="1"/>
    <col min="7" max="7" width="21.85546875" customWidth="1"/>
    <col min="8" max="8" width="30.42578125" customWidth="1"/>
  </cols>
  <sheetData>
    <row r="1" spans="1:8" ht="30" x14ac:dyDescent="0.2">
      <c r="A1" s="436" t="s">
        <v>1467</v>
      </c>
      <c r="B1" s="436"/>
      <c r="C1" s="436"/>
      <c r="D1" s="436"/>
      <c r="E1" s="436"/>
      <c r="F1" s="436"/>
      <c r="G1" s="436"/>
      <c r="H1" s="436"/>
    </row>
    <row r="2" spans="1:8" s="1" customFormat="1" ht="24.95" customHeight="1" x14ac:dyDescent="0.35">
      <c r="A2" s="648" t="s">
        <v>1653</v>
      </c>
      <c r="B2" s="648"/>
      <c r="C2" s="648"/>
      <c r="D2" s="648"/>
      <c r="E2" s="648"/>
      <c r="F2" s="648"/>
      <c r="G2" s="648"/>
      <c r="H2" s="648"/>
    </row>
    <row r="3" spans="1:8" s="57" customFormat="1" ht="24.95" customHeight="1" x14ac:dyDescent="0.2">
      <c r="A3" s="649" t="s">
        <v>126</v>
      </c>
      <c r="B3" s="649"/>
      <c r="C3" s="649"/>
      <c r="D3" s="649"/>
      <c r="E3" s="649"/>
      <c r="F3" s="649"/>
      <c r="G3" s="649"/>
      <c r="H3" s="649"/>
    </row>
    <row r="4" spans="1:8" s="1" customFormat="1" ht="24.95" customHeight="1" x14ac:dyDescent="0.2">
      <c r="A4" s="435" t="s">
        <v>418</v>
      </c>
      <c r="B4" s="435"/>
      <c r="C4" s="435"/>
      <c r="D4" s="435"/>
      <c r="E4" s="435"/>
      <c r="F4" s="435"/>
      <c r="G4" s="435"/>
      <c r="H4" s="435"/>
    </row>
    <row r="5" spans="1:8" s="1" customFormat="1" ht="24.95" customHeight="1" x14ac:dyDescent="0.2">
      <c r="A5" s="435"/>
      <c r="B5" s="435"/>
      <c r="C5" s="435"/>
      <c r="D5" s="435"/>
      <c r="E5" s="435"/>
      <c r="F5" s="435"/>
      <c r="G5" s="435"/>
      <c r="H5" s="435"/>
    </row>
    <row r="6" spans="1:8" s="1" customFormat="1" ht="24.95" customHeight="1" x14ac:dyDescent="0.2">
      <c r="A6" s="685" t="s">
        <v>656</v>
      </c>
      <c r="B6" s="685"/>
      <c r="C6" s="685" t="s">
        <v>657</v>
      </c>
      <c r="D6" s="685"/>
      <c r="E6" s="35" t="s">
        <v>658</v>
      </c>
      <c r="F6" s="496" t="s">
        <v>659</v>
      </c>
      <c r="G6" s="496"/>
      <c r="H6" s="496"/>
    </row>
    <row r="7" spans="1:8" s="1" customFormat="1" ht="24.95" customHeight="1" x14ac:dyDescent="0.2">
      <c r="A7" s="685" t="s">
        <v>694</v>
      </c>
      <c r="B7" s="685"/>
      <c r="C7" s="685" t="s">
        <v>695</v>
      </c>
      <c r="D7" s="685"/>
      <c r="E7" s="35" t="s">
        <v>696</v>
      </c>
      <c r="F7" s="685" t="s">
        <v>697</v>
      </c>
      <c r="G7" s="685"/>
      <c r="H7" s="685"/>
    </row>
    <row r="8" spans="1:8" s="1" customFormat="1" ht="24.95" customHeight="1" x14ac:dyDescent="0.2">
      <c r="A8" s="685" t="s">
        <v>698</v>
      </c>
      <c r="B8" s="685"/>
      <c r="C8" s="686"/>
      <c r="D8" s="686"/>
      <c r="E8" s="156"/>
      <c r="F8" s="686"/>
      <c r="G8" s="686"/>
      <c r="H8" s="686"/>
    </row>
    <row r="9" spans="1:8" s="1" customFormat="1" ht="24.95" customHeight="1" x14ac:dyDescent="0.2">
      <c r="A9" s="435"/>
      <c r="B9" s="435"/>
      <c r="C9" s="435"/>
      <c r="D9" s="435"/>
      <c r="E9" s="435"/>
      <c r="F9" s="435"/>
      <c r="G9" s="435"/>
      <c r="H9" s="435"/>
    </row>
    <row r="10" spans="1:8" s="1" customFormat="1" ht="24.95" customHeight="1" x14ac:dyDescent="0.2">
      <c r="A10" s="500" t="s">
        <v>412</v>
      </c>
      <c r="B10" s="500"/>
      <c r="C10" s="500"/>
      <c r="D10" s="500"/>
      <c r="E10" s="500"/>
      <c r="F10" s="500"/>
      <c r="G10" s="500"/>
      <c r="H10" s="500"/>
    </row>
    <row r="11" spans="1:8" s="1" customFormat="1" ht="24.95" customHeight="1" x14ac:dyDescent="0.2">
      <c r="A11" s="517" t="s">
        <v>1645</v>
      </c>
      <c r="B11" s="518"/>
      <c r="C11" s="492" t="s">
        <v>39</v>
      </c>
      <c r="D11" s="493"/>
      <c r="E11" s="574" t="s">
        <v>126</v>
      </c>
      <c r="F11" s="521" t="s">
        <v>1656</v>
      </c>
      <c r="G11" s="551" t="s">
        <v>1485</v>
      </c>
      <c r="H11" s="550" t="s">
        <v>1486</v>
      </c>
    </row>
    <row r="12" spans="1:8" s="1" customFormat="1" ht="24.95" customHeight="1" x14ac:dyDescent="0.2">
      <c r="A12" s="29" t="s">
        <v>1484</v>
      </c>
      <c r="B12" s="30" t="s">
        <v>1498</v>
      </c>
      <c r="C12" s="30" t="s">
        <v>1483</v>
      </c>
      <c r="D12" s="30" t="s">
        <v>1482</v>
      </c>
      <c r="E12" s="574"/>
      <c r="F12" s="522"/>
      <c r="G12" s="528"/>
      <c r="H12" s="530"/>
    </row>
    <row r="13" spans="1:8" s="1" customFormat="1" ht="24.95" customHeight="1" x14ac:dyDescent="0.2">
      <c r="A13" s="96" t="s">
        <v>1484</v>
      </c>
      <c r="B13" s="90" t="s">
        <v>1498</v>
      </c>
      <c r="C13" s="90" t="s">
        <v>1483</v>
      </c>
      <c r="D13" s="90" t="s">
        <v>1482</v>
      </c>
      <c r="E13" s="97" t="s">
        <v>656</v>
      </c>
      <c r="F13" s="105" t="s">
        <v>1656</v>
      </c>
      <c r="G13" s="133" t="s">
        <v>1485</v>
      </c>
      <c r="H13" s="103" t="s">
        <v>1486</v>
      </c>
    </row>
    <row r="14" spans="1:8" s="1" customFormat="1" ht="24.95" customHeight="1" x14ac:dyDescent="0.2">
      <c r="A14" s="10">
        <v>0</v>
      </c>
      <c r="B14" s="10"/>
      <c r="C14" s="10">
        <v>8</v>
      </c>
      <c r="D14" s="10" t="s">
        <v>434</v>
      </c>
      <c r="E14" s="14" t="s">
        <v>1589</v>
      </c>
      <c r="F14" s="501" t="s">
        <v>1799</v>
      </c>
      <c r="G14" s="15">
        <v>11.99</v>
      </c>
      <c r="H14" s="3">
        <f>A14*G14</f>
        <v>0</v>
      </c>
    </row>
    <row r="15" spans="1:8" s="1" customFormat="1" ht="24.95" customHeight="1" x14ac:dyDescent="0.2">
      <c r="A15" s="10"/>
      <c r="B15" s="10"/>
      <c r="C15" s="10">
        <v>10</v>
      </c>
      <c r="D15" s="10" t="s">
        <v>434</v>
      </c>
      <c r="E15" s="14" t="s">
        <v>1589</v>
      </c>
      <c r="F15" s="509"/>
      <c r="G15" s="15">
        <v>11.99</v>
      </c>
      <c r="H15" s="3">
        <f t="shared" ref="H15:H24" si="0">A15*G15</f>
        <v>0</v>
      </c>
    </row>
    <row r="16" spans="1:8" s="1" customFormat="1" ht="24.95" customHeight="1" x14ac:dyDescent="0.2">
      <c r="A16" s="10"/>
      <c r="B16" s="10"/>
      <c r="C16" s="10">
        <v>12</v>
      </c>
      <c r="D16" s="10" t="s">
        <v>434</v>
      </c>
      <c r="E16" s="14" t="s">
        <v>1589</v>
      </c>
      <c r="F16" s="509"/>
      <c r="G16" s="15">
        <v>11.99</v>
      </c>
      <c r="H16" s="3">
        <f t="shared" si="0"/>
        <v>0</v>
      </c>
    </row>
    <row r="17" spans="1:8" s="1" customFormat="1" ht="24.95" customHeight="1" x14ac:dyDescent="0.2">
      <c r="A17" s="10"/>
      <c r="B17" s="10"/>
      <c r="C17" s="10">
        <v>14</v>
      </c>
      <c r="D17" s="10" t="s">
        <v>434</v>
      </c>
      <c r="E17" s="14" t="s">
        <v>1589</v>
      </c>
      <c r="F17" s="509"/>
      <c r="G17" s="15">
        <v>11.99</v>
      </c>
      <c r="H17" s="3">
        <f t="shared" si="0"/>
        <v>0</v>
      </c>
    </row>
    <row r="18" spans="1:8" s="1" customFormat="1" ht="24.95" customHeight="1" x14ac:dyDescent="0.2">
      <c r="A18" s="10"/>
      <c r="B18" s="10"/>
      <c r="C18" s="10">
        <v>16</v>
      </c>
      <c r="D18" s="10" t="s">
        <v>434</v>
      </c>
      <c r="E18" s="14" t="s">
        <v>1589</v>
      </c>
      <c r="F18" s="509"/>
      <c r="G18" s="15">
        <v>11.99</v>
      </c>
      <c r="H18" s="3">
        <f t="shared" si="0"/>
        <v>0</v>
      </c>
    </row>
    <row r="19" spans="1:8" s="1" customFormat="1" ht="24.95" customHeight="1" x14ac:dyDescent="0.2">
      <c r="A19" s="10"/>
      <c r="B19" s="10"/>
      <c r="C19" s="10">
        <v>18</v>
      </c>
      <c r="D19" s="10" t="s">
        <v>434</v>
      </c>
      <c r="E19" s="14" t="s">
        <v>1589</v>
      </c>
      <c r="F19" s="509"/>
      <c r="G19" s="15">
        <v>11.99</v>
      </c>
      <c r="H19" s="3">
        <f t="shared" si="0"/>
        <v>0</v>
      </c>
    </row>
    <row r="20" spans="1:8" s="1" customFormat="1" ht="24.95" customHeight="1" x14ac:dyDescent="0.2">
      <c r="A20" s="10"/>
      <c r="B20" s="10"/>
      <c r="C20" s="10">
        <v>20</v>
      </c>
      <c r="D20" s="10" t="s">
        <v>434</v>
      </c>
      <c r="E20" s="14" t="s">
        <v>1589</v>
      </c>
      <c r="F20" s="509"/>
      <c r="G20" s="15">
        <v>11.99</v>
      </c>
      <c r="H20" s="3">
        <f t="shared" si="0"/>
        <v>0</v>
      </c>
    </row>
    <row r="21" spans="1:8" s="1" customFormat="1" ht="24.95" customHeight="1" x14ac:dyDescent="0.2">
      <c r="A21" s="10"/>
      <c r="B21" s="10"/>
      <c r="C21" s="10">
        <v>22</v>
      </c>
      <c r="D21" s="10" t="s">
        <v>434</v>
      </c>
      <c r="E21" s="14" t="s">
        <v>1589</v>
      </c>
      <c r="F21" s="509"/>
      <c r="G21" s="15">
        <v>11.99</v>
      </c>
      <c r="H21" s="3">
        <f t="shared" si="0"/>
        <v>0</v>
      </c>
    </row>
    <row r="22" spans="1:8" s="1" customFormat="1" ht="24.95" customHeight="1" x14ac:dyDescent="0.2">
      <c r="A22" s="10"/>
      <c r="B22" s="10"/>
      <c r="C22" s="10">
        <v>24</v>
      </c>
      <c r="D22" s="10" t="s">
        <v>434</v>
      </c>
      <c r="E22" s="14" t="s">
        <v>1589</v>
      </c>
      <c r="F22" s="502"/>
      <c r="G22" s="15">
        <v>11.99</v>
      </c>
      <c r="H22" s="3">
        <f t="shared" si="0"/>
        <v>0</v>
      </c>
    </row>
    <row r="23" spans="1:8" s="1" customFormat="1" ht="24.95" customHeight="1" x14ac:dyDescent="0.2">
      <c r="A23" s="96" t="s">
        <v>1484</v>
      </c>
      <c r="B23" s="90" t="s">
        <v>1498</v>
      </c>
      <c r="C23" s="90" t="s">
        <v>1483</v>
      </c>
      <c r="D23" s="90" t="s">
        <v>1482</v>
      </c>
      <c r="E23" s="97" t="s">
        <v>656</v>
      </c>
      <c r="F23" s="105" t="s">
        <v>1656</v>
      </c>
      <c r="G23" s="133" t="s">
        <v>1485</v>
      </c>
      <c r="H23" s="134">
        <v>0</v>
      </c>
    </row>
    <row r="24" spans="1:8" s="1" customFormat="1" ht="24.95" customHeight="1" x14ac:dyDescent="0.2">
      <c r="A24" s="10">
        <v>0</v>
      </c>
      <c r="B24" s="10"/>
      <c r="C24" s="10">
        <v>8</v>
      </c>
      <c r="D24" s="10" t="s">
        <v>434</v>
      </c>
      <c r="E24" s="14" t="s">
        <v>1590</v>
      </c>
      <c r="F24" s="501"/>
      <c r="G24" s="15">
        <v>100</v>
      </c>
      <c r="H24" s="3">
        <f t="shared" si="0"/>
        <v>0</v>
      </c>
    </row>
    <row r="25" spans="1:8" s="1" customFormat="1" ht="24.95" customHeight="1" x14ac:dyDescent="0.2">
      <c r="A25" s="10"/>
      <c r="B25" s="10"/>
      <c r="C25" s="10">
        <v>10</v>
      </c>
      <c r="D25" s="10" t="s">
        <v>434</v>
      </c>
      <c r="E25" s="14" t="s">
        <v>1590</v>
      </c>
      <c r="F25" s="509"/>
      <c r="G25" s="15">
        <v>100</v>
      </c>
      <c r="H25" s="3">
        <f t="shared" ref="H25:H32" si="1">A25*G25</f>
        <v>0</v>
      </c>
    </row>
    <row r="26" spans="1:8" s="1" customFormat="1" ht="24.95" customHeight="1" x14ac:dyDescent="0.2">
      <c r="A26" s="10"/>
      <c r="B26" s="10"/>
      <c r="C26" s="10">
        <v>12</v>
      </c>
      <c r="D26" s="10" t="s">
        <v>434</v>
      </c>
      <c r="E26" s="14" t="s">
        <v>1590</v>
      </c>
      <c r="F26" s="509"/>
      <c r="G26" s="15">
        <v>100</v>
      </c>
      <c r="H26" s="3">
        <f t="shared" si="1"/>
        <v>0</v>
      </c>
    </row>
    <row r="27" spans="1:8" s="1" customFormat="1" ht="24.95" customHeight="1" x14ac:dyDescent="0.2">
      <c r="A27" s="10"/>
      <c r="B27" s="10"/>
      <c r="C27" s="10">
        <v>14</v>
      </c>
      <c r="D27" s="10" t="s">
        <v>434</v>
      </c>
      <c r="E27" s="14" t="s">
        <v>1590</v>
      </c>
      <c r="F27" s="509"/>
      <c r="G27" s="15">
        <v>100</v>
      </c>
      <c r="H27" s="3">
        <f t="shared" si="1"/>
        <v>0</v>
      </c>
    </row>
    <row r="28" spans="1:8" s="1" customFormat="1" ht="24.95" customHeight="1" x14ac:dyDescent="0.2">
      <c r="A28" s="10"/>
      <c r="B28" s="10"/>
      <c r="C28" s="10">
        <v>16</v>
      </c>
      <c r="D28" s="10" t="s">
        <v>434</v>
      </c>
      <c r="E28" s="14" t="s">
        <v>1590</v>
      </c>
      <c r="F28" s="509"/>
      <c r="G28" s="15">
        <v>100</v>
      </c>
      <c r="H28" s="3">
        <f t="shared" si="1"/>
        <v>0</v>
      </c>
    </row>
    <row r="29" spans="1:8" s="1" customFormat="1" ht="24.95" customHeight="1" x14ac:dyDescent="0.2">
      <c r="A29" s="10"/>
      <c r="B29" s="10"/>
      <c r="C29" s="10">
        <v>18</v>
      </c>
      <c r="D29" s="10" t="s">
        <v>434</v>
      </c>
      <c r="E29" s="14" t="s">
        <v>1590</v>
      </c>
      <c r="F29" s="509"/>
      <c r="G29" s="15">
        <v>100</v>
      </c>
      <c r="H29" s="3">
        <f t="shared" si="1"/>
        <v>0</v>
      </c>
    </row>
    <row r="30" spans="1:8" s="1" customFormat="1" ht="24.95" customHeight="1" x14ac:dyDescent="0.2">
      <c r="A30" s="10"/>
      <c r="B30" s="10"/>
      <c r="C30" s="10">
        <v>20</v>
      </c>
      <c r="D30" s="10" t="s">
        <v>434</v>
      </c>
      <c r="E30" s="14" t="s">
        <v>1590</v>
      </c>
      <c r="F30" s="509"/>
      <c r="G30" s="15">
        <v>100</v>
      </c>
      <c r="H30" s="3">
        <f t="shared" si="1"/>
        <v>0</v>
      </c>
    </row>
    <row r="31" spans="1:8" s="1" customFormat="1" ht="24.95" customHeight="1" x14ac:dyDescent="0.2">
      <c r="A31" s="10"/>
      <c r="B31" s="10"/>
      <c r="C31" s="10">
        <v>22</v>
      </c>
      <c r="D31" s="10" t="s">
        <v>434</v>
      </c>
      <c r="E31" s="14" t="s">
        <v>1590</v>
      </c>
      <c r="F31" s="509"/>
      <c r="G31" s="15">
        <v>100</v>
      </c>
      <c r="H31" s="3">
        <f t="shared" si="1"/>
        <v>0</v>
      </c>
    </row>
    <row r="32" spans="1:8" s="1" customFormat="1" ht="24.95" customHeight="1" x14ac:dyDescent="0.2">
      <c r="A32" s="10"/>
      <c r="B32" s="10"/>
      <c r="C32" s="10">
        <v>24</v>
      </c>
      <c r="D32" s="10" t="s">
        <v>434</v>
      </c>
      <c r="E32" s="14" t="s">
        <v>1590</v>
      </c>
      <c r="F32" s="502"/>
      <c r="G32" s="15">
        <v>100</v>
      </c>
      <c r="H32" s="3">
        <f t="shared" si="1"/>
        <v>0</v>
      </c>
    </row>
    <row r="33" spans="1:8" s="1" customFormat="1" ht="24.95" customHeight="1" x14ac:dyDescent="0.2">
      <c r="A33" s="96" t="s">
        <v>1484</v>
      </c>
      <c r="B33" s="90" t="s">
        <v>1498</v>
      </c>
      <c r="C33" s="90" t="s">
        <v>1483</v>
      </c>
      <c r="D33" s="90" t="s">
        <v>1482</v>
      </c>
      <c r="E33" s="97" t="s">
        <v>657</v>
      </c>
      <c r="F33" s="105" t="s">
        <v>1656</v>
      </c>
      <c r="G33" s="133" t="s">
        <v>1485</v>
      </c>
      <c r="H33" s="103">
        <v>0</v>
      </c>
    </row>
    <row r="34" spans="1:8" s="1" customFormat="1" ht="24.95" customHeight="1" x14ac:dyDescent="0.2">
      <c r="A34" s="10"/>
      <c r="B34" s="10"/>
      <c r="C34" s="10">
        <v>6</v>
      </c>
      <c r="D34" s="10" t="s">
        <v>434</v>
      </c>
      <c r="E34" s="14" t="s">
        <v>1591</v>
      </c>
      <c r="F34" s="510" t="s">
        <v>1588</v>
      </c>
      <c r="G34" s="15">
        <v>10.99</v>
      </c>
      <c r="H34" s="3">
        <f>A34*G34</f>
        <v>0</v>
      </c>
    </row>
    <row r="35" spans="1:8" s="1" customFormat="1" ht="24.95" customHeight="1" x14ac:dyDescent="0.2">
      <c r="A35" s="10"/>
      <c r="B35" s="10"/>
      <c r="C35" s="10">
        <v>8</v>
      </c>
      <c r="D35" s="10" t="s">
        <v>434</v>
      </c>
      <c r="E35" s="14" t="s">
        <v>1591</v>
      </c>
      <c r="F35" s="511"/>
      <c r="G35" s="15">
        <v>10.99</v>
      </c>
      <c r="H35" s="3">
        <f t="shared" ref="H35:H44" si="2">A35*G35</f>
        <v>0</v>
      </c>
    </row>
    <row r="36" spans="1:8" s="1" customFormat="1" ht="24.95" customHeight="1" x14ac:dyDescent="0.2">
      <c r="A36" s="10"/>
      <c r="B36" s="10"/>
      <c r="C36" s="10">
        <v>10</v>
      </c>
      <c r="D36" s="10" t="s">
        <v>434</v>
      </c>
      <c r="E36" s="14" t="s">
        <v>1591</v>
      </c>
      <c r="F36" s="511"/>
      <c r="G36" s="15">
        <v>10.99</v>
      </c>
      <c r="H36" s="3">
        <f t="shared" si="2"/>
        <v>0</v>
      </c>
    </row>
    <row r="37" spans="1:8" s="1" customFormat="1" ht="24.95" customHeight="1" x14ac:dyDescent="0.2">
      <c r="A37" s="10"/>
      <c r="B37" s="10"/>
      <c r="C37" s="10">
        <v>12</v>
      </c>
      <c r="D37" s="10" t="s">
        <v>434</v>
      </c>
      <c r="E37" s="14" t="s">
        <v>1591</v>
      </c>
      <c r="F37" s="511"/>
      <c r="G37" s="15">
        <v>10.99</v>
      </c>
      <c r="H37" s="3">
        <f t="shared" si="2"/>
        <v>0</v>
      </c>
    </row>
    <row r="38" spans="1:8" s="1" customFormat="1" ht="24.95" customHeight="1" x14ac:dyDescent="0.2">
      <c r="A38" s="10"/>
      <c r="B38" s="10"/>
      <c r="C38" s="10">
        <v>14</v>
      </c>
      <c r="D38" s="10" t="s">
        <v>434</v>
      </c>
      <c r="E38" s="14" t="s">
        <v>1591</v>
      </c>
      <c r="F38" s="511"/>
      <c r="G38" s="15">
        <v>10.99</v>
      </c>
      <c r="H38" s="3">
        <f t="shared" si="2"/>
        <v>0</v>
      </c>
    </row>
    <row r="39" spans="1:8" s="1" customFormat="1" ht="24.95" customHeight="1" x14ac:dyDescent="0.2">
      <c r="A39" s="10"/>
      <c r="B39" s="10"/>
      <c r="C39" s="10">
        <v>16</v>
      </c>
      <c r="D39" s="10" t="s">
        <v>434</v>
      </c>
      <c r="E39" s="14" t="s">
        <v>1591</v>
      </c>
      <c r="F39" s="511"/>
      <c r="G39" s="15">
        <v>10.99</v>
      </c>
      <c r="H39" s="3">
        <f t="shared" si="2"/>
        <v>0</v>
      </c>
    </row>
    <row r="40" spans="1:8" s="1" customFormat="1" ht="24.95" customHeight="1" x14ac:dyDescent="0.2">
      <c r="A40" s="10"/>
      <c r="B40" s="10"/>
      <c r="C40" s="10">
        <v>18</v>
      </c>
      <c r="D40" s="10" t="s">
        <v>434</v>
      </c>
      <c r="E40" s="14" t="s">
        <v>1591</v>
      </c>
      <c r="F40" s="511"/>
      <c r="G40" s="15">
        <v>10.99</v>
      </c>
      <c r="H40" s="3">
        <f t="shared" si="2"/>
        <v>0</v>
      </c>
    </row>
    <row r="41" spans="1:8" s="1" customFormat="1" ht="24.95" customHeight="1" x14ac:dyDescent="0.2">
      <c r="A41" s="10"/>
      <c r="B41" s="10"/>
      <c r="C41" s="10">
        <v>20</v>
      </c>
      <c r="D41" s="10" t="s">
        <v>434</v>
      </c>
      <c r="E41" s="14" t="s">
        <v>1591</v>
      </c>
      <c r="F41" s="512"/>
      <c r="G41" s="15">
        <v>10.99</v>
      </c>
      <c r="H41" s="3">
        <f t="shared" si="2"/>
        <v>0</v>
      </c>
    </row>
    <row r="42" spans="1:8" s="1" customFormat="1" ht="24.95" customHeight="1" x14ac:dyDescent="0.2">
      <c r="A42" s="96" t="s">
        <v>1484</v>
      </c>
      <c r="B42" s="90" t="s">
        <v>1498</v>
      </c>
      <c r="C42" s="90" t="s">
        <v>1483</v>
      </c>
      <c r="D42" s="90" t="s">
        <v>1482</v>
      </c>
      <c r="E42" s="97" t="s">
        <v>657</v>
      </c>
      <c r="F42" s="105" t="s">
        <v>1656</v>
      </c>
      <c r="G42" s="133" t="s">
        <v>1485</v>
      </c>
      <c r="H42" s="103">
        <v>0</v>
      </c>
    </row>
    <row r="43" spans="1:8" s="1" customFormat="1" ht="24.95" customHeight="1" x14ac:dyDescent="0.2">
      <c r="C43" s="10">
        <v>6</v>
      </c>
      <c r="D43" s="10" t="s">
        <v>434</v>
      </c>
      <c r="E43" s="115" t="s">
        <v>1592</v>
      </c>
      <c r="F43" s="511"/>
      <c r="G43" s="15">
        <v>11.99</v>
      </c>
      <c r="H43" s="3">
        <f t="shared" si="2"/>
        <v>0</v>
      </c>
    </row>
    <row r="44" spans="1:8" s="1" customFormat="1" ht="24.95" customHeight="1" x14ac:dyDescent="0.2">
      <c r="A44" s="10"/>
      <c r="B44" s="10"/>
      <c r="C44" s="10">
        <v>8</v>
      </c>
      <c r="D44" s="10" t="s">
        <v>434</v>
      </c>
      <c r="E44" s="115" t="s">
        <v>1592</v>
      </c>
      <c r="F44" s="511"/>
      <c r="G44" s="15">
        <v>11.99</v>
      </c>
      <c r="H44" s="3">
        <f t="shared" si="2"/>
        <v>0</v>
      </c>
    </row>
    <row r="45" spans="1:8" s="1" customFormat="1" ht="24.95" customHeight="1" x14ac:dyDescent="0.2">
      <c r="A45" s="10"/>
      <c r="B45" s="10"/>
      <c r="C45" s="10">
        <v>10</v>
      </c>
      <c r="D45" s="10" t="s">
        <v>434</v>
      </c>
      <c r="E45" s="115" t="s">
        <v>1592</v>
      </c>
      <c r="F45" s="511"/>
      <c r="G45" s="15">
        <v>11.99</v>
      </c>
      <c r="H45" s="3">
        <f t="shared" ref="H45:H50" si="3">A45*G45</f>
        <v>0</v>
      </c>
    </row>
    <row r="46" spans="1:8" s="1" customFormat="1" ht="24.95" customHeight="1" x14ac:dyDescent="0.2">
      <c r="A46" s="10"/>
      <c r="B46" s="10"/>
      <c r="C46" s="10">
        <v>12</v>
      </c>
      <c r="D46" s="10" t="s">
        <v>434</v>
      </c>
      <c r="E46" s="115" t="s">
        <v>1592</v>
      </c>
      <c r="F46" s="511"/>
      <c r="G46" s="15">
        <v>11.99</v>
      </c>
      <c r="H46" s="3">
        <f t="shared" si="3"/>
        <v>0</v>
      </c>
    </row>
    <row r="47" spans="1:8" s="1" customFormat="1" ht="24.95" customHeight="1" x14ac:dyDescent="0.2">
      <c r="A47" s="10"/>
      <c r="B47" s="10"/>
      <c r="C47" s="10">
        <v>14</v>
      </c>
      <c r="D47" s="10" t="s">
        <v>434</v>
      </c>
      <c r="E47" s="115" t="s">
        <v>1592</v>
      </c>
      <c r="F47" s="511"/>
      <c r="G47" s="15">
        <v>11.99</v>
      </c>
      <c r="H47" s="3">
        <f t="shared" si="3"/>
        <v>0</v>
      </c>
    </row>
    <row r="48" spans="1:8" s="1" customFormat="1" ht="24.95" customHeight="1" x14ac:dyDescent="0.2">
      <c r="A48" s="10"/>
      <c r="B48" s="10"/>
      <c r="C48" s="10">
        <v>16</v>
      </c>
      <c r="D48" s="10" t="s">
        <v>434</v>
      </c>
      <c r="E48" s="115" t="s">
        <v>1592</v>
      </c>
      <c r="F48" s="511"/>
      <c r="G48" s="15">
        <v>11.99</v>
      </c>
      <c r="H48" s="3">
        <f t="shared" si="3"/>
        <v>0</v>
      </c>
    </row>
    <row r="49" spans="1:8" s="1" customFormat="1" ht="24.95" customHeight="1" x14ac:dyDescent="0.2">
      <c r="A49" s="10"/>
      <c r="B49" s="10"/>
      <c r="C49" s="10">
        <v>18</v>
      </c>
      <c r="D49" s="10" t="s">
        <v>434</v>
      </c>
      <c r="E49" s="115" t="s">
        <v>1592</v>
      </c>
      <c r="F49" s="511"/>
      <c r="G49" s="15">
        <v>11.99</v>
      </c>
      <c r="H49" s="3">
        <f t="shared" si="3"/>
        <v>0</v>
      </c>
    </row>
    <row r="50" spans="1:8" s="1" customFormat="1" ht="24.95" customHeight="1" x14ac:dyDescent="0.2">
      <c r="A50" s="10"/>
      <c r="B50" s="10"/>
      <c r="C50" s="10">
        <v>20</v>
      </c>
      <c r="D50" s="10" t="s">
        <v>434</v>
      </c>
      <c r="E50" s="115" t="s">
        <v>1592</v>
      </c>
      <c r="F50" s="512"/>
      <c r="G50" s="15">
        <v>11.99</v>
      </c>
      <c r="H50" s="3">
        <f t="shared" si="3"/>
        <v>0</v>
      </c>
    </row>
    <row r="51" spans="1:8" s="1" customFormat="1" ht="24.95" customHeight="1" x14ac:dyDescent="0.2">
      <c r="A51" s="96" t="s">
        <v>1484</v>
      </c>
      <c r="B51" s="90" t="s">
        <v>1498</v>
      </c>
      <c r="C51" s="90" t="s">
        <v>1483</v>
      </c>
      <c r="D51" s="90" t="s">
        <v>1482</v>
      </c>
      <c r="E51" s="97" t="s">
        <v>658</v>
      </c>
      <c r="F51" s="105" t="s">
        <v>1656</v>
      </c>
      <c r="G51" s="133" t="s">
        <v>1485</v>
      </c>
      <c r="H51" s="103"/>
    </row>
    <row r="52" spans="1:8" s="1" customFormat="1" ht="24.95" customHeight="1" x14ac:dyDescent="0.2">
      <c r="A52" s="10"/>
      <c r="B52" s="10"/>
      <c r="C52" s="10">
        <v>4</v>
      </c>
      <c r="D52" s="10" t="s">
        <v>434</v>
      </c>
      <c r="E52" s="14" t="s">
        <v>236</v>
      </c>
      <c r="F52" s="510" t="s">
        <v>1588</v>
      </c>
      <c r="G52" s="15">
        <v>11.99</v>
      </c>
      <c r="H52" s="3">
        <f>A52*G52</f>
        <v>0</v>
      </c>
    </row>
    <row r="53" spans="1:8" s="1" customFormat="1" ht="24.95" customHeight="1" x14ac:dyDescent="0.2">
      <c r="A53" s="10"/>
      <c r="B53" s="10"/>
      <c r="C53" s="10">
        <v>6</v>
      </c>
      <c r="D53" s="10" t="s">
        <v>434</v>
      </c>
      <c r="E53" s="14" t="s">
        <v>236</v>
      </c>
      <c r="F53" s="511"/>
      <c r="G53" s="15">
        <v>11.99</v>
      </c>
      <c r="H53" s="3">
        <f>A53*G53</f>
        <v>0</v>
      </c>
    </row>
    <row r="54" spans="1:8" s="1" customFormat="1" ht="24.95" customHeight="1" x14ac:dyDescent="0.2">
      <c r="A54" s="10"/>
      <c r="B54" s="10"/>
      <c r="C54" s="10">
        <v>8</v>
      </c>
      <c r="D54" s="10" t="s">
        <v>434</v>
      </c>
      <c r="E54" s="14" t="s">
        <v>236</v>
      </c>
      <c r="F54" s="511"/>
      <c r="G54" s="15">
        <v>11.99</v>
      </c>
      <c r="H54" s="3">
        <f>A54*G54</f>
        <v>0</v>
      </c>
    </row>
    <row r="55" spans="1:8" s="1" customFormat="1" ht="24.95" customHeight="1" x14ac:dyDescent="0.2">
      <c r="A55" s="10"/>
      <c r="B55" s="10"/>
      <c r="C55" s="10">
        <v>10</v>
      </c>
      <c r="D55" s="10" t="s">
        <v>434</v>
      </c>
      <c r="E55" s="14" t="s">
        <v>236</v>
      </c>
      <c r="F55" s="512"/>
      <c r="G55" s="15">
        <v>11.99</v>
      </c>
      <c r="H55" s="3">
        <f>A55*G55</f>
        <v>0</v>
      </c>
    </row>
    <row r="56" spans="1:8" s="1" customFormat="1" ht="24.95" customHeight="1" x14ac:dyDescent="0.2">
      <c r="A56" s="96" t="s">
        <v>1484</v>
      </c>
      <c r="B56" s="90" t="s">
        <v>1498</v>
      </c>
      <c r="C56" s="90" t="s">
        <v>1483</v>
      </c>
      <c r="D56" s="90" t="s">
        <v>1482</v>
      </c>
      <c r="E56" s="97" t="s">
        <v>658</v>
      </c>
      <c r="F56" s="105" t="s">
        <v>1656</v>
      </c>
      <c r="G56" s="133" t="s">
        <v>1485</v>
      </c>
      <c r="H56" s="103"/>
    </row>
    <row r="57" spans="1:8" s="1" customFormat="1" ht="24.95" customHeight="1" x14ac:dyDescent="0.2">
      <c r="A57" s="10"/>
      <c r="B57" s="10"/>
      <c r="C57" s="10">
        <v>4</v>
      </c>
      <c r="D57" s="10" t="s">
        <v>434</v>
      </c>
      <c r="E57" s="14" t="s">
        <v>237</v>
      </c>
      <c r="F57" s="511"/>
      <c r="G57" s="15">
        <v>100</v>
      </c>
      <c r="H57" s="3">
        <f>A57*G57</f>
        <v>0</v>
      </c>
    </row>
    <row r="58" spans="1:8" s="1" customFormat="1" ht="24.95" customHeight="1" x14ac:dyDescent="0.2">
      <c r="A58" s="10"/>
      <c r="B58" s="10"/>
      <c r="C58" s="10">
        <v>6</v>
      </c>
      <c r="D58" s="10" t="s">
        <v>434</v>
      </c>
      <c r="E58" s="14" t="s">
        <v>237</v>
      </c>
      <c r="F58" s="511"/>
      <c r="G58" s="15">
        <v>100</v>
      </c>
      <c r="H58" s="3">
        <f>A58*G58</f>
        <v>0</v>
      </c>
    </row>
    <row r="59" spans="1:8" s="1" customFormat="1" ht="24.95" customHeight="1" x14ac:dyDescent="0.2">
      <c r="A59" s="10"/>
      <c r="B59" s="10"/>
      <c r="C59" s="10">
        <v>8</v>
      </c>
      <c r="D59" s="10" t="s">
        <v>434</v>
      </c>
      <c r="E59" s="14" t="s">
        <v>237</v>
      </c>
      <c r="F59" s="511"/>
      <c r="G59" s="15">
        <v>100</v>
      </c>
      <c r="H59" s="3">
        <f>A59*G59</f>
        <v>0</v>
      </c>
    </row>
    <row r="60" spans="1:8" s="1" customFormat="1" ht="24.95" customHeight="1" x14ac:dyDescent="0.2">
      <c r="A60" s="10"/>
      <c r="B60" s="10"/>
      <c r="C60" s="10">
        <v>10</v>
      </c>
      <c r="D60" s="10" t="s">
        <v>434</v>
      </c>
      <c r="E60" s="14" t="s">
        <v>237</v>
      </c>
      <c r="F60" s="512"/>
      <c r="G60" s="15">
        <v>100</v>
      </c>
      <c r="H60" s="3">
        <f>A60*G60</f>
        <v>0</v>
      </c>
    </row>
    <row r="61" spans="1:8" s="1" customFormat="1" ht="24.95" customHeight="1" x14ac:dyDescent="0.2">
      <c r="A61" s="96" t="s">
        <v>1484</v>
      </c>
      <c r="B61" s="90" t="s">
        <v>1498</v>
      </c>
      <c r="C61" s="90" t="s">
        <v>1483</v>
      </c>
      <c r="D61" s="90" t="s">
        <v>1482</v>
      </c>
      <c r="E61" s="97" t="s">
        <v>659</v>
      </c>
      <c r="F61" s="105" t="s">
        <v>1656</v>
      </c>
      <c r="G61" s="133" t="s">
        <v>1485</v>
      </c>
      <c r="H61" s="103"/>
    </row>
    <row r="62" spans="1:8" s="1" customFormat="1" ht="24.95" customHeight="1" x14ac:dyDescent="0.2">
      <c r="A62" s="10"/>
      <c r="B62" s="10"/>
      <c r="C62" s="10">
        <v>8</v>
      </c>
      <c r="D62" s="10" t="s">
        <v>434</v>
      </c>
      <c r="E62" s="14" t="s">
        <v>238</v>
      </c>
      <c r="F62" s="510" t="s">
        <v>1588</v>
      </c>
      <c r="G62" s="15">
        <v>11.99</v>
      </c>
      <c r="H62" s="3">
        <f>A62*G62</f>
        <v>0</v>
      </c>
    </row>
    <row r="63" spans="1:8" s="1" customFormat="1" ht="24.95" customHeight="1" x14ac:dyDescent="0.2">
      <c r="A63" s="10"/>
      <c r="B63" s="10"/>
      <c r="C63" s="10">
        <v>10</v>
      </c>
      <c r="D63" s="10" t="s">
        <v>434</v>
      </c>
      <c r="E63" s="14" t="s">
        <v>238</v>
      </c>
      <c r="F63" s="511"/>
      <c r="G63" s="15">
        <v>11.99</v>
      </c>
      <c r="H63" s="3">
        <f t="shared" ref="H63:H68" si="4">A63*G63</f>
        <v>0</v>
      </c>
    </row>
    <row r="64" spans="1:8" s="1" customFormat="1" ht="24.95" customHeight="1" x14ac:dyDescent="0.2">
      <c r="A64" s="10"/>
      <c r="B64" s="10"/>
      <c r="C64" s="10">
        <v>12</v>
      </c>
      <c r="D64" s="10" t="s">
        <v>434</v>
      </c>
      <c r="E64" s="14" t="s">
        <v>238</v>
      </c>
      <c r="F64" s="511"/>
      <c r="G64" s="15">
        <v>11.99</v>
      </c>
      <c r="H64" s="3">
        <f t="shared" si="4"/>
        <v>0</v>
      </c>
    </row>
    <row r="65" spans="1:8" s="1" customFormat="1" ht="24.95" customHeight="1" x14ac:dyDescent="0.2">
      <c r="A65" s="10"/>
      <c r="B65" s="10"/>
      <c r="C65" s="10">
        <v>14</v>
      </c>
      <c r="D65" s="10" t="s">
        <v>434</v>
      </c>
      <c r="E65" s="14" t="s">
        <v>238</v>
      </c>
      <c r="F65" s="511"/>
      <c r="G65" s="15">
        <v>11.99</v>
      </c>
      <c r="H65" s="3">
        <f t="shared" si="4"/>
        <v>0</v>
      </c>
    </row>
    <row r="66" spans="1:8" s="1" customFormat="1" ht="24.95" customHeight="1" x14ac:dyDescent="0.2">
      <c r="A66" s="10"/>
      <c r="B66" s="10"/>
      <c r="C66" s="10">
        <v>16</v>
      </c>
      <c r="D66" s="10" t="s">
        <v>434</v>
      </c>
      <c r="E66" s="14" t="s">
        <v>238</v>
      </c>
      <c r="F66" s="511"/>
      <c r="G66" s="15">
        <v>11.99</v>
      </c>
      <c r="H66" s="3">
        <f t="shared" si="4"/>
        <v>0</v>
      </c>
    </row>
    <row r="67" spans="1:8" s="1" customFormat="1" ht="24.95" customHeight="1" x14ac:dyDescent="0.2">
      <c r="A67" s="10"/>
      <c r="B67" s="10"/>
      <c r="C67" s="10">
        <v>18</v>
      </c>
      <c r="D67" s="10" t="s">
        <v>434</v>
      </c>
      <c r="E67" s="14" t="s">
        <v>238</v>
      </c>
      <c r="F67" s="511"/>
      <c r="G67" s="15">
        <v>11.99</v>
      </c>
      <c r="H67" s="3">
        <f t="shared" si="4"/>
        <v>0</v>
      </c>
    </row>
    <row r="68" spans="1:8" s="1" customFormat="1" ht="24.95" customHeight="1" x14ac:dyDescent="0.2">
      <c r="A68" s="10"/>
      <c r="B68" s="10"/>
      <c r="C68" s="10">
        <v>20</v>
      </c>
      <c r="D68" s="10" t="s">
        <v>434</v>
      </c>
      <c r="E68" s="14" t="s">
        <v>238</v>
      </c>
      <c r="F68" s="511"/>
      <c r="G68" s="15">
        <v>11.99</v>
      </c>
      <c r="H68" s="3">
        <f t="shared" si="4"/>
        <v>0</v>
      </c>
    </row>
    <row r="69" spans="1:8" s="1" customFormat="1" ht="24.95" customHeight="1" x14ac:dyDescent="0.2">
      <c r="A69" s="96" t="s">
        <v>1484</v>
      </c>
      <c r="B69" s="90" t="s">
        <v>1498</v>
      </c>
      <c r="C69" s="90" t="s">
        <v>1483</v>
      </c>
      <c r="D69" s="90" t="s">
        <v>1482</v>
      </c>
      <c r="E69" s="97" t="s">
        <v>659</v>
      </c>
      <c r="F69" s="113" t="s">
        <v>1656</v>
      </c>
      <c r="G69" s="133" t="s">
        <v>1485</v>
      </c>
      <c r="H69" s="103">
        <v>0</v>
      </c>
    </row>
    <row r="70" spans="1:8" s="1" customFormat="1" ht="24.95" customHeight="1" x14ac:dyDescent="0.2">
      <c r="A70" s="10"/>
      <c r="B70" s="10"/>
      <c r="C70" s="10">
        <v>8</v>
      </c>
      <c r="D70" s="10" t="s">
        <v>434</v>
      </c>
      <c r="E70" s="14" t="s">
        <v>239</v>
      </c>
      <c r="F70" s="514"/>
      <c r="G70" s="15">
        <v>100</v>
      </c>
      <c r="H70" s="3">
        <f>A70*G70</f>
        <v>0</v>
      </c>
    </row>
    <row r="71" spans="1:8" s="1" customFormat="1" ht="24.95" customHeight="1" x14ac:dyDescent="0.2">
      <c r="A71" s="10"/>
      <c r="B71" s="10"/>
      <c r="C71" s="10">
        <v>10</v>
      </c>
      <c r="D71" s="10" t="s">
        <v>434</v>
      </c>
      <c r="E71" s="14" t="s">
        <v>239</v>
      </c>
      <c r="F71" s="514"/>
      <c r="G71" s="15">
        <v>100</v>
      </c>
      <c r="H71" s="3">
        <f t="shared" ref="H71:H76" si="5">A71*G71</f>
        <v>0</v>
      </c>
    </row>
    <row r="72" spans="1:8" s="1" customFormat="1" ht="24.95" customHeight="1" x14ac:dyDescent="0.2">
      <c r="A72" s="10"/>
      <c r="B72" s="10"/>
      <c r="C72" s="10">
        <v>12</v>
      </c>
      <c r="D72" s="10" t="s">
        <v>434</v>
      </c>
      <c r="E72" s="14" t="s">
        <v>239</v>
      </c>
      <c r="F72" s="514"/>
      <c r="G72" s="15">
        <v>100</v>
      </c>
      <c r="H72" s="3">
        <f t="shared" si="5"/>
        <v>0</v>
      </c>
    </row>
    <row r="73" spans="1:8" s="1" customFormat="1" ht="24.95" customHeight="1" x14ac:dyDescent="0.2">
      <c r="A73" s="10"/>
      <c r="B73" s="10"/>
      <c r="C73" s="10">
        <v>14</v>
      </c>
      <c r="D73" s="10" t="s">
        <v>434</v>
      </c>
      <c r="E73" s="14" t="s">
        <v>239</v>
      </c>
      <c r="F73" s="514"/>
      <c r="G73" s="15">
        <v>100</v>
      </c>
      <c r="H73" s="3">
        <f t="shared" si="5"/>
        <v>0</v>
      </c>
    </row>
    <row r="74" spans="1:8" s="1" customFormat="1" ht="24.95" customHeight="1" x14ac:dyDescent="0.2">
      <c r="A74" s="10"/>
      <c r="B74" s="10"/>
      <c r="C74" s="10">
        <v>16</v>
      </c>
      <c r="D74" s="10" t="s">
        <v>434</v>
      </c>
      <c r="E74" s="14" t="s">
        <v>239</v>
      </c>
      <c r="F74" s="514"/>
      <c r="G74" s="15">
        <v>100</v>
      </c>
      <c r="H74" s="3">
        <f t="shared" si="5"/>
        <v>0</v>
      </c>
    </row>
    <row r="75" spans="1:8" s="1" customFormat="1" ht="24.95" customHeight="1" x14ac:dyDescent="0.2">
      <c r="A75" s="10">
        <v>0</v>
      </c>
      <c r="B75" s="10"/>
      <c r="C75" s="10">
        <v>18</v>
      </c>
      <c r="D75" s="10" t="s">
        <v>434</v>
      </c>
      <c r="E75" s="14" t="s">
        <v>239</v>
      </c>
      <c r="F75" s="514"/>
      <c r="G75" s="15">
        <v>100</v>
      </c>
      <c r="H75" s="3">
        <f t="shared" si="5"/>
        <v>0</v>
      </c>
    </row>
    <row r="76" spans="1:8" s="1" customFormat="1" ht="24.95" customHeight="1" x14ac:dyDescent="0.2">
      <c r="A76" s="10"/>
      <c r="B76" s="10"/>
      <c r="C76" s="10">
        <v>20</v>
      </c>
      <c r="D76" s="10" t="s">
        <v>434</v>
      </c>
      <c r="E76" s="14" t="s">
        <v>239</v>
      </c>
      <c r="F76" s="514"/>
      <c r="G76" s="15">
        <v>100</v>
      </c>
      <c r="H76" s="3">
        <f t="shared" si="5"/>
        <v>0</v>
      </c>
    </row>
    <row r="77" spans="1:8" s="1" customFormat="1" ht="24.95" customHeight="1" x14ac:dyDescent="0.2">
      <c r="A77" s="96" t="s">
        <v>1484</v>
      </c>
      <c r="B77" s="90" t="s">
        <v>1498</v>
      </c>
      <c r="C77" s="90" t="s">
        <v>1483</v>
      </c>
      <c r="D77" s="90" t="s">
        <v>1482</v>
      </c>
      <c r="E77" s="97" t="s">
        <v>694</v>
      </c>
      <c r="F77" s="105" t="s">
        <v>1656</v>
      </c>
      <c r="G77" s="133" t="s">
        <v>1485</v>
      </c>
      <c r="H77" s="103"/>
    </row>
    <row r="78" spans="1:8" s="1" customFormat="1" ht="24.95" customHeight="1" x14ac:dyDescent="0.2">
      <c r="A78" s="10"/>
      <c r="B78" s="10"/>
      <c r="C78" s="10">
        <v>8</v>
      </c>
      <c r="D78" s="10" t="s">
        <v>434</v>
      </c>
      <c r="E78" s="14" t="s">
        <v>240</v>
      </c>
      <c r="F78" s="510" t="s">
        <v>1588</v>
      </c>
      <c r="G78" s="15">
        <v>11.99</v>
      </c>
      <c r="H78" s="3">
        <f>A78*G78</f>
        <v>0</v>
      </c>
    </row>
    <row r="79" spans="1:8" s="1" customFormat="1" ht="24.95" customHeight="1" x14ac:dyDescent="0.2">
      <c r="A79" s="10"/>
      <c r="B79" s="10"/>
      <c r="C79" s="10">
        <v>10</v>
      </c>
      <c r="D79" s="10" t="s">
        <v>434</v>
      </c>
      <c r="E79" s="14" t="s">
        <v>240</v>
      </c>
      <c r="F79" s="511"/>
      <c r="G79" s="15">
        <v>11.99</v>
      </c>
      <c r="H79" s="3">
        <f t="shared" ref="H79:H85" si="6">A79*G79</f>
        <v>0</v>
      </c>
    </row>
    <row r="80" spans="1:8" s="1" customFormat="1" ht="24.95" customHeight="1" x14ac:dyDescent="0.2">
      <c r="A80" s="10"/>
      <c r="B80" s="10"/>
      <c r="C80" s="10">
        <v>12</v>
      </c>
      <c r="D80" s="10" t="s">
        <v>434</v>
      </c>
      <c r="E80" s="14" t="s">
        <v>240</v>
      </c>
      <c r="F80" s="511"/>
      <c r="G80" s="15">
        <v>11.99</v>
      </c>
      <c r="H80" s="3">
        <f t="shared" si="6"/>
        <v>0</v>
      </c>
    </row>
    <row r="81" spans="1:8" s="1" customFormat="1" ht="24.95" customHeight="1" x14ac:dyDescent="0.2">
      <c r="A81" s="10"/>
      <c r="B81" s="10"/>
      <c r="C81" s="10">
        <v>14</v>
      </c>
      <c r="D81" s="10" t="s">
        <v>434</v>
      </c>
      <c r="E81" s="14" t="s">
        <v>240</v>
      </c>
      <c r="F81" s="511"/>
      <c r="G81" s="15">
        <v>11.99</v>
      </c>
      <c r="H81" s="3">
        <f t="shared" si="6"/>
        <v>0</v>
      </c>
    </row>
    <row r="82" spans="1:8" s="1" customFormat="1" ht="24.95" customHeight="1" x14ac:dyDescent="0.2">
      <c r="A82" s="10"/>
      <c r="B82" s="10"/>
      <c r="C82" s="10">
        <v>16</v>
      </c>
      <c r="D82" s="10" t="s">
        <v>434</v>
      </c>
      <c r="E82" s="14" t="s">
        <v>240</v>
      </c>
      <c r="F82" s="511"/>
      <c r="G82" s="15">
        <v>11.99</v>
      </c>
      <c r="H82" s="3">
        <f t="shared" si="6"/>
        <v>0</v>
      </c>
    </row>
    <row r="83" spans="1:8" s="1" customFormat="1" ht="24.95" customHeight="1" x14ac:dyDescent="0.2">
      <c r="A83" s="10"/>
      <c r="B83" s="10"/>
      <c r="C83" s="10">
        <v>18</v>
      </c>
      <c r="D83" s="10" t="s">
        <v>434</v>
      </c>
      <c r="E83" s="14" t="s">
        <v>240</v>
      </c>
      <c r="F83" s="511"/>
      <c r="G83" s="15">
        <v>11.99</v>
      </c>
      <c r="H83" s="3">
        <f t="shared" si="6"/>
        <v>0</v>
      </c>
    </row>
    <row r="84" spans="1:8" s="1" customFormat="1" ht="24.95" customHeight="1" x14ac:dyDescent="0.2">
      <c r="A84" s="10"/>
      <c r="B84" s="10"/>
      <c r="C84" s="10">
        <v>20</v>
      </c>
      <c r="D84" s="10" t="s">
        <v>434</v>
      </c>
      <c r="E84" s="14" t="s">
        <v>240</v>
      </c>
      <c r="F84" s="511"/>
      <c r="G84" s="15">
        <v>11.99</v>
      </c>
      <c r="H84" s="3">
        <f t="shared" si="6"/>
        <v>0</v>
      </c>
    </row>
    <row r="85" spans="1:8" s="1" customFormat="1" ht="24.95" customHeight="1" x14ac:dyDescent="0.2">
      <c r="A85" s="10"/>
      <c r="B85" s="10"/>
      <c r="C85" s="10">
        <v>22</v>
      </c>
      <c r="D85" s="10" t="s">
        <v>434</v>
      </c>
      <c r="E85" s="14" t="s">
        <v>240</v>
      </c>
      <c r="F85" s="512"/>
      <c r="G85" s="15">
        <v>11.99</v>
      </c>
      <c r="H85" s="3">
        <f t="shared" si="6"/>
        <v>0</v>
      </c>
    </row>
    <row r="86" spans="1:8" s="1" customFormat="1" ht="24.95" customHeight="1" x14ac:dyDescent="0.2">
      <c r="A86" s="96" t="s">
        <v>1484</v>
      </c>
      <c r="B86" s="90" t="s">
        <v>1498</v>
      </c>
      <c r="C86" s="90" t="s">
        <v>1483</v>
      </c>
      <c r="D86" s="90" t="s">
        <v>1482</v>
      </c>
      <c r="E86" s="97" t="s">
        <v>694</v>
      </c>
      <c r="F86" s="113" t="s">
        <v>1656</v>
      </c>
      <c r="G86" s="133" t="s">
        <v>1485</v>
      </c>
      <c r="H86" s="103"/>
    </row>
    <row r="87" spans="1:8" s="1" customFormat="1" ht="24.95" customHeight="1" x14ac:dyDescent="0.2">
      <c r="A87" s="10"/>
      <c r="B87" s="10"/>
      <c r="C87" s="10">
        <v>8</v>
      </c>
      <c r="D87" s="10" t="s">
        <v>434</v>
      </c>
      <c r="E87" s="14" t="s">
        <v>241</v>
      </c>
      <c r="F87" s="510"/>
      <c r="G87" s="15">
        <v>100</v>
      </c>
      <c r="H87" s="3">
        <f>A87*G87</f>
        <v>0</v>
      </c>
    </row>
    <row r="88" spans="1:8" s="1" customFormat="1" ht="24.95" customHeight="1" x14ac:dyDescent="0.2">
      <c r="A88" s="10"/>
      <c r="B88" s="10"/>
      <c r="C88" s="10">
        <v>10</v>
      </c>
      <c r="D88" s="10" t="s">
        <v>434</v>
      </c>
      <c r="E88" s="14" t="s">
        <v>241</v>
      </c>
      <c r="F88" s="511"/>
      <c r="G88" s="15">
        <v>100</v>
      </c>
      <c r="H88" s="3">
        <f t="shared" ref="H88:H94" si="7">A88*G88</f>
        <v>0</v>
      </c>
    </row>
    <row r="89" spans="1:8" s="1" customFormat="1" ht="24.95" customHeight="1" x14ac:dyDescent="0.2">
      <c r="A89" s="10"/>
      <c r="B89" s="10"/>
      <c r="C89" s="10">
        <v>12</v>
      </c>
      <c r="D89" s="10" t="s">
        <v>434</v>
      </c>
      <c r="E89" s="14" t="s">
        <v>241</v>
      </c>
      <c r="F89" s="511"/>
      <c r="G89" s="15">
        <v>100</v>
      </c>
      <c r="H89" s="3">
        <f t="shared" si="7"/>
        <v>0</v>
      </c>
    </row>
    <row r="90" spans="1:8" s="1" customFormat="1" ht="24.95" customHeight="1" x14ac:dyDescent="0.2">
      <c r="A90" s="10"/>
      <c r="B90" s="10"/>
      <c r="C90" s="10">
        <v>14</v>
      </c>
      <c r="D90" s="10" t="s">
        <v>434</v>
      </c>
      <c r="E90" s="14" t="s">
        <v>241</v>
      </c>
      <c r="F90" s="511"/>
      <c r="G90" s="15">
        <v>100</v>
      </c>
      <c r="H90" s="3">
        <f t="shared" si="7"/>
        <v>0</v>
      </c>
    </row>
    <row r="91" spans="1:8" s="1" customFormat="1" ht="24.95" customHeight="1" x14ac:dyDescent="0.2">
      <c r="A91" s="10"/>
      <c r="B91" s="10"/>
      <c r="C91" s="10">
        <v>16</v>
      </c>
      <c r="D91" s="10" t="s">
        <v>434</v>
      </c>
      <c r="E91" s="14" t="s">
        <v>241</v>
      </c>
      <c r="F91" s="511"/>
      <c r="G91" s="15">
        <v>100</v>
      </c>
      <c r="H91" s="3">
        <f t="shared" si="7"/>
        <v>0</v>
      </c>
    </row>
    <row r="92" spans="1:8" s="1" customFormat="1" ht="24.95" customHeight="1" x14ac:dyDescent="0.2">
      <c r="A92" s="10"/>
      <c r="B92" s="10"/>
      <c r="C92" s="10">
        <v>18</v>
      </c>
      <c r="D92" s="10" t="s">
        <v>434</v>
      </c>
      <c r="E92" s="14" t="s">
        <v>241</v>
      </c>
      <c r="F92" s="511"/>
      <c r="G92" s="15">
        <v>100</v>
      </c>
      <c r="H92" s="3">
        <f t="shared" si="7"/>
        <v>0</v>
      </c>
    </row>
    <row r="93" spans="1:8" s="1" customFormat="1" ht="24.95" customHeight="1" x14ac:dyDescent="0.2">
      <c r="A93" s="10"/>
      <c r="B93" s="10"/>
      <c r="C93" s="10">
        <v>20</v>
      </c>
      <c r="D93" s="10" t="s">
        <v>434</v>
      </c>
      <c r="E93" s="14" t="s">
        <v>241</v>
      </c>
      <c r="F93" s="511"/>
      <c r="G93" s="15">
        <v>100</v>
      </c>
      <c r="H93" s="3">
        <f t="shared" si="7"/>
        <v>0</v>
      </c>
    </row>
    <row r="94" spans="1:8" s="1" customFormat="1" ht="24.95" customHeight="1" x14ac:dyDescent="0.2">
      <c r="A94" s="10"/>
      <c r="B94" s="10"/>
      <c r="C94" s="10">
        <v>22</v>
      </c>
      <c r="D94" s="10" t="s">
        <v>434</v>
      </c>
      <c r="E94" s="14" t="s">
        <v>241</v>
      </c>
      <c r="F94" s="512"/>
      <c r="G94" s="15">
        <v>100</v>
      </c>
      <c r="H94" s="3">
        <f t="shared" si="7"/>
        <v>0</v>
      </c>
    </row>
    <row r="95" spans="1:8" s="1" customFormat="1" ht="24.95" customHeight="1" x14ac:dyDescent="0.2">
      <c r="A95" s="96" t="s">
        <v>1484</v>
      </c>
      <c r="B95" s="90" t="s">
        <v>1498</v>
      </c>
      <c r="C95" s="90" t="s">
        <v>1483</v>
      </c>
      <c r="D95" s="90" t="s">
        <v>1482</v>
      </c>
      <c r="E95" s="97" t="s">
        <v>695</v>
      </c>
      <c r="F95" s="105" t="s">
        <v>1656</v>
      </c>
      <c r="G95" s="133" t="s">
        <v>1485</v>
      </c>
      <c r="H95" s="103"/>
    </row>
    <row r="96" spans="1:8" s="1" customFormat="1" ht="24.95" customHeight="1" x14ac:dyDescent="0.2">
      <c r="A96" s="10"/>
      <c r="B96" s="10"/>
      <c r="C96" s="10">
        <v>2</v>
      </c>
      <c r="D96" s="10" t="s">
        <v>434</v>
      </c>
      <c r="E96" s="14" t="s">
        <v>242</v>
      </c>
      <c r="F96" s="514" t="s">
        <v>1588</v>
      </c>
      <c r="G96" s="15">
        <v>11.99</v>
      </c>
      <c r="H96" s="3">
        <f>A96*G96</f>
        <v>0</v>
      </c>
    </row>
    <row r="97" spans="1:8" s="1" customFormat="1" ht="24.95" customHeight="1" x14ac:dyDescent="0.2">
      <c r="A97" s="10"/>
      <c r="B97" s="10"/>
      <c r="C97" s="10">
        <v>4</v>
      </c>
      <c r="D97" s="10" t="s">
        <v>434</v>
      </c>
      <c r="E97" s="14" t="s">
        <v>242</v>
      </c>
      <c r="F97" s="514"/>
      <c r="G97" s="15">
        <v>11.99</v>
      </c>
      <c r="H97" s="3">
        <f t="shared" ref="H97:H112" si="8">A97*G97</f>
        <v>0</v>
      </c>
    </row>
    <row r="98" spans="1:8" s="1" customFormat="1" ht="24.95" customHeight="1" x14ac:dyDescent="0.2">
      <c r="A98" s="10"/>
      <c r="B98" s="10"/>
      <c r="C98" s="10">
        <v>6</v>
      </c>
      <c r="D98" s="10" t="s">
        <v>434</v>
      </c>
      <c r="E98" s="14" t="s">
        <v>242</v>
      </c>
      <c r="F98" s="514"/>
      <c r="G98" s="15">
        <v>11.99</v>
      </c>
      <c r="H98" s="3">
        <f t="shared" si="8"/>
        <v>0</v>
      </c>
    </row>
    <row r="99" spans="1:8" s="1" customFormat="1" ht="24.95" customHeight="1" x14ac:dyDescent="0.2">
      <c r="A99" s="10"/>
      <c r="B99" s="10"/>
      <c r="C99" s="10">
        <v>8</v>
      </c>
      <c r="D99" s="10" t="s">
        <v>434</v>
      </c>
      <c r="E99" s="14" t="s">
        <v>242</v>
      </c>
      <c r="F99" s="514"/>
      <c r="G99" s="15">
        <v>11.99</v>
      </c>
      <c r="H99" s="3">
        <f t="shared" si="8"/>
        <v>0</v>
      </c>
    </row>
    <row r="100" spans="1:8" s="1" customFormat="1" ht="24.95" customHeight="1" x14ac:dyDescent="0.2">
      <c r="A100" s="10"/>
      <c r="B100" s="10"/>
      <c r="C100" s="10">
        <v>10</v>
      </c>
      <c r="D100" s="10" t="s">
        <v>434</v>
      </c>
      <c r="E100" s="14" t="s">
        <v>242</v>
      </c>
      <c r="F100" s="514"/>
      <c r="G100" s="15">
        <v>11.99</v>
      </c>
      <c r="H100" s="3">
        <f t="shared" si="8"/>
        <v>0</v>
      </c>
    </row>
    <row r="101" spans="1:8" s="1" customFormat="1" ht="24.95" customHeight="1" x14ac:dyDescent="0.2">
      <c r="A101" s="10"/>
      <c r="B101" s="10"/>
      <c r="C101" s="10">
        <v>12</v>
      </c>
      <c r="D101" s="10" t="s">
        <v>434</v>
      </c>
      <c r="E101" s="14" t="s">
        <v>242</v>
      </c>
      <c r="F101" s="514"/>
      <c r="G101" s="15">
        <v>11.99</v>
      </c>
      <c r="H101" s="3">
        <f t="shared" si="8"/>
        <v>0</v>
      </c>
    </row>
    <row r="102" spans="1:8" s="1" customFormat="1" ht="24.95" customHeight="1" x14ac:dyDescent="0.2">
      <c r="A102" s="10"/>
      <c r="B102" s="10"/>
      <c r="C102" s="10">
        <v>14</v>
      </c>
      <c r="D102" s="10" t="s">
        <v>434</v>
      </c>
      <c r="E102" s="14" t="s">
        <v>242</v>
      </c>
      <c r="F102" s="514"/>
      <c r="G102" s="15">
        <v>11.99</v>
      </c>
      <c r="H102" s="3">
        <f t="shared" si="8"/>
        <v>0</v>
      </c>
    </row>
    <row r="103" spans="1:8" s="1" customFormat="1" ht="24.95" customHeight="1" x14ac:dyDescent="0.2">
      <c r="A103" s="10"/>
      <c r="B103" s="10"/>
      <c r="C103" s="10">
        <v>16</v>
      </c>
      <c r="D103" s="10" t="s">
        <v>434</v>
      </c>
      <c r="E103" s="14" t="s">
        <v>242</v>
      </c>
      <c r="F103" s="514"/>
      <c r="G103" s="15">
        <v>11.99</v>
      </c>
      <c r="H103" s="3">
        <f t="shared" si="8"/>
        <v>0</v>
      </c>
    </row>
    <row r="104" spans="1:8" s="1" customFormat="1" ht="24.95" customHeight="1" x14ac:dyDescent="0.2">
      <c r="A104" s="96" t="s">
        <v>1484</v>
      </c>
      <c r="B104" s="90" t="s">
        <v>1498</v>
      </c>
      <c r="C104" s="90" t="s">
        <v>1483</v>
      </c>
      <c r="D104" s="90" t="s">
        <v>1482</v>
      </c>
      <c r="E104" s="97" t="s">
        <v>695</v>
      </c>
      <c r="F104" s="113" t="s">
        <v>1656</v>
      </c>
      <c r="G104" s="133" t="s">
        <v>1485</v>
      </c>
      <c r="H104" s="103"/>
    </row>
    <row r="105" spans="1:8" s="1" customFormat="1" ht="24.95" customHeight="1" x14ac:dyDescent="0.2">
      <c r="A105" s="10"/>
      <c r="B105" s="10"/>
      <c r="C105" s="10">
        <v>2</v>
      </c>
      <c r="D105" s="10" t="s">
        <v>434</v>
      </c>
      <c r="E105" s="14" t="s">
        <v>243</v>
      </c>
      <c r="F105" s="514"/>
      <c r="G105" s="15">
        <v>100</v>
      </c>
      <c r="H105" s="3">
        <f t="shared" si="8"/>
        <v>0</v>
      </c>
    </row>
    <row r="106" spans="1:8" s="1" customFormat="1" ht="24.95" customHeight="1" x14ac:dyDescent="0.2">
      <c r="A106" s="10"/>
      <c r="B106" s="10"/>
      <c r="C106" s="10">
        <v>4</v>
      </c>
      <c r="D106" s="10" t="s">
        <v>434</v>
      </c>
      <c r="E106" s="14" t="s">
        <v>243</v>
      </c>
      <c r="F106" s="514"/>
      <c r="G106" s="15">
        <v>100</v>
      </c>
      <c r="H106" s="3">
        <f t="shared" si="8"/>
        <v>0</v>
      </c>
    </row>
    <row r="107" spans="1:8" s="1" customFormat="1" ht="24.95" customHeight="1" x14ac:dyDescent="0.2">
      <c r="A107" s="10"/>
      <c r="B107" s="10"/>
      <c r="C107" s="10">
        <v>6</v>
      </c>
      <c r="D107" s="10" t="s">
        <v>434</v>
      </c>
      <c r="E107" s="14" t="s">
        <v>243</v>
      </c>
      <c r="F107" s="514"/>
      <c r="G107" s="15">
        <v>100</v>
      </c>
      <c r="H107" s="3">
        <f t="shared" si="8"/>
        <v>0</v>
      </c>
    </row>
    <row r="108" spans="1:8" s="1" customFormat="1" ht="24.95" customHeight="1" x14ac:dyDescent="0.2">
      <c r="A108" s="10"/>
      <c r="B108" s="10"/>
      <c r="C108" s="10">
        <v>8</v>
      </c>
      <c r="D108" s="10" t="s">
        <v>434</v>
      </c>
      <c r="E108" s="14" t="s">
        <v>243</v>
      </c>
      <c r="F108" s="514"/>
      <c r="G108" s="15">
        <v>100</v>
      </c>
      <c r="H108" s="3">
        <f t="shared" si="8"/>
        <v>0</v>
      </c>
    </row>
    <row r="109" spans="1:8" s="1" customFormat="1" ht="24.95" customHeight="1" x14ac:dyDescent="0.2">
      <c r="A109" s="10"/>
      <c r="B109" s="10"/>
      <c r="C109" s="10">
        <v>10</v>
      </c>
      <c r="D109" s="10" t="s">
        <v>434</v>
      </c>
      <c r="E109" s="14" t="s">
        <v>243</v>
      </c>
      <c r="F109" s="514"/>
      <c r="G109" s="15">
        <v>100</v>
      </c>
      <c r="H109" s="3">
        <f t="shared" si="8"/>
        <v>0</v>
      </c>
    </row>
    <row r="110" spans="1:8" s="1" customFormat="1" ht="24.95" customHeight="1" x14ac:dyDescent="0.2">
      <c r="A110" s="10"/>
      <c r="B110" s="10"/>
      <c r="C110" s="10">
        <v>12</v>
      </c>
      <c r="D110" s="10" t="s">
        <v>434</v>
      </c>
      <c r="E110" s="14" t="s">
        <v>243</v>
      </c>
      <c r="F110" s="514"/>
      <c r="G110" s="15">
        <v>100</v>
      </c>
      <c r="H110" s="3">
        <f t="shared" si="8"/>
        <v>0</v>
      </c>
    </row>
    <row r="111" spans="1:8" s="1" customFormat="1" ht="24.95" customHeight="1" x14ac:dyDescent="0.2">
      <c r="A111" s="10"/>
      <c r="B111" s="10"/>
      <c r="C111" s="10">
        <v>14</v>
      </c>
      <c r="D111" s="10" t="s">
        <v>434</v>
      </c>
      <c r="E111" s="14" t="s">
        <v>243</v>
      </c>
      <c r="F111" s="514"/>
      <c r="G111" s="15">
        <v>100</v>
      </c>
      <c r="H111" s="3">
        <f t="shared" si="8"/>
        <v>0</v>
      </c>
    </row>
    <row r="112" spans="1:8" s="1" customFormat="1" ht="24.95" customHeight="1" x14ac:dyDescent="0.2">
      <c r="A112" s="10"/>
      <c r="B112" s="10"/>
      <c r="C112" s="10">
        <v>16</v>
      </c>
      <c r="D112" s="10" t="s">
        <v>434</v>
      </c>
      <c r="E112" s="14" t="s">
        <v>243</v>
      </c>
      <c r="F112" s="514"/>
      <c r="G112" s="15">
        <v>100</v>
      </c>
      <c r="H112" s="3">
        <f t="shared" si="8"/>
        <v>0</v>
      </c>
    </row>
    <row r="113" spans="1:8" s="1" customFormat="1" ht="24.95" customHeight="1" x14ac:dyDescent="0.2">
      <c r="A113" s="96" t="s">
        <v>1484</v>
      </c>
      <c r="B113" s="90" t="s">
        <v>1498</v>
      </c>
      <c r="C113" s="90" t="s">
        <v>1483</v>
      </c>
      <c r="D113" s="90" t="s">
        <v>1482</v>
      </c>
      <c r="E113" s="97" t="s">
        <v>696</v>
      </c>
      <c r="F113" s="113" t="s">
        <v>1656</v>
      </c>
      <c r="G113" s="133" t="s">
        <v>1485</v>
      </c>
      <c r="H113" s="103"/>
    </row>
    <row r="114" spans="1:8" s="1" customFormat="1" ht="24.95" customHeight="1" x14ac:dyDescent="0.2">
      <c r="A114" s="10"/>
      <c r="B114" s="10"/>
      <c r="C114" s="10">
        <v>2</v>
      </c>
      <c r="D114" s="10" t="s">
        <v>434</v>
      </c>
      <c r="E114" s="14" t="s">
        <v>245</v>
      </c>
      <c r="F114" s="514" t="s">
        <v>1588</v>
      </c>
      <c r="G114" s="15">
        <v>11.99</v>
      </c>
      <c r="H114" s="3">
        <f>A114*G114</f>
        <v>0</v>
      </c>
    </row>
    <row r="115" spans="1:8" s="1" customFormat="1" ht="24.95" customHeight="1" x14ac:dyDescent="0.2">
      <c r="A115" s="10"/>
      <c r="B115" s="10"/>
      <c r="C115" s="10">
        <v>4</v>
      </c>
      <c r="D115" s="10" t="s">
        <v>434</v>
      </c>
      <c r="E115" s="14" t="s">
        <v>245</v>
      </c>
      <c r="F115" s="514"/>
      <c r="G115" s="15">
        <v>11.99</v>
      </c>
      <c r="H115" s="3">
        <f t="shared" ref="H115:H123" si="9">A115*G115</f>
        <v>0</v>
      </c>
    </row>
    <row r="116" spans="1:8" s="1" customFormat="1" ht="24.95" customHeight="1" x14ac:dyDescent="0.2">
      <c r="A116" s="10"/>
      <c r="B116" s="10"/>
      <c r="C116" s="10">
        <v>6</v>
      </c>
      <c r="D116" s="10" t="s">
        <v>434</v>
      </c>
      <c r="E116" s="14" t="s">
        <v>245</v>
      </c>
      <c r="F116" s="514"/>
      <c r="G116" s="15">
        <v>11.99</v>
      </c>
      <c r="H116" s="3">
        <f t="shared" si="9"/>
        <v>0</v>
      </c>
    </row>
    <row r="117" spans="1:8" s="1" customFormat="1" ht="24.95" customHeight="1" x14ac:dyDescent="0.2">
      <c r="A117" s="10"/>
      <c r="B117" s="10"/>
      <c r="C117" s="10">
        <v>8</v>
      </c>
      <c r="D117" s="10" t="s">
        <v>434</v>
      </c>
      <c r="E117" s="14" t="s">
        <v>245</v>
      </c>
      <c r="F117" s="514"/>
      <c r="G117" s="15">
        <v>11.99</v>
      </c>
      <c r="H117" s="3">
        <f t="shared" si="9"/>
        <v>0</v>
      </c>
    </row>
    <row r="118" spans="1:8" s="1" customFormat="1" ht="24.95" customHeight="1" x14ac:dyDescent="0.2">
      <c r="A118" s="10"/>
      <c r="B118" s="10"/>
      <c r="C118" s="10">
        <v>10</v>
      </c>
      <c r="D118" s="10" t="s">
        <v>434</v>
      </c>
      <c r="E118" s="14" t="s">
        <v>245</v>
      </c>
      <c r="F118" s="514"/>
      <c r="G118" s="15">
        <v>11.99</v>
      </c>
      <c r="H118" s="3">
        <f t="shared" si="9"/>
        <v>0</v>
      </c>
    </row>
    <row r="119" spans="1:8" s="1" customFormat="1" ht="24.95" customHeight="1" x14ac:dyDescent="0.2">
      <c r="A119" s="10"/>
      <c r="B119" s="10"/>
      <c r="C119" s="10">
        <v>12</v>
      </c>
      <c r="D119" s="10" t="s">
        <v>434</v>
      </c>
      <c r="E119" s="14" t="s">
        <v>245</v>
      </c>
      <c r="F119" s="514"/>
      <c r="G119" s="15">
        <v>11.99</v>
      </c>
      <c r="H119" s="3">
        <f t="shared" si="9"/>
        <v>0</v>
      </c>
    </row>
    <row r="120" spans="1:8" s="1" customFormat="1" ht="24.95" customHeight="1" x14ac:dyDescent="0.2">
      <c r="A120" s="10"/>
      <c r="B120" s="10"/>
      <c r="C120" s="10">
        <v>14</v>
      </c>
      <c r="D120" s="10" t="s">
        <v>434</v>
      </c>
      <c r="E120" s="14" t="s">
        <v>245</v>
      </c>
      <c r="F120" s="514"/>
      <c r="G120" s="15">
        <v>11.99</v>
      </c>
      <c r="H120" s="3">
        <f t="shared" si="9"/>
        <v>0</v>
      </c>
    </row>
    <row r="121" spans="1:8" s="1" customFormat="1" ht="24.95" customHeight="1" x14ac:dyDescent="0.2">
      <c r="A121" s="10"/>
      <c r="B121" s="10"/>
      <c r="C121" s="10">
        <v>16</v>
      </c>
      <c r="D121" s="10" t="s">
        <v>434</v>
      </c>
      <c r="E121" s="14" t="s">
        <v>245</v>
      </c>
      <c r="F121" s="514"/>
      <c r="G121" s="15">
        <v>11.99</v>
      </c>
      <c r="H121" s="3">
        <f t="shared" si="9"/>
        <v>0</v>
      </c>
    </row>
    <row r="122" spans="1:8" s="1" customFormat="1" ht="24.95" customHeight="1" x14ac:dyDescent="0.2">
      <c r="A122" s="96" t="s">
        <v>1484</v>
      </c>
      <c r="B122" s="90" t="s">
        <v>1498</v>
      </c>
      <c r="C122" s="90" t="s">
        <v>1483</v>
      </c>
      <c r="D122" s="90" t="s">
        <v>1482</v>
      </c>
      <c r="E122" s="97" t="s">
        <v>696</v>
      </c>
      <c r="F122" s="113" t="s">
        <v>1656</v>
      </c>
      <c r="G122" s="133" t="s">
        <v>1485</v>
      </c>
      <c r="H122" s="103"/>
    </row>
    <row r="123" spans="1:8" s="1" customFormat="1" ht="24.95" customHeight="1" x14ac:dyDescent="0.2">
      <c r="A123" s="10"/>
      <c r="B123" s="10"/>
      <c r="C123" s="10">
        <v>2</v>
      </c>
      <c r="D123" s="10" t="s">
        <v>434</v>
      </c>
      <c r="E123" s="14" t="s">
        <v>246</v>
      </c>
      <c r="F123" s="514"/>
      <c r="G123" s="15">
        <v>100</v>
      </c>
      <c r="H123" s="3">
        <f t="shared" si="9"/>
        <v>0</v>
      </c>
    </row>
    <row r="124" spans="1:8" s="1" customFormat="1" ht="24.95" customHeight="1" x14ac:dyDescent="0.2">
      <c r="A124" s="10"/>
      <c r="B124" s="10"/>
      <c r="C124" s="10">
        <v>4</v>
      </c>
      <c r="D124" s="10" t="s">
        <v>434</v>
      </c>
      <c r="E124" s="14" t="s">
        <v>246</v>
      </c>
      <c r="F124" s="514"/>
      <c r="G124" s="15">
        <v>100</v>
      </c>
      <c r="H124" s="3">
        <f t="shared" ref="H124:H130" si="10">A124*G124</f>
        <v>0</v>
      </c>
    </row>
    <row r="125" spans="1:8" s="1" customFormat="1" ht="24.95" customHeight="1" x14ac:dyDescent="0.2">
      <c r="A125" s="10"/>
      <c r="B125" s="10"/>
      <c r="C125" s="10">
        <v>6</v>
      </c>
      <c r="D125" s="10" t="s">
        <v>434</v>
      </c>
      <c r="E125" s="14" t="s">
        <v>246</v>
      </c>
      <c r="F125" s="514"/>
      <c r="G125" s="15">
        <v>100</v>
      </c>
      <c r="H125" s="3">
        <f t="shared" si="10"/>
        <v>0</v>
      </c>
    </row>
    <row r="126" spans="1:8" s="1" customFormat="1" ht="24.95" customHeight="1" x14ac:dyDescent="0.2">
      <c r="A126" s="10"/>
      <c r="B126" s="10"/>
      <c r="C126" s="10">
        <v>8</v>
      </c>
      <c r="D126" s="10" t="s">
        <v>434</v>
      </c>
      <c r="E126" s="14" t="s">
        <v>246</v>
      </c>
      <c r="F126" s="514"/>
      <c r="G126" s="15">
        <v>100</v>
      </c>
      <c r="H126" s="3">
        <f t="shared" si="10"/>
        <v>0</v>
      </c>
    </row>
    <row r="127" spans="1:8" s="1" customFormat="1" ht="24.95" customHeight="1" x14ac:dyDescent="0.2">
      <c r="A127" s="10"/>
      <c r="B127" s="10"/>
      <c r="C127" s="10">
        <v>10</v>
      </c>
      <c r="D127" s="10" t="s">
        <v>434</v>
      </c>
      <c r="E127" s="14" t="s">
        <v>246</v>
      </c>
      <c r="F127" s="514"/>
      <c r="G127" s="15">
        <v>100</v>
      </c>
      <c r="H127" s="3">
        <f t="shared" si="10"/>
        <v>0</v>
      </c>
    </row>
    <row r="128" spans="1:8" s="1" customFormat="1" ht="24.95" customHeight="1" x14ac:dyDescent="0.2">
      <c r="A128" s="10"/>
      <c r="B128" s="10"/>
      <c r="C128" s="10">
        <v>12</v>
      </c>
      <c r="D128" s="10" t="s">
        <v>434</v>
      </c>
      <c r="E128" s="14" t="s">
        <v>246</v>
      </c>
      <c r="F128" s="514"/>
      <c r="G128" s="15">
        <v>100</v>
      </c>
      <c r="H128" s="3">
        <f t="shared" si="10"/>
        <v>0</v>
      </c>
    </row>
    <row r="129" spans="1:8" s="1" customFormat="1" ht="24.95" customHeight="1" x14ac:dyDescent="0.2">
      <c r="A129" s="10"/>
      <c r="B129" s="10"/>
      <c r="C129" s="10">
        <v>14</v>
      </c>
      <c r="D129" s="10" t="s">
        <v>434</v>
      </c>
      <c r="E129" s="14" t="s">
        <v>246</v>
      </c>
      <c r="F129" s="514"/>
      <c r="G129" s="15">
        <v>100</v>
      </c>
      <c r="H129" s="3">
        <f t="shared" si="10"/>
        <v>0</v>
      </c>
    </row>
    <row r="130" spans="1:8" s="1" customFormat="1" ht="24.95" customHeight="1" x14ac:dyDescent="0.2">
      <c r="A130" s="10"/>
      <c r="B130" s="10"/>
      <c r="C130" s="10">
        <v>16</v>
      </c>
      <c r="D130" s="10" t="s">
        <v>434</v>
      </c>
      <c r="E130" s="14" t="s">
        <v>246</v>
      </c>
      <c r="F130" s="514"/>
      <c r="G130" s="15">
        <v>100</v>
      </c>
      <c r="H130" s="3">
        <f t="shared" si="10"/>
        <v>0</v>
      </c>
    </row>
    <row r="131" spans="1:8" s="1" customFormat="1" ht="24.95" customHeight="1" x14ac:dyDescent="0.2">
      <c r="A131" s="96" t="s">
        <v>1484</v>
      </c>
      <c r="B131" s="90" t="s">
        <v>1498</v>
      </c>
      <c r="C131" s="90" t="s">
        <v>1483</v>
      </c>
      <c r="D131" s="90" t="s">
        <v>1482</v>
      </c>
      <c r="E131" s="97" t="s">
        <v>697</v>
      </c>
      <c r="F131" s="105" t="s">
        <v>1656</v>
      </c>
      <c r="G131" s="133" t="s">
        <v>1485</v>
      </c>
      <c r="H131" s="103"/>
    </row>
    <row r="132" spans="1:8" s="1" customFormat="1" ht="24.95" customHeight="1" x14ac:dyDescent="0.2">
      <c r="A132" s="10"/>
      <c r="B132" s="10"/>
      <c r="C132" s="10">
        <v>2</v>
      </c>
      <c r="D132" s="10" t="s">
        <v>434</v>
      </c>
      <c r="E132" s="14" t="s">
        <v>244</v>
      </c>
      <c r="F132" s="510" t="s">
        <v>1588</v>
      </c>
      <c r="G132" s="15">
        <v>11.99</v>
      </c>
      <c r="H132" s="3">
        <f>A132*G132</f>
        <v>0</v>
      </c>
    </row>
    <row r="133" spans="1:8" s="1" customFormat="1" ht="24.95" customHeight="1" x14ac:dyDescent="0.2">
      <c r="A133" s="10"/>
      <c r="B133" s="10"/>
      <c r="C133" s="10">
        <v>4</v>
      </c>
      <c r="D133" s="10" t="s">
        <v>434</v>
      </c>
      <c r="E133" s="14" t="s">
        <v>244</v>
      </c>
      <c r="F133" s="511"/>
      <c r="G133" s="15">
        <v>11.99</v>
      </c>
      <c r="H133" s="3">
        <f t="shared" ref="H133:H141" si="11">A133*G133</f>
        <v>0</v>
      </c>
    </row>
    <row r="134" spans="1:8" s="1" customFormat="1" ht="24.95" customHeight="1" x14ac:dyDescent="0.2">
      <c r="A134" s="10"/>
      <c r="B134" s="10"/>
      <c r="C134" s="10">
        <v>6</v>
      </c>
      <c r="D134" s="10" t="s">
        <v>434</v>
      </c>
      <c r="E134" s="14" t="s">
        <v>244</v>
      </c>
      <c r="F134" s="511"/>
      <c r="G134" s="15">
        <v>11.99</v>
      </c>
      <c r="H134" s="3">
        <f t="shared" si="11"/>
        <v>0</v>
      </c>
    </row>
    <row r="135" spans="1:8" s="1" customFormat="1" ht="24.95" customHeight="1" x14ac:dyDescent="0.2">
      <c r="A135" s="10"/>
      <c r="B135" s="10"/>
      <c r="C135" s="10">
        <v>8</v>
      </c>
      <c r="D135" s="10" t="s">
        <v>434</v>
      </c>
      <c r="E135" s="14" t="s">
        <v>244</v>
      </c>
      <c r="F135" s="511"/>
      <c r="G135" s="15">
        <v>11.99</v>
      </c>
      <c r="H135" s="3">
        <f t="shared" si="11"/>
        <v>0</v>
      </c>
    </row>
    <row r="136" spans="1:8" s="1" customFormat="1" ht="24.95" customHeight="1" x14ac:dyDescent="0.2">
      <c r="A136" s="10"/>
      <c r="B136" s="10"/>
      <c r="C136" s="10">
        <v>10</v>
      </c>
      <c r="D136" s="10" t="s">
        <v>434</v>
      </c>
      <c r="E136" s="14" t="s">
        <v>244</v>
      </c>
      <c r="F136" s="511"/>
      <c r="G136" s="15">
        <v>11.99</v>
      </c>
      <c r="H136" s="3">
        <f t="shared" si="11"/>
        <v>0</v>
      </c>
    </row>
    <row r="137" spans="1:8" s="1" customFormat="1" ht="24.95" customHeight="1" x14ac:dyDescent="0.2">
      <c r="A137" s="10"/>
      <c r="B137" s="10"/>
      <c r="C137" s="10">
        <v>12</v>
      </c>
      <c r="D137" s="10" t="s">
        <v>434</v>
      </c>
      <c r="E137" s="14" t="s">
        <v>244</v>
      </c>
      <c r="F137" s="511"/>
      <c r="G137" s="15">
        <v>11.99</v>
      </c>
      <c r="H137" s="3">
        <f t="shared" si="11"/>
        <v>0</v>
      </c>
    </row>
    <row r="138" spans="1:8" s="1" customFormat="1" ht="24.95" customHeight="1" x14ac:dyDescent="0.2">
      <c r="A138" s="10"/>
      <c r="B138" s="10"/>
      <c r="C138" s="10">
        <v>14</v>
      </c>
      <c r="D138" s="10" t="s">
        <v>434</v>
      </c>
      <c r="E138" s="14" t="s">
        <v>244</v>
      </c>
      <c r="F138" s="511"/>
      <c r="G138" s="15">
        <v>11.99</v>
      </c>
      <c r="H138" s="3">
        <f t="shared" si="11"/>
        <v>0</v>
      </c>
    </row>
    <row r="139" spans="1:8" s="1" customFormat="1" ht="24.95" customHeight="1" x14ac:dyDescent="0.2">
      <c r="A139" s="10"/>
      <c r="B139" s="10"/>
      <c r="C139" s="10">
        <v>16</v>
      </c>
      <c r="D139" s="10" t="s">
        <v>434</v>
      </c>
      <c r="E139" s="14" t="s">
        <v>244</v>
      </c>
      <c r="F139" s="512"/>
      <c r="G139" s="15">
        <v>11.99</v>
      </c>
      <c r="H139" s="3">
        <f t="shared" si="11"/>
        <v>0</v>
      </c>
    </row>
    <row r="140" spans="1:8" s="1" customFormat="1" ht="24.95" customHeight="1" x14ac:dyDescent="0.2">
      <c r="A140" s="96" t="s">
        <v>1484</v>
      </c>
      <c r="B140" s="90" t="s">
        <v>1498</v>
      </c>
      <c r="C140" s="90" t="s">
        <v>1483</v>
      </c>
      <c r="D140" s="90" t="s">
        <v>1482</v>
      </c>
      <c r="E140" s="96" t="s">
        <v>697</v>
      </c>
      <c r="F140" s="113" t="s">
        <v>1656</v>
      </c>
      <c r="G140" s="133" t="s">
        <v>1485</v>
      </c>
      <c r="H140" s="103"/>
    </row>
    <row r="141" spans="1:8" s="1" customFormat="1" ht="24.95" customHeight="1" x14ac:dyDescent="0.2">
      <c r="A141" s="10"/>
      <c r="B141" s="10"/>
      <c r="C141" s="10">
        <v>2</v>
      </c>
      <c r="D141" s="10" t="s">
        <v>434</v>
      </c>
      <c r="E141" s="14" t="s">
        <v>248</v>
      </c>
      <c r="F141" s="514"/>
      <c r="G141" s="15">
        <v>100</v>
      </c>
      <c r="H141" s="3">
        <f t="shared" si="11"/>
        <v>0</v>
      </c>
    </row>
    <row r="142" spans="1:8" s="1" customFormat="1" ht="24.95" customHeight="1" x14ac:dyDescent="0.2">
      <c r="A142" s="10"/>
      <c r="B142" s="10"/>
      <c r="C142" s="10">
        <v>4</v>
      </c>
      <c r="D142" s="10" t="s">
        <v>434</v>
      </c>
      <c r="E142" s="14" t="s">
        <v>248</v>
      </c>
      <c r="F142" s="514"/>
      <c r="G142" s="15">
        <v>100</v>
      </c>
      <c r="H142" s="3">
        <f t="shared" ref="H142:H148" si="12">A142*G142</f>
        <v>0</v>
      </c>
    </row>
    <row r="143" spans="1:8" s="1" customFormat="1" ht="24.95" customHeight="1" x14ac:dyDescent="0.2">
      <c r="A143" s="10"/>
      <c r="B143" s="10"/>
      <c r="C143" s="10">
        <v>6</v>
      </c>
      <c r="D143" s="10" t="s">
        <v>434</v>
      </c>
      <c r="E143" s="14" t="s">
        <v>248</v>
      </c>
      <c r="F143" s="514"/>
      <c r="G143" s="15">
        <v>100</v>
      </c>
      <c r="H143" s="3">
        <f t="shared" si="12"/>
        <v>0</v>
      </c>
    </row>
    <row r="144" spans="1:8" s="1" customFormat="1" ht="24.95" customHeight="1" x14ac:dyDescent="0.2">
      <c r="A144" s="10"/>
      <c r="B144" s="10"/>
      <c r="C144" s="10">
        <v>8</v>
      </c>
      <c r="D144" s="10" t="s">
        <v>434</v>
      </c>
      <c r="E144" s="14" t="s">
        <v>248</v>
      </c>
      <c r="F144" s="514"/>
      <c r="G144" s="15">
        <v>100</v>
      </c>
      <c r="H144" s="3">
        <f t="shared" si="12"/>
        <v>0</v>
      </c>
    </row>
    <row r="145" spans="1:8" s="1" customFormat="1" ht="24.95" customHeight="1" x14ac:dyDescent="0.2">
      <c r="A145" s="10"/>
      <c r="B145" s="10"/>
      <c r="C145" s="10">
        <v>10</v>
      </c>
      <c r="D145" s="10" t="s">
        <v>434</v>
      </c>
      <c r="E145" s="14" t="s">
        <v>248</v>
      </c>
      <c r="F145" s="514"/>
      <c r="G145" s="15">
        <v>100</v>
      </c>
      <c r="H145" s="3">
        <f t="shared" si="12"/>
        <v>0</v>
      </c>
    </row>
    <row r="146" spans="1:8" s="1" customFormat="1" ht="24.95" customHeight="1" x14ac:dyDescent="0.2">
      <c r="A146" s="10"/>
      <c r="B146" s="10"/>
      <c r="C146" s="10">
        <v>12</v>
      </c>
      <c r="D146" s="10" t="s">
        <v>434</v>
      </c>
      <c r="E146" s="14" t="s">
        <v>248</v>
      </c>
      <c r="F146" s="514"/>
      <c r="G146" s="15">
        <v>100</v>
      </c>
      <c r="H146" s="3">
        <f t="shared" si="12"/>
        <v>0</v>
      </c>
    </row>
    <row r="147" spans="1:8" s="1" customFormat="1" ht="24.95" customHeight="1" x14ac:dyDescent="0.2">
      <c r="A147" s="10"/>
      <c r="B147" s="10"/>
      <c r="C147" s="10">
        <v>14</v>
      </c>
      <c r="D147" s="10" t="s">
        <v>434</v>
      </c>
      <c r="E147" s="14" t="s">
        <v>248</v>
      </c>
      <c r="F147" s="514"/>
      <c r="G147" s="15">
        <v>100</v>
      </c>
      <c r="H147" s="3">
        <f t="shared" si="12"/>
        <v>0</v>
      </c>
    </row>
    <row r="148" spans="1:8" s="1" customFormat="1" ht="24.95" customHeight="1" x14ac:dyDescent="0.2">
      <c r="A148" s="10"/>
      <c r="B148" s="10"/>
      <c r="C148" s="10">
        <v>16</v>
      </c>
      <c r="D148" s="10" t="s">
        <v>434</v>
      </c>
      <c r="E148" s="14" t="s">
        <v>248</v>
      </c>
      <c r="F148" s="514"/>
      <c r="G148" s="15">
        <v>100</v>
      </c>
      <c r="H148" s="3">
        <f t="shared" si="12"/>
        <v>0</v>
      </c>
    </row>
    <row r="149" spans="1:8" s="1" customFormat="1" ht="24.95" customHeight="1" x14ac:dyDescent="0.2">
      <c r="A149" s="96" t="s">
        <v>1484</v>
      </c>
      <c r="B149" s="90" t="s">
        <v>1498</v>
      </c>
      <c r="C149" s="90" t="s">
        <v>1483</v>
      </c>
      <c r="D149" s="90" t="s">
        <v>1482</v>
      </c>
      <c r="E149" s="97" t="s">
        <v>698</v>
      </c>
      <c r="F149" s="105" t="s">
        <v>1656</v>
      </c>
      <c r="G149" s="133" t="s">
        <v>1485</v>
      </c>
      <c r="H149" s="103"/>
    </row>
    <row r="150" spans="1:8" s="1" customFormat="1" ht="24.95" customHeight="1" x14ac:dyDescent="0.2">
      <c r="A150" s="10"/>
      <c r="B150" s="10"/>
      <c r="C150" s="10">
        <v>6</v>
      </c>
      <c r="D150" s="10" t="s">
        <v>434</v>
      </c>
      <c r="E150" s="86" t="s">
        <v>247</v>
      </c>
      <c r="F150" s="514" t="s">
        <v>1588</v>
      </c>
      <c r="G150" s="15">
        <v>11.99</v>
      </c>
      <c r="H150" s="3">
        <f>A150*G150</f>
        <v>0</v>
      </c>
    </row>
    <row r="151" spans="1:8" s="1" customFormat="1" ht="24.95" customHeight="1" x14ac:dyDescent="0.2">
      <c r="A151" s="10"/>
      <c r="B151" s="10"/>
      <c r="C151" s="10">
        <v>8</v>
      </c>
      <c r="D151" s="10" t="s">
        <v>434</v>
      </c>
      <c r="E151" s="86" t="s">
        <v>247</v>
      </c>
      <c r="F151" s="514"/>
      <c r="G151" s="15">
        <v>11.99</v>
      </c>
      <c r="H151" s="3">
        <f t="shared" ref="H151:H160" si="13">A151*G151</f>
        <v>0</v>
      </c>
    </row>
    <row r="152" spans="1:8" s="1" customFormat="1" ht="24.95" customHeight="1" x14ac:dyDescent="0.2">
      <c r="A152" s="10"/>
      <c r="B152" s="10"/>
      <c r="C152" s="10">
        <v>10</v>
      </c>
      <c r="D152" s="10" t="s">
        <v>434</v>
      </c>
      <c r="E152" s="86" t="s">
        <v>247</v>
      </c>
      <c r="F152" s="514"/>
      <c r="G152" s="15">
        <v>11.99</v>
      </c>
      <c r="H152" s="3">
        <f t="shared" si="13"/>
        <v>0</v>
      </c>
    </row>
    <row r="153" spans="1:8" s="1" customFormat="1" ht="24.95" customHeight="1" x14ac:dyDescent="0.2">
      <c r="A153" s="10"/>
      <c r="B153" s="10"/>
      <c r="C153" s="10">
        <v>12</v>
      </c>
      <c r="D153" s="10" t="s">
        <v>434</v>
      </c>
      <c r="E153" s="86" t="s">
        <v>247</v>
      </c>
      <c r="F153" s="514"/>
      <c r="G153" s="15">
        <v>11.99</v>
      </c>
      <c r="H153" s="3">
        <f t="shared" si="13"/>
        <v>0</v>
      </c>
    </row>
    <row r="154" spans="1:8" s="1" customFormat="1" ht="24.95" customHeight="1" x14ac:dyDescent="0.2">
      <c r="A154" s="10"/>
      <c r="B154" s="10"/>
      <c r="C154" s="10">
        <v>14</v>
      </c>
      <c r="D154" s="10" t="s">
        <v>434</v>
      </c>
      <c r="E154" s="86" t="s">
        <v>247</v>
      </c>
      <c r="F154" s="514"/>
      <c r="G154" s="15">
        <v>11.99</v>
      </c>
      <c r="H154" s="3">
        <f t="shared" si="13"/>
        <v>0</v>
      </c>
    </row>
    <row r="155" spans="1:8" s="1" customFormat="1" ht="24.95" customHeight="1" x14ac:dyDescent="0.2">
      <c r="A155" s="10"/>
      <c r="B155" s="10"/>
      <c r="C155" s="10">
        <v>16</v>
      </c>
      <c r="D155" s="10" t="s">
        <v>434</v>
      </c>
      <c r="E155" s="86" t="s">
        <v>247</v>
      </c>
      <c r="F155" s="514"/>
      <c r="G155" s="15">
        <v>11.99</v>
      </c>
      <c r="H155" s="3">
        <f t="shared" si="13"/>
        <v>0</v>
      </c>
    </row>
    <row r="156" spans="1:8" s="1" customFormat="1" ht="24.95" customHeight="1" x14ac:dyDescent="0.2">
      <c r="A156" s="10"/>
      <c r="B156" s="10"/>
      <c r="C156" s="10">
        <v>18</v>
      </c>
      <c r="D156" s="10" t="s">
        <v>434</v>
      </c>
      <c r="E156" s="86" t="s">
        <v>247</v>
      </c>
      <c r="F156" s="514"/>
      <c r="G156" s="15">
        <v>11.99</v>
      </c>
      <c r="H156" s="3">
        <f t="shared" si="13"/>
        <v>0</v>
      </c>
    </row>
    <row r="157" spans="1:8" s="1" customFormat="1" ht="24.95" customHeight="1" x14ac:dyDescent="0.2">
      <c r="A157" s="10"/>
      <c r="B157" s="10"/>
      <c r="C157" s="10">
        <v>20</v>
      </c>
      <c r="D157" s="10" t="s">
        <v>434</v>
      </c>
      <c r="E157" s="86" t="s">
        <v>247</v>
      </c>
      <c r="F157" s="514"/>
      <c r="G157" s="15">
        <v>11.99</v>
      </c>
      <c r="H157" s="3">
        <f t="shared" si="13"/>
        <v>0</v>
      </c>
    </row>
    <row r="158" spans="1:8" s="1" customFormat="1" ht="24.95" customHeight="1" x14ac:dyDescent="0.2">
      <c r="A158" s="10"/>
      <c r="B158" s="10"/>
      <c r="C158" s="10">
        <v>22</v>
      </c>
      <c r="D158" s="10" t="s">
        <v>434</v>
      </c>
      <c r="E158" s="86" t="s">
        <v>247</v>
      </c>
      <c r="F158" s="514"/>
      <c r="G158" s="15">
        <v>11.99</v>
      </c>
      <c r="H158" s="3">
        <f t="shared" si="13"/>
        <v>0</v>
      </c>
    </row>
    <row r="159" spans="1:8" s="1" customFormat="1" ht="24.95" customHeight="1" x14ac:dyDescent="0.2">
      <c r="A159" s="96" t="s">
        <v>1484</v>
      </c>
      <c r="B159" s="90" t="s">
        <v>1498</v>
      </c>
      <c r="C159" s="90" t="s">
        <v>1483</v>
      </c>
      <c r="D159" s="90" t="s">
        <v>1482</v>
      </c>
      <c r="E159" s="97" t="s">
        <v>698</v>
      </c>
      <c r="F159" s="113" t="s">
        <v>1656</v>
      </c>
      <c r="G159" s="133" t="s">
        <v>1485</v>
      </c>
      <c r="H159" s="103"/>
    </row>
    <row r="160" spans="1:8" s="1" customFormat="1" ht="24.95" customHeight="1" x14ac:dyDescent="0.2">
      <c r="A160" s="10"/>
      <c r="B160" s="10"/>
      <c r="C160" s="10">
        <v>6</v>
      </c>
      <c r="D160" s="10" t="s">
        <v>434</v>
      </c>
      <c r="E160" s="14" t="s">
        <v>249</v>
      </c>
      <c r="F160" s="514"/>
      <c r="G160" s="15">
        <v>100</v>
      </c>
      <c r="H160" s="3">
        <f t="shared" si="13"/>
        <v>0</v>
      </c>
    </row>
    <row r="161" spans="1:8" s="1" customFormat="1" ht="24.95" customHeight="1" x14ac:dyDescent="0.2">
      <c r="A161" s="10"/>
      <c r="B161" s="10"/>
      <c r="C161" s="10">
        <v>8</v>
      </c>
      <c r="D161" s="10" t="s">
        <v>434</v>
      </c>
      <c r="E161" s="14" t="s">
        <v>249</v>
      </c>
      <c r="F161" s="514"/>
      <c r="G161" s="15">
        <v>100</v>
      </c>
      <c r="H161" s="3">
        <f t="shared" ref="H161:H168" si="14">A161*G161</f>
        <v>0</v>
      </c>
    </row>
    <row r="162" spans="1:8" s="1" customFormat="1" ht="24.95" customHeight="1" x14ac:dyDescent="0.2">
      <c r="A162" s="10"/>
      <c r="B162" s="10"/>
      <c r="C162" s="10">
        <v>10</v>
      </c>
      <c r="D162" s="10" t="s">
        <v>434</v>
      </c>
      <c r="E162" s="14" t="s">
        <v>249</v>
      </c>
      <c r="F162" s="514"/>
      <c r="G162" s="15">
        <v>100</v>
      </c>
      <c r="H162" s="3">
        <f t="shared" si="14"/>
        <v>0</v>
      </c>
    </row>
    <row r="163" spans="1:8" s="1" customFormat="1" ht="24.95" customHeight="1" x14ac:dyDescent="0.2">
      <c r="A163" s="10"/>
      <c r="B163" s="10"/>
      <c r="C163" s="10">
        <v>12</v>
      </c>
      <c r="D163" s="10" t="s">
        <v>434</v>
      </c>
      <c r="E163" s="14" t="s">
        <v>249</v>
      </c>
      <c r="F163" s="514"/>
      <c r="G163" s="15">
        <v>100</v>
      </c>
      <c r="H163" s="3">
        <f t="shared" si="14"/>
        <v>0</v>
      </c>
    </row>
    <row r="164" spans="1:8" s="1" customFormat="1" ht="24.95" customHeight="1" x14ac:dyDescent="0.2">
      <c r="A164" s="10"/>
      <c r="B164" s="10"/>
      <c r="C164" s="10">
        <v>14</v>
      </c>
      <c r="D164" s="10" t="s">
        <v>434</v>
      </c>
      <c r="E164" s="14" t="s">
        <v>249</v>
      </c>
      <c r="F164" s="514"/>
      <c r="G164" s="15">
        <v>100</v>
      </c>
      <c r="H164" s="3">
        <f t="shared" si="14"/>
        <v>0</v>
      </c>
    </row>
    <row r="165" spans="1:8" s="1" customFormat="1" ht="24.95" customHeight="1" x14ac:dyDescent="0.2">
      <c r="A165" s="10"/>
      <c r="B165" s="10"/>
      <c r="C165" s="10">
        <v>16</v>
      </c>
      <c r="D165" s="10" t="s">
        <v>434</v>
      </c>
      <c r="E165" s="14" t="s">
        <v>249</v>
      </c>
      <c r="F165" s="514"/>
      <c r="G165" s="15">
        <v>100</v>
      </c>
      <c r="H165" s="3">
        <f t="shared" si="14"/>
        <v>0</v>
      </c>
    </row>
    <row r="166" spans="1:8" s="1" customFormat="1" ht="24.95" customHeight="1" x14ac:dyDescent="0.2">
      <c r="A166" s="10"/>
      <c r="B166" s="10"/>
      <c r="C166" s="10">
        <v>18</v>
      </c>
      <c r="D166" s="10" t="s">
        <v>434</v>
      </c>
      <c r="E166" s="14" t="s">
        <v>249</v>
      </c>
      <c r="F166" s="514"/>
      <c r="G166" s="15">
        <v>100</v>
      </c>
      <c r="H166" s="3">
        <f t="shared" si="14"/>
        <v>0</v>
      </c>
    </row>
    <row r="167" spans="1:8" s="1" customFormat="1" ht="24.95" customHeight="1" x14ac:dyDescent="0.2">
      <c r="A167" s="10"/>
      <c r="B167" s="10"/>
      <c r="C167" s="10">
        <v>20</v>
      </c>
      <c r="D167" s="10" t="s">
        <v>434</v>
      </c>
      <c r="E167" s="14" t="s">
        <v>249</v>
      </c>
      <c r="F167" s="514"/>
      <c r="G167" s="15">
        <v>100</v>
      </c>
      <c r="H167" s="3">
        <f t="shared" si="14"/>
        <v>0</v>
      </c>
    </row>
    <row r="168" spans="1:8" s="1" customFormat="1" ht="24.95" customHeight="1" x14ac:dyDescent="0.2">
      <c r="A168" s="10"/>
      <c r="B168" s="10"/>
      <c r="C168" s="10">
        <v>22</v>
      </c>
      <c r="D168" s="10" t="s">
        <v>434</v>
      </c>
      <c r="E168" s="14" t="s">
        <v>249</v>
      </c>
      <c r="F168" s="514"/>
      <c r="G168" s="15">
        <v>100</v>
      </c>
      <c r="H168" s="3">
        <f t="shared" si="14"/>
        <v>0</v>
      </c>
    </row>
    <row r="169" spans="1:8" ht="24.95" customHeight="1" x14ac:dyDescent="0.3">
      <c r="A169" s="541" t="s">
        <v>1486</v>
      </c>
      <c r="B169" s="541"/>
      <c r="C169" s="541"/>
      <c r="D169" s="541"/>
      <c r="E169" s="541"/>
      <c r="F169" s="541"/>
      <c r="G169" s="541"/>
      <c r="H169" s="73">
        <f>SUM(H2:H168)</f>
        <v>0</v>
      </c>
    </row>
    <row r="170" spans="1:8" ht="24.95" customHeight="1" x14ac:dyDescent="0.2">
      <c r="A170" s="531" t="s">
        <v>412</v>
      </c>
      <c r="B170" s="531"/>
      <c r="C170" s="531"/>
      <c r="D170" s="531"/>
      <c r="E170" s="531"/>
      <c r="F170" s="531"/>
      <c r="G170" s="531"/>
      <c r="H170" s="531"/>
    </row>
    <row r="171" spans="1:8" ht="30" x14ac:dyDescent="0.2">
      <c r="A171" s="523" t="s">
        <v>1501</v>
      </c>
      <c r="B171" s="524"/>
      <c r="C171" s="524"/>
      <c r="D171" s="524"/>
      <c r="E171" s="524"/>
      <c r="F171" s="524"/>
      <c r="G171" s="524"/>
      <c r="H171" s="525"/>
    </row>
    <row r="172" spans="1:8" s="1" customFormat="1" ht="24.95" customHeight="1" x14ac:dyDescent="0.2">
      <c r="A172" s="685" t="s">
        <v>656</v>
      </c>
      <c r="B172" s="685"/>
      <c r="C172" s="685" t="s">
        <v>657</v>
      </c>
      <c r="D172" s="685"/>
      <c r="E172" s="35" t="s">
        <v>658</v>
      </c>
      <c r="F172" s="496" t="s">
        <v>659</v>
      </c>
      <c r="G172" s="496"/>
      <c r="H172" s="496"/>
    </row>
    <row r="173" spans="1:8" s="1" customFormat="1" ht="24.95" customHeight="1" x14ac:dyDescent="0.2">
      <c r="A173" s="685" t="s">
        <v>694</v>
      </c>
      <c r="B173" s="685"/>
      <c r="C173" s="685" t="s">
        <v>695</v>
      </c>
      <c r="D173" s="685"/>
      <c r="E173" s="35" t="s">
        <v>696</v>
      </c>
      <c r="F173" s="685" t="s">
        <v>697</v>
      </c>
      <c r="G173" s="685"/>
      <c r="H173" s="685"/>
    </row>
    <row r="174" spans="1:8" s="1" customFormat="1" ht="24.95" customHeight="1" x14ac:dyDescent="0.2">
      <c r="A174" s="685" t="s">
        <v>698</v>
      </c>
      <c r="B174" s="685"/>
      <c r="C174" s="686"/>
      <c r="D174" s="686"/>
      <c r="E174" s="156"/>
      <c r="F174" s="686"/>
      <c r="G174" s="686"/>
      <c r="H174" s="686"/>
    </row>
    <row r="175" spans="1:8" ht="30" x14ac:dyDescent="0.2">
      <c r="A175" s="682" t="s">
        <v>1645</v>
      </c>
      <c r="B175" s="683"/>
      <c r="C175" s="683"/>
      <c r="D175" s="683"/>
      <c r="E175" s="683"/>
      <c r="F175" s="683"/>
      <c r="G175" s="683"/>
      <c r="H175" s="683"/>
    </row>
  </sheetData>
  <mergeCells count="53">
    <mergeCell ref="A175:H175"/>
    <mergeCell ref="A171:H171"/>
    <mergeCell ref="F172:H172"/>
    <mergeCell ref="A174:B174"/>
    <mergeCell ref="C174:D174"/>
    <mergeCell ref="F174:H174"/>
    <mergeCell ref="A172:B172"/>
    <mergeCell ref="C172:D172"/>
    <mergeCell ref="A173:B173"/>
    <mergeCell ref="C173:D173"/>
    <mergeCell ref="F173:H173"/>
    <mergeCell ref="A169:G169"/>
    <mergeCell ref="A170:H170"/>
    <mergeCell ref="F160:F168"/>
    <mergeCell ref="F52:F55"/>
    <mergeCell ref="F57:F60"/>
    <mergeCell ref="F123:F130"/>
    <mergeCell ref="F132:F139"/>
    <mergeCell ref="F150:F158"/>
    <mergeCell ref="F105:F112"/>
    <mergeCell ref="F114:F121"/>
    <mergeCell ref="F141:F148"/>
    <mergeCell ref="A11:B11"/>
    <mergeCell ref="C11:D11"/>
    <mergeCell ref="E11:E12"/>
    <mergeCell ref="F11:F12"/>
    <mergeCell ref="F24:F32"/>
    <mergeCell ref="A1:H1"/>
    <mergeCell ref="A2:H2"/>
    <mergeCell ref="A4:H4"/>
    <mergeCell ref="A10:H10"/>
    <mergeCell ref="A3:H3"/>
    <mergeCell ref="F7:H7"/>
    <mergeCell ref="A8:B8"/>
    <mergeCell ref="C8:D8"/>
    <mergeCell ref="F8:H8"/>
    <mergeCell ref="A9:H9"/>
    <mergeCell ref="A5:H5"/>
    <mergeCell ref="A6:B6"/>
    <mergeCell ref="C6:D6"/>
    <mergeCell ref="F6:H6"/>
    <mergeCell ref="A7:B7"/>
    <mergeCell ref="C7:D7"/>
    <mergeCell ref="G11:G12"/>
    <mergeCell ref="H11:H12"/>
    <mergeCell ref="F87:F94"/>
    <mergeCell ref="F96:F103"/>
    <mergeCell ref="F14:F22"/>
    <mergeCell ref="F70:F76"/>
    <mergeCell ref="F78:F85"/>
    <mergeCell ref="F62:F68"/>
    <mergeCell ref="F34:F41"/>
    <mergeCell ref="F43:F50"/>
  </mergeCells>
  <phoneticPr fontId="32" type="noConversion"/>
  <hyperlinks>
    <hyperlink ref="F11" location="Order_Summary" display="Summary" xr:uid="{00000000-0004-0000-1800-000000000000}"/>
    <hyperlink ref="F14" r:id="rId1" xr:uid="{00000000-0004-0000-1800-000001000000}"/>
    <hyperlink ref="A170:H170" location="Account_Summary" display="Account Summary" xr:uid="{00000000-0004-0000-1800-000002000000}"/>
    <hyperlink ref="A11:B11" location="'Table of Contents'!A1" display="Back to Table of Contents" xr:uid="{00000000-0004-0000-1800-000003000000}"/>
    <hyperlink ref="C11:D11" location="'Additional Materials'!A1" display="Add Items" xr:uid="{00000000-0004-0000-1800-000004000000}"/>
    <hyperlink ref="A10:H10" location="Account_Summary" display="Account Summary" xr:uid="{00000000-0004-0000-1800-000005000000}"/>
    <hyperlink ref="F13" location="Order_Summary" display="Summary" xr:uid="{00000000-0004-0000-1800-000006000000}"/>
    <hyperlink ref="F33" location="Order_Summary" display="Summary" xr:uid="{00000000-0004-0000-1800-000007000000}"/>
    <hyperlink ref="F51" location="Order_Summary" display="Summary" xr:uid="{00000000-0004-0000-1800-000008000000}"/>
    <hyperlink ref="F61" location="Order_Summary" display="Summary" xr:uid="{00000000-0004-0000-1800-000009000000}"/>
    <hyperlink ref="F77" location="Order_Summary" display="Summary" xr:uid="{00000000-0004-0000-1800-00000A000000}"/>
    <hyperlink ref="F95" location="Order_Summary" display="Summary" xr:uid="{00000000-0004-0000-1800-00000B000000}"/>
    <hyperlink ref="F113" location="Order_Summary" display="Summary" xr:uid="{00000000-0004-0000-1800-00000C000000}"/>
    <hyperlink ref="F131" location="Order_Summary" display="Summary" xr:uid="{00000000-0004-0000-1800-00000D000000}"/>
    <hyperlink ref="F149" location="Order_Summary" display="Summary" xr:uid="{00000000-0004-0000-1800-00000E000000}"/>
    <hyperlink ref="F69" location="Order_Summary" display="Summary" xr:uid="{00000000-0004-0000-1800-00000F000000}"/>
    <hyperlink ref="F86" location="Order_Summary" display="Summary" xr:uid="{00000000-0004-0000-1800-000010000000}"/>
    <hyperlink ref="F104" location="Order_Summary" display="Summary" xr:uid="{00000000-0004-0000-1800-000011000000}"/>
    <hyperlink ref="F122" location="Order_Summary" display="Summary" xr:uid="{00000000-0004-0000-1800-000012000000}"/>
    <hyperlink ref="F140" location="Order_Summary" display="Summary" xr:uid="{00000000-0004-0000-1800-000013000000}"/>
    <hyperlink ref="F159" location="Order_Summary" display="Summary" xr:uid="{00000000-0004-0000-1800-000014000000}"/>
    <hyperlink ref="F56" location="Order_Summary" display="Summary" xr:uid="{00000000-0004-0000-1800-000015000000}"/>
    <hyperlink ref="F42" location="Order_Summary" display="Summary" xr:uid="{00000000-0004-0000-1800-000016000000}"/>
    <hyperlink ref="F23" location="Order_Summary" display="Summary" xr:uid="{00000000-0004-0000-1800-000017000000}"/>
    <hyperlink ref="A6:B6" location="Streamside_Dry_Fly_Hooks" display="Streamside Dry Fly Hooks" xr:uid="{00000000-0004-0000-1800-000018000000}"/>
    <hyperlink ref="C6:D6" location="Streamside_Wet_Fly_Hooks" display="Streamside Wet Fly Hooks" xr:uid="{00000000-0004-0000-1800-000019000000}"/>
    <hyperlink ref="E6" location="Streamside_Tube_Fly_Hooks" display="Streamside Tube Fly Hooks" xr:uid="{00000000-0004-0000-1800-00001A000000}"/>
    <hyperlink ref="F6:H6" location="Streamside_Wet_Fly_Hooks_2X_Strong_1X_Short" display="Streamside Wet Fly Hooks 2X Strong 1X Short" xr:uid="{00000000-0004-0000-1800-00001B000000}"/>
    <hyperlink ref="A7:B7" location="Streamside_Nymph_Hooks_1X" display="Streamside Nymph Hooks 1X" xr:uid="{00000000-0004-0000-1800-00001C000000}"/>
    <hyperlink ref="C7:D7" location="Streamside_Nymph_Hooks_2X" display="Streamside Nymph Hooks 2X" xr:uid="{00000000-0004-0000-1800-00001D000000}"/>
    <hyperlink ref="E7" location="Streamside_Streamer_Hooks_3X" display="Streamside Streamer Hooks 3X" xr:uid="{00000000-0004-0000-1800-00001E000000}"/>
    <hyperlink ref="F7:H7" location="Streamside_Streamer_Hooks_4X" display="Streamside Streamer Hooks 4X" xr:uid="{00000000-0004-0000-1800-00001F000000}"/>
    <hyperlink ref="A8:B8" location="Streamside_Scud_Hooks" display="Streamside Scud Hooks" xr:uid="{00000000-0004-0000-1800-000020000000}"/>
    <hyperlink ref="A172:B172" location="Streamside_Dry_Fly_Hooks" display="Streamside Dry Fly Hooks" xr:uid="{00000000-0004-0000-1800-000021000000}"/>
    <hyperlink ref="C172:D172" location="Streamside_Wet_Fly_Hooks" display="Streamside Wet Fly Hooks" xr:uid="{00000000-0004-0000-1800-000022000000}"/>
    <hyperlink ref="E172" location="Streamside_Tube_Fly_Hooks" display="Streamside Tube Fly Hooks" xr:uid="{00000000-0004-0000-1800-000023000000}"/>
    <hyperlink ref="F172:H172" location="Streamside_Wet_Fly_Hooks_2X_Strong_1X_Short" display="Streamside Wet Fly Hooks 2X Strong 1X Short" xr:uid="{00000000-0004-0000-1800-000024000000}"/>
    <hyperlink ref="A173:B173" location="Streamside_Nymph_Hooks_1X" display="Streamside Nymph Hooks 1X" xr:uid="{00000000-0004-0000-1800-000025000000}"/>
    <hyperlink ref="C173:D173" location="Streamside_Nymph_Hooks_2X" display="Streamside Nymph Hooks 2X" xr:uid="{00000000-0004-0000-1800-000026000000}"/>
    <hyperlink ref="E173" location="Streamside_Streamer_Hooks_3X" display="Streamside Streamer Hooks 3X" xr:uid="{00000000-0004-0000-1800-000027000000}"/>
    <hyperlink ref="F173:H173" location="Streamside_Streamer_Hooks_4X" display="Streamside Streamer Hooks 4X" xr:uid="{00000000-0004-0000-1800-000028000000}"/>
    <hyperlink ref="A174:B174" location="Streamside_Scud_Hooks" display="Streamside Scud Hooks" xr:uid="{00000000-0004-0000-1800-000029000000}"/>
    <hyperlink ref="A175:B175" location="'Table of Contents'!A1" display="Back to Table of Contents" xr:uid="{00000000-0004-0000-1800-00002A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H93"/>
  <sheetViews>
    <sheetView showZeros="0" topLeftCell="A77" zoomScale="65" workbookViewId="0">
      <selection activeCell="A93" sqref="A93:H93"/>
    </sheetView>
  </sheetViews>
  <sheetFormatPr defaultRowHeight="12.75" x14ac:dyDescent="0.2"/>
  <cols>
    <col min="1" max="1" width="17.42578125" customWidth="1"/>
    <col min="2" max="2" width="28.42578125" customWidth="1"/>
    <col min="3" max="3" width="15.140625" customWidth="1"/>
    <col min="4" max="4" width="28" customWidth="1"/>
    <col min="5" max="5" width="73.5703125" customWidth="1"/>
    <col min="6" max="6" width="25.85546875" customWidth="1"/>
    <col min="7" max="7" width="28.28515625" customWidth="1"/>
    <col min="8" max="8" width="28" customWidth="1"/>
  </cols>
  <sheetData>
    <row r="1" spans="1:8" ht="30" x14ac:dyDescent="0.2">
      <c r="A1" s="436" t="s">
        <v>1467</v>
      </c>
      <c r="B1" s="436"/>
      <c r="C1" s="436"/>
      <c r="D1" s="436"/>
      <c r="E1" s="436"/>
      <c r="F1" s="436"/>
      <c r="G1" s="436"/>
      <c r="H1" s="436"/>
    </row>
    <row r="2" spans="1:8" s="1" customFormat="1" ht="24.95" customHeight="1" x14ac:dyDescent="0.35">
      <c r="A2" s="648" t="s">
        <v>1653</v>
      </c>
      <c r="B2" s="648"/>
      <c r="C2" s="648"/>
      <c r="D2" s="648"/>
      <c r="E2" s="648"/>
      <c r="F2" s="648"/>
      <c r="G2" s="648"/>
      <c r="H2" s="648"/>
    </row>
    <row r="3" spans="1:8" s="57" customFormat="1" ht="24.95" customHeight="1" x14ac:dyDescent="0.2">
      <c r="A3" s="649" t="s">
        <v>127</v>
      </c>
      <c r="B3" s="649"/>
      <c r="C3" s="649"/>
      <c r="D3" s="649"/>
      <c r="E3" s="649"/>
      <c r="F3" s="649"/>
      <c r="G3" s="649"/>
      <c r="H3" s="649"/>
    </row>
    <row r="4" spans="1:8" s="1" customFormat="1" ht="24.95" customHeight="1" x14ac:dyDescent="0.2">
      <c r="A4" s="435" t="s">
        <v>418</v>
      </c>
      <c r="B4" s="435"/>
      <c r="C4" s="435"/>
      <c r="D4" s="435"/>
      <c r="E4" s="435"/>
      <c r="F4" s="435"/>
      <c r="G4" s="435"/>
      <c r="H4" s="435"/>
    </row>
    <row r="5" spans="1:8" s="1" customFormat="1" ht="24.95" customHeight="1" x14ac:dyDescent="0.2">
      <c r="A5" s="435"/>
      <c r="B5" s="435"/>
      <c r="C5" s="435"/>
      <c r="D5" s="435"/>
      <c r="E5" s="435"/>
      <c r="F5" s="435"/>
      <c r="G5" s="435"/>
      <c r="H5" s="435"/>
    </row>
    <row r="6" spans="1:8" s="1" customFormat="1" ht="24.95" customHeight="1" x14ac:dyDescent="0.2">
      <c r="A6" s="687" t="s">
        <v>1382</v>
      </c>
      <c r="B6" s="687"/>
      <c r="C6" s="687" t="s">
        <v>1388</v>
      </c>
      <c r="D6" s="687"/>
      <c r="E6" s="159" t="s">
        <v>1417</v>
      </c>
      <c r="F6" s="687" t="s">
        <v>1455</v>
      </c>
      <c r="G6" s="687"/>
      <c r="H6" s="687"/>
    </row>
    <row r="7" spans="1:8" s="1" customFormat="1" ht="24.95" customHeight="1" x14ac:dyDescent="0.2">
      <c r="A7" s="687" t="s">
        <v>1457</v>
      </c>
      <c r="B7" s="687"/>
      <c r="C7" s="514"/>
      <c r="D7" s="514"/>
      <c r="E7" s="10"/>
      <c r="F7" s="514"/>
      <c r="G7" s="514"/>
      <c r="H7" s="514"/>
    </row>
    <row r="8" spans="1:8" s="1" customFormat="1" ht="24.95" customHeight="1" x14ac:dyDescent="0.2">
      <c r="A8" s="688"/>
      <c r="B8" s="579"/>
      <c r="C8" s="579"/>
      <c r="D8" s="579"/>
      <c r="E8" s="579"/>
      <c r="F8" s="579"/>
      <c r="G8" s="579"/>
      <c r="H8" s="689"/>
    </row>
    <row r="9" spans="1:8" s="1" customFormat="1" ht="24.95" customHeight="1" x14ac:dyDescent="0.2">
      <c r="A9" s="500" t="s">
        <v>412</v>
      </c>
      <c r="B9" s="500"/>
      <c r="C9" s="500"/>
      <c r="D9" s="500"/>
      <c r="E9" s="500"/>
      <c r="F9" s="500"/>
      <c r="G9" s="500"/>
      <c r="H9" s="500"/>
    </row>
    <row r="10" spans="1:8" s="1" customFormat="1" ht="24.95" customHeight="1" x14ac:dyDescent="0.2">
      <c r="A10" s="517" t="s">
        <v>1645</v>
      </c>
      <c r="B10" s="518"/>
      <c r="C10" s="492" t="s">
        <v>39</v>
      </c>
      <c r="D10" s="493"/>
      <c r="E10" s="574" t="s">
        <v>127</v>
      </c>
      <c r="F10" s="521" t="s">
        <v>1656</v>
      </c>
      <c r="G10" s="551" t="s">
        <v>1485</v>
      </c>
      <c r="H10" s="550" t="s">
        <v>1486</v>
      </c>
    </row>
    <row r="11" spans="1:8" s="1" customFormat="1" ht="24.95" customHeight="1" x14ac:dyDescent="0.2">
      <c r="A11" s="29" t="s">
        <v>1484</v>
      </c>
      <c r="B11" s="30" t="s">
        <v>1498</v>
      </c>
      <c r="C11" s="30" t="s">
        <v>1483</v>
      </c>
      <c r="D11" s="30" t="s">
        <v>1482</v>
      </c>
      <c r="E11" s="574"/>
      <c r="F11" s="522"/>
      <c r="G11" s="528"/>
      <c r="H11" s="530"/>
    </row>
    <row r="12" spans="1:8" s="1" customFormat="1" ht="24.95" customHeight="1" x14ac:dyDescent="0.2">
      <c r="A12" s="96" t="s">
        <v>1484</v>
      </c>
      <c r="B12" s="90" t="s">
        <v>1498</v>
      </c>
      <c r="C12" s="90" t="s">
        <v>1483</v>
      </c>
      <c r="D12" s="90" t="s">
        <v>1482</v>
      </c>
      <c r="E12" s="97" t="s">
        <v>1382</v>
      </c>
      <c r="F12" s="158" t="s">
        <v>1799</v>
      </c>
      <c r="G12" s="132" t="s">
        <v>1485</v>
      </c>
      <c r="H12" s="103" t="s">
        <v>1486</v>
      </c>
    </row>
    <row r="13" spans="1:8" s="1" customFormat="1" ht="24.95" customHeight="1" x14ac:dyDescent="0.2">
      <c r="A13" s="14"/>
      <c r="B13" s="10"/>
      <c r="C13" s="10">
        <v>8</v>
      </c>
      <c r="D13" s="10" t="s">
        <v>434</v>
      </c>
      <c r="E13" s="86" t="s">
        <v>1386</v>
      </c>
      <c r="F13" s="501"/>
      <c r="G13" s="15">
        <v>7.99</v>
      </c>
      <c r="H13" s="3">
        <f>A13*G13</f>
        <v>0</v>
      </c>
    </row>
    <row r="14" spans="1:8" s="1" customFormat="1" ht="24.95" customHeight="1" x14ac:dyDescent="0.2">
      <c r="A14" s="14"/>
      <c r="B14" s="10"/>
      <c r="C14" s="10">
        <v>10</v>
      </c>
      <c r="D14" s="10" t="s">
        <v>434</v>
      </c>
      <c r="E14" s="86" t="s">
        <v>1386</v>
      </c>
      <c r="F14" s="509"/>
      <c r="G14" s="15">
        <v>7.99</v>
      </c>
      <c r="H14" s="3">
        <f t="shared" ref="H14:H22" si="0">A14*G14</f>
        <v>0</v>
      </c>
    </row>
    <row r="15" spans="1:8" s="1" customFormat="1" ht="24.95" customHeight="1" x14ac:dyDescent="0.2">
      <c r="A15" s="14"/>
      <c r="B15" s="10"/>
      <c r="C15" s="10">
        <v>12</v>
      </c>
      <c r="D15" s="10" t="s">
        <v>434</v>
      </c>
      <c r="E15" s="86" t="s">
        <v>1386</v>
      </c>
      <c r="F15" s="509"/>
      <c r="G15" s="15">
        <v>7.99</v>
      </c>
      <c r="H15" s="3">
        <f t="shared" si="0"/>
        <v>0</v>
      </c>
    </row>
    <row r="16" spans="1:8" s="1" customFormat="1" ht="24.95" customHeight="1" x14ac:dyDescent="0.2">
      <c r="A16" s="14"/>
      <c r="B16" s="10"/>
      <c r="C16" s="10">
        <v>14</v>
      </c>
      <c r="D16" s="10" t="s">
        <v>434</v>
      </c>
      <c r="E16" s="86" t="s">
        <v>1386</v>
      </c>
      <c r="F16" s="509"/>
      <c r="G16" s="15">
        <v>7.99</v>
      </c>
      <c r="H16" s="3">
        <f t="shared" si="0"/>
        <v>0</v>
      </c>
    </row>
    <row r="17" spans="1:8" s="1" customFormat="1" ht="24.95" customHeight="1" x14ac:dyDescent="0.2">
      <c r="A17" s="14"/>
      <c r="B17" s="10"/>
      <c r="C17" s="10">
        <v>16</v>
      </c>
      <c r="D17" s="10" t="s">
        <v>434</v>
      </c>
      <c r="E17" s="86" t="s">
        <v>1386</v>
      </c>
      <c r="F17" s="509"/>
      <c r="G17" s="15">
        <v>7.99</v>
      </c>
      <c r="H17" s="3">
        <f t="shared" si="0"/>
        <v>0</v>
      </c>
    </row>
    <row r="18" spans="1:8" s="1" customFormat="1" ht="24.95" customHeight="1" x14ac:dyDescent="0.2">
      <c r="A18" s="14"/>
      <c r="B18" s="10"/>
      <c r="C18" s="10">
        <v>18</v>
      </c>
      <c r="D18" s="10" t="s">
        <v>434</v>
      </c>
      <c r="E18" s="86" t="s">
        <v>1386</v>
      </c>
      <c r="F18" s="509"/>
      <c r="G18" s="15">
        <v>7.99</v>
      </c>
      <c r="H18" s="3">
        <f t="shared" si="0"/>
        <v>0</v>
      </c>
    </row>
    <row r="19" spans="1:8" s="1" customFormat="1" ht="24.95" customHeight="1" x14ac:dyDescent="0.2">
      <c r="A19" s="14"/>
      <c r="B19" s="10"/>
      <c r="C19" s="10">
        <v>20</v>
      </c>
      <c r="D19" s="10" t="s">
        <v>434</v>
      </c>
      <c r="E19" s="86" t="s">
        <v>1386</v>
      </c>
      <c r="F19" s="509"/>
      <c r="G19" s="15">
        <v>7.99</v>
      </c>
      <c r="H19" s="3">
        <f t="shared" si="0"/>
        <v>0</v>
      </c>
    </row>
    <row r="20" spans="1:8" s="1" customFormat="1" ht="24.95" customHeight="1" x14ac:dyDescent="0.2">
      <c r="A20" s="14"/>
      <c r="B20" s="10"/>
      <c r="C20" s="10">
        <v>22</v>
      </c>
      <c r="D20" s="10" t="s">
        <v>434</v>
      </c>
      <c r="E20" s="86" t="s">
        <v>1386</v>
      </c>
      <c r="F20" s="502"/>
      <c r="G20" s="15">
        <v>7.99</v>
      </c>
      <c r="H20" s="3">
        <f t="shared" si="0"/>
        <v>0</v>
      </c>
    </row>
    <row r="21" spans="1:8" s="1" customFormat="1" ht="24.95" customHeight="1" x14ac:dyDescent="0.2">
      <c r="A21" s="96" t="s">
        <v>1484</v>
      </c>
      <c r="B21" s="90" t="s">
        <v>1498</v>
      </c>
      <c r="C21" s="90" t="s">
        <v>1483</v>
      </c>
      <c r="D21" s="90" t="s">
        <v>1482</v>
      </c>
      <c r="E21" s="97" t="s">
        <v>1382</v>
      </c>
      <c r="F21" s="158" t="s">
        <v>1799</v>
      </c>
      <c r="G21" s="132" t="s">
        <v>1485</v>
      </c>
      <c r="H21" s="103" t="s">
        <v>1486</v>
      </c>
    </row>
    <row r="22" spans="1:8" s="1" customFormat="1" ht="24.95" customHeight="1" x14ac:dyDescent="0.2">
      <c r="A22" s="14"/>
      <c r="B22" s="10"/>
      <c r="C22" s="10">
        <v>8</v>
      </c>
      <c r="D22" s="10" t="s">
        <v>434</v>
      </c>
      <c r="E22" s="86" t="s">
        <v>1387</v>
      </c>
      <c r="F22" s="501"/>
      <c r="G22" s="12">
        <v>29.29</v>
      </c>
      <c r="H22" s="3">
        <f t="shared" si="0"/>
        <v>0</v>
      </c>
    </row>
    <row r="23" spans="1:8" s="1" customFormat="1" ht="24.95" customHeight="1" x14ac:dyDescent="0.2">
      <c r="A23" s="14"/>
      <c r="B23" s="10"/>
      <c r="C23" s="10">
        <v>10</v>
      </c>
      <c r="D23" s="10" t="s">
        <v>434</v>
      </c>
      <c r="E23" s="86" t="s">
        <v>1387</v>
      </c>
      <c r="F23" s="509"/>
      <c r="G23" s="12">
        <v>29.29</v>
      </c>
      <c r="H23" s="3">
        <f t="shared" ref="H23:H31" si="1">A23*G23</f>
        <v>0</v>
      </c>
    </row>
    <row r="24" spans="1:8" s="1" customFormat="1" ht="24.95" customHeight="1" x14ac:dyDescent="0.2">
      <c r="A24" s="14"/>
      <c r="B24" s="10"/>
      <c r="C24" s="10">
        <v>12</v>
      </c>
      <c r="D24" s="10" t="s">
        <v>434</v>
      </c>
      <c r="E24" s="86" t="s">
        <v>1387</v>
      </c>
      <c r="F24" s="509"/>
      <c r="G24" s="12">
        <v>29.29</v>
      </c>
      <c r="H24" s="3">
        <f t="shared" si="1"/>
        <v>0</v>
      </c>
    </row>
    <row r="25" spans="1:8" s="1" customFormat="1" ht="24.95" customHeight="1" x14ac:dyDescent="0.2">
      <c r="A25" s="14"/>
      <c r="B25" s="10"/>
      <c r="C25" s="10">
        <v>14</v>
      </c>
      <c r="D25" s="10" t="s">
        <v>434</v>
      </c>
      <c r="E25" s="86" t="s">
        <v>1387</v>
      </c>
      <c r="F25" s="509"/>
      <c r="G25" s="12">
        <v>29.29</v>
      </c>
      <c r="H25" s="3">
        <f t="shared" si="1"/>
        <v>0</v>
      </c>
    </row>
    <row r="26" spans="1:8" s="1" customFormat="1" ht="24.95" customHeight="1" x14ac:dyDescent="0.2">
      <c r="A26" s="14"/>
      <c r="B26" s="10"/>
      <c r="C26" s="10">
        <v>16</v>
      </c>
      <c r="D26" s="10" t="s">
        <v>434</v>
      </c>
      <c r="E26" s="86" t="s">
        <v>1387</v>
      </c>
      <c r="F26" s="509"/>
      <c r="G26" s="12">
        <v>29.29</v>
      </c>
      <c r="H26" s="3">
        <f t="shared" si="1"/>
        <v>0</v>
      </c>
    </row>
    <row r="27" spans="1:8" s="1" customFormat="1" ht="24.95" customHeight="1" x14ac:dyDescent="0.2">
      <c r="A27" s="14"/>
      <c r="B27" s="10"/>
      <c r="C27" s="10">
        <v>18</v>
      </c>
      <c r="D27" s="10" t="s">
        <v>434</v>
      </c>
      <c r="E27" s="86" t="s">
        <v>1387</v>
      </c>
      <c r="F27" s="509"/>
      <c r="G27" s="12">
        <v>29.29</v>
      </c>
      <c r="H27" s="3">
        <f t="shared" si="1"/>
        <v>0</v>
      </c>
    </row>
    <row r="28" spans="1:8" s="1" customFormat="1" ht="24.95" customHeight="1" x14ac:dyDescent="0.2">
      <c r="A28" s="14"/>
      <c r="B28" s="10"/>
      <c r="C28" s="10">
        <v>20</v>
      </c>
      <c r="D28" s="10" t="s">
        <v>434</v>
      </c>
      <c r="E28" s="86" t="s">
        <v>1387</v>
      </c>
      <c r="F28" s="509"/>
      <c r="G28" s="12">
        <v>29.29</v>
      </c>
      <c r="H28" s="3">
        <f t="shared" si="1"/>
        <v>0</v>
      </c>
    </row>
    <row r="29" spans="1:8" s="1" customFormat="1" ht="24.95" customHeight="1" x14ac:dyDescent="0.2">
      <c r="A29" s="14"/>
      <c r="B29" s="10"/>
      <c r="C29" s="10">
        <v>22</v>
      </c>
      <c r="D29" s="10" t="s">
        <v>434</v>
      </c>
      <c r="E29" s="86" t="s">
        <v>1387</v>
      </c>
      <c r="F29" s="502"/>
      <c r="G29" s="12">
        <v>29.29</v>
      </c>
      <c r="H29" s="3">
        <f t="shared" si="1"/>
        <v>0</v>
      </c>
    </row>
    <row r="30" spans="1:8" s="1" customFormat="1" ht="24.95" customHeight="1" x14ac:dyDescent="0.2">
      <c r="A30" s="96" t="s">
        <v>1484</v>
      </c>
      <c r="B30" s="90" t="s">
        <v>1498</v>
      </c>
      <c r="C30" s="90" t="s">
        <v>1483</v>
      </c>
      <c r="D30" s="90" t="s">
        <v>1482</v>
      </c>
      <c r="E30" s="97" t="s">
        <v>1388</v>
      </c>
      <c r="F30" s="158" t="s">
        <v>1799</v>
      </c>
      <c r="G30" s="132" t="s">
        <v>1485</v>
      </c>
      <c r="H30" s="103" t="s">
        <v>1486</v>
      </c>
    </row>
    <row r="31" spans="1:8" s="1" customFormat="1" ht="24.95" customHeight="1" x14ac:dyDescent="0.2">
      <c r="A31" s="14"/>
      <c r="B31" s="10"/>
      <c r="C31" s="10">
        <v>4</v>
      </c>
      <c r="D31" s="10" t="s">
        <v>434</v>
      </c>
      <c r="E31" s="86" t="s">
        <v>1415</v>
      </c>
      <c r="F31" s="501"/>
      <c r="G31" s="15">
        <v>9.5</v>
      </c>
      <c r="H31" s="3">
        <f t="shared" si="1"/>
        <v>0</v>
      </c>
    </row>
    <row r="32" spans="1:8" s="1" customFormat="1" ht="24.95" customHeight="1" x14ac:dyDescent="0.2">
      <c r="A32" s="14"/>
      <c r="B32" s="10"/>
      <c r="C32" s="10">
        <v>6</v>
      </c>
      <c r="D32" s="10" t="s">
        <v>434</v>
      </c>
      <c r="E32" s="86" t="s">
        <v>1415</v>
      </c>
      <c r="F32" s="509"/>
      <c r="G32" s="15">
        <v>9.5</v>
      </c>
      <c r="H32" s="3">
        <f t="shared" ref="H32:H42" si="2">A32*G32</f>
        <v>0</v>
      </c>
    </row>
    <row r="33" spans="1:8" s="1" customFormat="1" ht="24.95" customHeight="1" x14ac:dyDescent="0.2">
      <c r="A33" s="14"/>
      <c r="B33" s="10"/>
      <c r="C33" s="10">
        <v>8</v>
      </c>
      <c r="D33" s="10" t="s">
        <v>434</v>
      </c>
      <c r="E33" s="86" t="s">
        <v>1415</v>
      </c>
      <c r="F33" s="509"/>
      <c r="G33" s="15">
        <v>9.5</v>
      </c>
      <c r="H33" s="3">
        <f t="shared" si="2"/>
        <v>0</v>
      </c>
    </row>
    <row r="34" spans="1:8" s="1" customFormat="1" ht="24.95" customHeight="1" x14ac:dyDescent="0.2">
      <c r="A34" s="14"/>
      <c r="B34" s="10"/>
      <c r="C34" s="10">
        <v>10</v>
      </c>
      <c r="D34" s="10" t="s">
        <v>434</v>
      </c>
      <c r="E34" s="86" t="s">
        <v>1415</v>
      </c>
      <c r="F34" s="509"/>
      <c r="G34" s="15">
        <v>9.5</v>
      </c>
      <c r="H34" s="3">
        <f t="shared" si="2"/>
        <v>0</v>
      </c>
    </row>
    <row r="35" spans="1:8" s="1" customFormat="1" ht="24.95" customHeight="1" x14ac:dyDescent="0.2">
      <c r="A35" s="14"/>
      <c r="B35" s="10"/>
      <c r="C35" s="10">
        <v>12</v>
      </c>
      <c r="D35" s="10" t="s">
        <v>434</v>
      </c>
      <c r="E35" s="86" t="s">
        <v>1415</v>
      </c>
      <c r="F35" s="509"/>
      <c r="G35" s="15">
        <v>9.5</v>
      </c>
      <c r="H35" s="3">
        <f t="shared" si="2"/>
        <v>0</v>
      </c>
    </row>
    <row r="36" spans="1:8" s="1" customFormat="1" ht="24.95" customHeight="1" x14ac:dyDescent="0.2">
      <c r="A36" s="14"/>
      <c r="B36" s="10"/>
      <c r="C36" s="10">
        <v>14</v>
      </c>
      <c r="D36" s="10" t="s">
        <v>434</v>
      </c>
      <c r="E36" s="86" t="s">
        <v>1415</v>
      </c>
      <c r="F36" s="509"/>
      <c r="G36" s="15">
        <v>9.5</v>
      </c>
      <c r="H36" s="3">
        <f t="shared" si="2"/>
        <v>0</v>
      </c>
    </row>
    <row r="37" spans="1:8" s="1" customFormat="1" ht="24.95" customHeight="1" x14ac:dyDescent="0.2">
      <c r="A37" s="14"/>
      <c r="B37" s="10"/>
      <c r="C37" s="10">
        <v>16</v>
      </c>
      <c r="D37" s="10" t="s">
        <v>434</v>
      </c>
      <c r="E37" s="86" t="s">
        <v>1415</v>
      </c>
      <c r="F37" s="509"/>
      <c r="G37" s="15">
        <v>9.5</v>
      </c>
      <c r="H37" s="3">
        <f t="shared" si="2"/>
        <v>0</v>
      </c>
    </row>
    <row r="38" spans="1:8" s="1" customFormat="1" ht="24.95" customHeight="1" x14ac:dyDescent="0.2">
      <c r="A38" s="14"/>
      <c r="B38" s="10"/>
      <c r="C38" s="10">
        <v>18</v>
      </c>
      <c r="D38" s="10" t="s">
        <v>434</v>
      </c>
      <c r="E38" s="86" t="s">
        <v>1415</v>
      </c>
      <c r="F38" s="509"/>
      <c r="G38" s="15">
        <v>9.5</v>
      </c>
      <c r="H38" s="3">
        <f t="shared" si="2"/>
        <v>0</v>
      </c>
    </row>
    <row r="39" spans="1:8" s="1" customFormat="1" ht="24.95" customHeight="1" x14ac:dyDescent="0.2">
      <c r="A39" s="14"/>
      <c r="B39" s="10"/>
      <c r="C39" s="10">
        <v>20</v>
      </c>
      <c r="D39" s="10" t="s">
        <v>434</v>
      </c>
      <c r="E39" s="86" t="s">
        <v>1415</v>
      </c>
      <c r="F39" s="509"/>
      <c r="G39" s="15">
        <v>9.5</v>
      </c>
      <c r="H39" s="3">
        <f t="shared" si="2"/>
        <v>0</v>
      </c>
    </row>
    <row r="40" spans="1:8" s="1" customFormat="1" ht="24.95" customHeight="1" x14ac:dyDescent="0.2">
      <c r="A40" s="14"/>
      <c r="B40" s="10"/>
      <c r="C40" s="10">
        <v>22</v>
      </c>
      <c r="D40" s="10" t="s">
        <v>434</v>
      </c>
      <c r="E40" s="86" t="s">
        <v>1415</v>
      </c>
      <c r="F40" s="502"/>
      <c r="G40" s="15">
        <v>9.5</v>
      </c>
      <c r="H40" s="3">
        <f t="shared" si="2"/>
        <v>0</v>
      </c>
    </row>
    <row r="41" spans="1:8" s="1" customFormat="1" ht="24.95" customHeight="1" x14ac:dyDescent="0.2">
      <c r="A41" s="96" t="s">
        <v>1484</v>
      </c>
      <c r="B41" s="90" t="s">
        <v>1498</v>
      </c>
      <c r="C41" s="90" t="s">
        <v>1483</v>
      </c>
      <c r="D41" s="90" t="s">
        <v>1482</v>
      </c>
      <c r="E41" s="97" t="s">
        <v>1388</v>
      </c>
      <c r="F41" s="158" t="s">
        <v>1799</v>
      </c>
      <c r="G41" s="132" t="s">
        <v>1485</v>
      </c>
      <c r="H41" s="103" t="s">
        <v>1486</v>
      </c>
    </row>
    <row r="42" spans="1:8" s="1" customFormat="1" ht="24.95" customHeight="1" x14ac:dyDescent="0.2">
      <c r="A42" s="14"/>
      <c r="B42" s="10"/>
      <c r="C42" s="10">
        <v>4</v>
      </c>
      <c r="D42" s="10" t="s">
        <v>434</v>
      </c>
      <c r="E42" s="86" t="s">
        <v>1416</v>
      </c>
      <c r="F42" s="501"/>
      <c r="G42" s="12">
        <v>34.49</v>
      </c>
      <c r="H42" s="3">
        <f t="shared" si="2"/>
        <v>0</v>
      </c>
    </row>
    <row r="43" spans="1:8" s="1" customFormat="1" ht="24.95" customHeight="1" x14ac:dyDescent="0.2">
      <c r="A43" s="14"/>
      <c r="B43" s="10"/>
      <c r="C43" s="10">
        <v>6</v>
      </c>
      <c r="D43" s="10" t="s">
        <v>434</v>
      </c>
      <c r="E43" s="86" t="s">
        <v>1416</v>
      </c>
      <c r="F43" s="509"/>
      <c r="G43" s="12">
        <v>34.49</v>
      </c>
      <c r="H43" s="3">
        <f t="shared" ref="H43:H53" si="3">A43*G43</f>
        <v>0</v>
      </c>
    </row>
    <row r="44" spans="1:8" s="1" customFormat="1" ht="24.95" customHeight="1" x14ac:dyDescent="0.2">
      <c r="A44" s="14"/>
      <c r="B44" s="10"/>
      <c r="C44" s="10">
        <v>8</v>
      </c>
      <c r="D44" s="10" t="s">
        <v>434</v>
      </c>
      <c r="E44" s="86" t="s">
        <v>1416</v>
      </c>
      <c r="F44" s="509"/>
      <c r="G44" s="12">
        <v>34.49</v>
      </c>
      <c r="H44" s="3">
        <f t="shared" si="3"/>
        <v>0</v>
      </c>
    </row>
    <row r="45" spans="1:8" s="1" customFormat="1" ht="24.95" customHeight="1" x14ac:dyDescent="0.2">
      <c r="A45" s="14"/>
      <c r="B45" s="10"/>
      <c r="C45" s="10">
        <v>10</v>
      </c>
      <c r="D45" s="10" t="s">
        <v>434</v>
      </c>
      <c r="E45" s="86" t="s">
        <v>1416</v>
      </c>
      <c r="F45" s="509"/>
      <c r="G45" s="12">
        <v>34.49</v>
      </c>
      <c r="H45" s="3">
        <f t="shared" si="3"/>
        <v>0</v>
      </c>
    </row>
    <row r="46" spans="1:8" s="1" customFormat="1" ht="24.95" customHeight="1" x14ac:dyDescent="0.2">
      <c r="A46" s="14"/>
      <c r="B46" s="10"/>
      <c r="C46" s="10">
        <v>12</v>
      </c>
      <c r="D46" s="10" t="s">
        <v>434</v>
      </c>
      <c r="E46" s="86" t="s">
        <v>1416</v>
      </c>
      <c r="F46" s="509"/>
      <c r="G46" s="12">
        <v>34.49</v>
      </c>
      <c r="H46" s="3">
        <f t="shared" si="3"/>
        <v>0</v>
      </c>
    </row>
    <row r="47" spans="1:8" s="1" customFormat="1" ht="24.95" customHeight="1" x14ac:dyDescent="0.2">
      <c r="A47" s="14"/>
      <c r="B47" s="10"/>
      <c r="C47" s="10">
        <v>14</v>
      </c>
      <c r="D47" s="10" t="s">
        <v>434</v>
      </c>
      <c r="E47" s="86" t="s">
        <v>1416</v>
      </c>
      <c r="F47" s="509"/>
      <c r="G47" s="12">
        <v>34.49</v>
      </c>
      <c r="H47" s="3">
        <f t="shared" si="3"/>
        <v>0</v>
      </c>
    </row>
    <row r="48" spans="1:8" s="1" customFormat="1" ht="24.95" customHeight="1" x14ac:dyDescent="0.2">
      <c r="A48" s="14"/>
      <c r="B48" s="10"/>
      <c r="C48" s="10">
        <v>16</v>
      </c>
      <c r="D48" s="10" t="s">
        <v>434</v>
      </c>
      <c r="E48" s="86" t="s">
        <v>1416</v>
      </c>
      <c r="F48" s="509"/>
      <c r="G48" s="12">
        <v>34.49</v>
      </c>
      <c r="H48" s="3">
        <f t="shared" si="3"/>
        <v>0</v>
      </c>
    </row>
    <row r="49" spans="1:8" s="1" customFormat="1" ht="24.95" customHeight="1" x14ac:dyDescent="0.2">
      <c r="A49" s="14"/>
      <c r="B49" s="10"/>
      <c r="C49" s="10">
        <v>18</v>
      </c>
      <c r="D49" s="10" t="s">
        <v>434</v>
      </c>
      <c r="E49" s="86" t="s">
        <v>1416</v>
      </c>
      <c r="F49" s="509"/>
      <c r="G49" s="12">
        <v>34.49</v>
      </c>
      <c r="H49" s="3">
        <f t="shared" si="3"/>
        <v>0</v>
      </c>
    </row>
    <row r="50" spans="1:8" s="1" customFormat="1" ht="24.95" customHeight="1" x14ac:dyDescent="0.2">
      <c r="A50" s="14"/>
      <c r="B50" s="10"/>
      <c r="C50" s="10">
        <v>20</v>
      </c>
      <c r="D50" s="10" t="s">
        <v>434</v>
      </c>
      <c r="E50" s="86" t="s">
        <v>1416</v>
      </c>
      <c r="F50" s="509"/>
      <c r="G50" s="12">
        <v>34.49</v>
      </c>
      <c r="H50" s="3">
        <f t="shared" si="3"/>
        <v>0</v>
      </c>
    </row>
    <row r="51" spans="1:8" s="1" customFormat="1" ht="24.95" customHeight="1" x14ac:dyDescent="0.2">
      <c r="A51" s="14"/>
      <c r="B51" s="10"/>
      <c r="C51" s="10">
        <v>22</v>
      </c>
      <c r="D51" s="10" t="s">
        <v>434</v>
      </c>
      <c r="E51" s="86" t="s">
        <v>1416</v>
      </c>
      <c r="F51" s="502"/>
      <c r="G51" s="12">
        <v>34.49</v>
      </c>
      <c r="H51" s="3">
        <f t="shared" si="3"/>
        <v>0</v>
      </c>
    </row>
    <row r="52" spans="1:8" s="1" customFormat="1" ht="24.95" customHeight="1" x14ac:dyDescent="0.2">
      <c r="A52" s="96" t="s">
        <v>1484</v>
      </c>
      <c r="B52" s="90" t="s">
        <v>1498</v>
      </c>
      <c r="C52" s="90" t="s">
        <v>1483</v>
      </c>
      <c r="D52" s="90" t="s">
        <v>1482</v>
      </c>
      <c r="E52" s="97" t="s">
        <v>1417</v>
      </c>
      <c r="F52" s="158" t="s">
        <v>1799</v>
      </c>
      <c r="G52" s="132" t="s">
        <v>1485</v>
      </c>
      <c r="H52" s="103" t="s">
        <v>1486</v>
      </c>
    </row>
    <row r="53" spans="1:8" s="1" customFormat="1" ht="24.95" customHeight="1" x14ac:dyDescent="0.2">
      <c r="A53" s="14">
        <v>0</v>
      </c>
      <c r="B53" s="10"/>
      <c r="C53" s="10">
        <v>4</v>
      </c>
      <c r="D53" s="10" t="s">
        <v>189</v>
      </c>
      <c r="E53" s="86" t="s">
        <v>1418</v>
      </c>
      <c r="F53" s="501"/>
      <c r="G53" s="12">
        <v>37.5</v>
      </c>
      <c r="H53" s="3">
        <f t="shared" si="3"/>
        <v>0</v>
      </c>
    </row>
    <row r="54" spans="1:8" s="1" customFormat="1" ht="24.95" customHeight="1" x14ac:dyDescent="0.2">
      <c r="A54" s="14"/>
      <c r="B54" s="10"/>
      <c r="C54" s="10">
        <v>6</v>
      </c>
      <c r="D54" s="10" t="s">
        <v>189</v>
      </c>
      <c r="E54" s="86" t="s">
        <v>1418</v>
      </c>
      <c r="F54" s="509"/>
      <c r="G54" s="12">
        <v>37.5</v>
      </c>
      <c r="H54" s="3">
        <f>A54*G54</f>
        <v>0</v>
      </c>
    </row>
    <row r="55" spans="1:8" s="1" customFormat="1" ht="24.95" customHeight="1" x14ac:dyDescent="0.2">
      <c r="A55" s="14"/>
      <c r="B55" s="10"/>
      <c r="C55" s="10">
        <v>8</v>
      </c>
      <c r="D55" s="10" t="s">
        <v>189</v>
      </c>
      <c r="E55" s="86" t="s">
        <v>1418</v>
      </c>
      <c r="F55" s="502"/>
      <c r="G55" s="12">
        <v>37.5</v>
      </c>
      <c r="H55" s="3">
        <f>A55*G55</f>
        <v>0</v>
      </c>
    </row>
    <row r="56" spans="1:8" s="1" customFormat="1" ht="24.95" customHeight="1" x14ac:dyDescent="0.2">
      <c r="A56" s="96" t="s">
        <v>1484</v>
      </c>
      <c r="B56" s="90" t="s">
        <v>1498</v>
      </c>
      <c r="C56" s="90" t="s">
        <v>1483</v>
      </c>
      <c r="D56" s="90" t="s">
        <v>1482</v>
      </c>
      <c r="E56" s="97" t="s">
        <v>1455</v>
      </c>
      <c r="F56" s="158" t="s">
        <v>1799</v>
      </c>
      <c r="G56" s="132" t="s">
        <v>1485</v>
      </c>
      <c r="H56" s="103" t="s">
        <v>1486</v>
      </c>
    </row>
    <row r="57" spans="1:8" s="1" customFormat="1" ht="24.95" customHeight="1" x14ac:dyDescent="0.2">
      <c r="A57" s="14"/>
      <c r="B57" s="10"/>
      <c r="C57" s="10">
        <v>6</v>
      </c>
      <c r="D57" s="10" t="s">
        <v>434</v>
      </c>
      <c r="E57" s="86" t="s">
        <v>1454</v>
      </c>
      <c r="F57" s="501"/>
      <c r="G57" s="12">
        <v>8.2899999999999991</v>
      </c>
      <c r="H57" s="3">
        <f>A57*G57</f>
        <v>0</v>
      </c>
    </row>
    <row r="58" spans="1:8" s="1" customFormat="1" ht="24.95" customHeight="1" x14ac:dyDescent="0.2">
      <c r="A58" s="14"/>
      <c r="B58" s="10"/>
      <c r="C58" s="10">
        <v>8</v>
      </c>
      <c r="D58" s="10" t="s">
        <v>434</v>
      </c>
      <c r="E58" s="86" t="s">
        <v>1454</v>
      </c>
      <c r="F58" s="509"/>
      <c r="G58" s="12">
        <v>8.2899999999999991</v>
      </c>
      <c r="H58" s="3">
        <f t="shared" ref="H58:H65" si="4">A58*G58</f>
        <v>0</v>
      </c>
    </row>
    <row r="59" spans="1:8" s="1" customFormat="1" ht="24.95" customHeight="1" x14ac:dyDescent="0.2">
      <c r="A59" s="14"/>
      <c r="B59" s="10"/>
      <c r="C59" s="10">
        <v>10</v>
      </c>
      <c r="D59" s="10" t="s">
        <v>434</v>
      </c>
      <c r="E59" s="86" t="s">
        <v>1454</v>
      </c>
      <c r="F59" s="509"/>
      <c r="G59" s="12">
        <v>8.2899999999999991</v>
      </c>
      <c r="H59" s="3">
        <f t="shared" si="4"/>
        <v>0</v>
      </c>
    </row>
    <row r="60" spans="1:8" s="1" customFormat="1" ht="24.95" customHeight="1" x14ac:dyDescent="0.2">
      <c r="A60" s="14"/>
      <c r="B60" s="10"/>
      <c r="C60" s="10">
        <v>12</v>
      </c>
      <c r="D60" s="10" t="s">
        <v>434</v>
      </c>
      <c r="E60" s="86" t="s">
        <v>1454</v>
      </c>
      <c r="F60" s="509"/>
      <c r="G60" s="12">
        <v>8.2899999999999991</v>
      </c>
      <c r="H60" s="3">
        <f t="shared" si="4"/>
        <v>0</v>
      </c>
    </row>
    <row r="61" spans="1:8" s="1" customFormat="1" ht="24.95" customHeight="1" x14ac:dyDescent="0.2">
      <c r="A61" s="14"/>
      <c r="B61" s="10"/>
      <c r="C61" s="10">
        <v>14</v>
      </c>
      <c r="D61" s="10" t="s">
        <v>434</v>
      </c>
      <c r="E61" s="86" t="s">
        <v>1454</v>
      </c>
      <c r="F61" s="509"/>
      <c r="G61" s="12">
        <v>8.2899999999999991</v>
      </c>
      <c r="H61" s="3">
        <f t="shared" si="4"/>
        <v>0</v>
      </c>
    </row>
    <row r="62" spans="1:8" s="1" customFormat="1" ht="24.95" customHeight="1" x14ac:dyDescent="0.2">
      <c r="A62" s="14"/>
      <c r="B62" s="10"/>
      <c r="C62" s="10">
        <v>16</v>
      </c>
      <c r="D62" s="10" t="s">
        <v>434</v>
      </c>
      <c r="E62" s="86" t="s">
        <v>1454</v>
      </c>
      <c r="F62" s="509"/>
      <c r="G62" s="12">
        <v>8.2899999999999991</v>
      </c>
      <c r="H62" s="3">
        <f t="shared" si="4"/>
        <v>0</v>
      </c>
    </row>
    <row r="63" spans="1:8" s="1" customFormat="1" ht="24.95" customHeight="1" x14ac:dyDescent="0.2">
      <c r="A63" s="14"/>
      <c r="B63" s="10"/>
      <c r="C63" s="10">
        <v>18</v>
      </c>
      <c r="D63" s="10" t="s">
        <v>434</v>
      </c>
      <c r="E63" s="86" t="s">
        <v>1454</v>
      </c>
      <c r="F63" s="502"/>
      <c r="G63" s="12">
        <v>8.2899999999999991</v>
      </c>
      <c r="H63" s="3">
        <f t="shared" si="4"/>
        <v>0</v>
      </c>
    </row>
    <row r="64" spans="1:8" s="1" customFormat="1" ht="24.95" customHeight="1" x14ac:dyDescent="0.2">
      <c r="A64" s="96" t="s">
        <v>1484</v>
      </c>
      <c r="B64" s="90" t="s">
        <v>1498</v>
      </c>
      <c r="C64" s="90" t="s">
        <v>1483</v>
      </c>
      <c r="D64" s="90" t="s">
        <v>1482</v>
      </c>
      <c r="E64" s="97" t="s">
        <v>1455</v>
      </c>
      <c r="F64" s="158" t="s">
        <v>1799</v>
      </c>
      <c r="G64" s="132" t="s">
        <v>1485</v>
      </c>
      <c r="H64" s="103" t="s">
        <v>1486</v>
      </c>
    </row>
    <row r="65" spans="1:8" s="1" customFormat="1" ht="24.95" customHeight="1" x14ac:dyDescent="0.2">
      <c r="A65" s="14"/>
      <c r="B65" s="10"/>
      <c r="C65" s="10">
        <v>6</v>
      </c>
      <c r="D65" s="10" t="s">
        <v>434</v>
      </c>
      <c r="E65" s="86" t="s">
        <v>1456</v>
      </c>
      <c r="F65" s="501"/>
      <c r="G65" s="12">
        <v>29.99</v>
      </c>
      <c r="H65" s="3">
        <f t="shared" si="4"/>
        <v>0</v>
      </c>
    </row>
    <row r="66" spans="1:8" s="1" customFormat="1" ht="24.95" customHeight="1" x14ac:dyDescent="0.2">
      <c r="A66" s="14"/>
      <c r="B66" s="10"/>
      <c r="C66" s="10">
        <v>8</v>
      </c>
      <c r="D66" s="10" t="s">
        <v>434</v>
      </c>
      <c r="E66" s="86" t="s">
        <v>1456</v>
      </c>
      <c r="F66" s="509"/>
      <c r="G66" s="12">
        <v>29.99</v>
      </c>
      <c r="H66" s="3">
        <f t="shared" ref="H66:H73" si="5">A66*G66</f>
        <v>0</v>
      </c>
    </row>
    <row r="67" spans="1:8" s="1" customFormat="1" ht="24.95" customHeight="1" x14ac:dyDescent="0.2">
      <c r="A67" s="14"/>
      <c r="B67" s="10"/>
      <c r="C67" s="10">
        <v>10</v>
      </c>
      <c r="D67" s="10" t="s">
        <v>434</v>
      </c>
      <c r="E67" s="86" t="s">
        <v>1456</v>
      </c>
      <c r="F67" s="509"/>
      <c r="G67" s="12">
        <v>29.99</v>
      </c>
      <c r="H67" s="3">
        <f t="shared" si="5"/>
        <v>0</v>
      </c>
    </row>
    <row r="68" spans="1:8" s="1" customFormat="1" ht="24.95" customHeight="1" x14ac:dyDescent="0.2">
      <c r="A68" s="14"/>
      <c r="B68" s="10"/>
      <c r="C68" s="10">
        <v>12</v>
      </c>
      <c r="D68" s="10" t="s">
        <v>434</v>
      </c>
      <c r="E68" s="86" t="s">
        <v>1456</v>
      </c>
      <c r="F68" s="509"/>
      <c r="G68" s="12">
        <v>29.99</v>
      </c>
      <c r="H68" s="3">
        <f t="shared" si="5"/>
        <v>0</v>
      </c>
    </row>
    <row r="69" spans="1:8" s="1" customFormat="1" ht="24.95" customHeight="1" x14ac:dyDescent="0.2">
      <c r="A69" s="14"/>
      <c r="B69" s="10"/>
      <c r="C69" s="10">
        <v>14</v>
      </c>
      <c r="D69" s="10" t="s">
        <v>434</v>
      </c>
      <c r="E69" s="86" t="s">
        <v>1456</v>
      </c>
      <c r="F69" s="509"/>
      <c r="G69" s="12">
        <v>29.99</v>
      </c>
      <c r="H69" s="3">
        <f t="shared" si="5"/>
        <v>0</v>
      </c>
    </row>
    <row r="70" spans="1:8" s="1" customFormat="1" ht="24.95" customHeight="1" x14ac:dyDescent="0.2">
      <c r="A70" s="14"/>
      <c r="B70" s="10"/>
      <c r="C70" s="10">
        <v>16</v>
      </c>
      <c r="D70" s="10" t="s">
        <v>434</v>
      </c>
      <c r="E70" s="86" t="s">
        <v>1456</v>
      </c>
      <c r="F70" s="509"/>
      <c r="G70" s="12">
        <v>29.99</v>
      </c>
      <c r="H70" s="3">
        <f t="shared" si="5"/>
        <v>0</v>
      </c>
    </row>
    <row r="71" spans="1:8" s="1" customFormat="1" ht="24.95" customHeight="1" x14ac:dyDescent="0.2">
      <c r="A71" s="14"/>
      <c r="B71" s="10"/>
      <c r="C71" s="10">
        <v>18</v>
      </c>
      <c r="D71" s="10" t="s">
        <v>434</v>
      </c>
      <c r="E71" s="86" t="s">
        <v>1456</v>
      </c>
      <c r="F71" s="502"/>
      <c r="G71" s="12">
        <v>29.99</v>
      </c>
      <c r="H71" s="3">
        <f t="shared" si="5"/>
        <v>0</v>
      </c>
    </row>
    <row r="72" spans="1:8" s="1" customFormat="1" ht="24.95" customHeight="1" x14ac:dyDescent="0.2">
      <c r="A72" s="96" t="s">
        <v>1484</v>
      </c>
      <c r="B72" s="90" t="s">
        <v>1498</v>
      </c>
      <c r="C72" s="90" t="s">
        <v>1483</v>
      </c>
      <c r="D72" s="90" t="s">
        <v>1482</v>
      </c>
      <c r="E72" s="97" t="s">
        <v>1457</v>
      </c>
      <c r="F72" s="158" t="s">
        <v>1799</v>
      </c>
      <c r="G72" s="132" t="s">
        <v>1485</v>
      </c>
      <c r="H72" s="103" t="s">
        <v>1486</v>
      </c>
    </row>
    <row r="73" spans="1:8" s="1" customFormat="1" ht="24.95" customHeight="1" x14ac:dyDescent="0.2">
      <c r="A73" s="14"/>
      <c r="B73" s="10"/>
      <c r="C73" s="10">
        <v>6</v>
      </c>
      <c r="D73" s="10" t="s">
        <v>434</v>
      </c>
      <c r="E73" s="86" t="s">
        <v>1458</v>
      </c>
      <c r="F73" s="501"/>
      <c r="G73" s="12">
        <v>9.99</v>
      </c>
      <c r="H73" s="3">
        <f t="shared" si="5"/>
        <v>0</v>
      </c>
    </row>
    <row r="74" spans="1:8" s="1" customFormat="1" ht="24.95" customHeight="1" x14ac:dyDescent="0.2">
      <c r="A74" s="14"/>
      <c r="B74" s="10"/>
      <c r="C74" s="10">
        <v>8</v>
      </c>
      <c r="D74" s="10" t="s">
        <v>434</v>
      </c>
      <c r="E74" s="86" t="s">
        <v>1458</v>
      </c>
      <c r="F74" s="509"/>
      <c r="G74" s="12">
        <v>9.99</v>
      </c>
      <c r="H74" s="3">
        <f t="shared" ref="H74:H81" si="6">A74*G74</f>
        <v>0</v>
      </c>
    </row>
    <row r="75" spans="1:8" s="1" customFormat="1" ht="24.95" customHeight="1" x14ac:dyDescent="0.2">
      <c r="A75" s="14"/>
      <c r="B75" s="10"/>
      <c r="C75" s="10">
        <v>10</v>
      </c>
      <c r="D75" s="10" t="s">
        <v>434</v>
      </c>
      <c r="E75" s="86" t="s">
        <v>1458</v>
      </c>
      <c r="F75" s="509"/>
      <c r="G75" s="12">
        <v>9.99</v>
      </c>
      <c r="H75" s="3">
        <f t="shared" si="6"/>
        <v>0</v>
      </c>
    </row>
    <row r="76" spans="1:8" s="1" customFormat="1" ht="24.95" customHeight="1" x14ac:dyDescent="0.2">
      <c r="A76" s="14"/>
      <c r="B76" s="10"/>
      <c r="C76" s="10">
        <v>12</v>
      </c>
      <c r="D76" s="10" t="s">
        <v>434</v>
      </c>
      <c r="E76" s="86" t="s">
        <v>1458</v>
      </c>
      <c r="F76" s="509"/>
      <c r="G76" s="12">
        <v>9.99</v>
      </c>
      <c r="H76" s="3">
        <f t="shared" si="6"/>
        <v>0</v>
      </c>
    </row>
    <row r="77" spans="1:8" s="1" customFormat="1" ht="24.95" customHeight="1" x14ac:dyDescent="0.2">
      <c r="A77" s="14"/>
      <c r="B77" s="10"/>
      <c r="C77" s="10">
        <v>14</v>
      </c>
      <c r="D77" s="10" t="s">
        <v>434</v>
      </c>
      <c r="E77" s="86" t="s">
        <v>1458</v>
      </c>
      <c r="F77" s="509"/>
      <c r="G77" s="12">
        <v>9.99</v>
      </c>
      <c r="H77" s="3">
        <f t="shared" si="6"/>
        <v>0</v>
      </c>
    </row>
    <row r="78" spans="1:8" s="1" customFormat="1" ht="24.95" customHeight="1" x14ac:dyDescent="0.2">
      <c r="A78" s="14"/>
      <c r="B78" s="10"/>
      <c r="C78" s="10">
        <v>16</v>
      </c>
      <c r="D78" s="10" t="s">
        <v>434</v>
      </c>
      <c r="E78" s="86" t="s">
        <v>1458</v>
      </c>
      <c r="F78" s="509"/>
      <c r="G78" s="12">
        <v>9.99</v>
      </c>
      <c r="H78" s="3">
        <f t="shared" si="6"/>
        <v>0</v>
      </c>
    </row>
    <row r="79" spans="1:8" s="1" customFormat="1" ht="24.95" customHeight="1" x14ac:dyDescent="0.2">
      <c r="A79" s="14"/>
      <c r="B79" s="10"/>
      <c r="C79" s="10">
        <v>18</v>
      </c>
      <c r="D79" s="10" t="s">
        <v>434</v>
      </c>
      <c r="E79" s="86" t="s">
        <v>1458</v>
      </c>
      <c r="F79" s="502"/>
      <c r="G79" s="12">
        <v>9.99</v>
      </c>
      <c r="H79" s="3">
        <f t="shared" si="6"/>
        <v>0</v>
      </c>
    </row>
    <row r="80" spans="1:8" s="1" customFormat="1" ht="24.95" customHeight="1" x14ac:dyDescent="0.2">
      <c r="A80" s="96" t="s">
        <v>1484</v>
      </c>
      <c r="B80" s="90" t="s">
        <v>1498</v>
      </c>
      <c r="C80" s="90" t="s">
        <v>1483</v>
      </c>
      <c r="D80" s="90" t="s">
        <v>1482</v>
      </c>
      <c r="E80" s="97" t="s">
        <v>1457</v>
      </c>
      <c r="F80" s="158" t="s">
        <v>1799</v>
      </c>
      <c r="G80" s="132" t="s">
        <v>1485</v>
      </c>
      <c r="H80" s="103" t="s">
        <v>1486</v>
      </c>
    </row>
    <row r="81" spans="1:8" s="1" customFormat="1" ht="24.95" customHeight="1" x14ac:dyDescent="0.2">
      <c r="A81" s="14"/>
      <c r="B81" s="10"/>
      <c r="C81" s="10">
        <v>6</v>
      </c>
      <c r="D81" s="10" t="s">
        <v>434</v>
      </c>
      <c r="E81" s="86" t="s">
        <v>1459</v>
      </c>
      <c r="F81" s="501"/>
      <c r="G81" s="12">
        <v>36.49</v>
      </c>
      <c r="H81" s="3">
        <f t="shared" si="6"/>
        <v>0</v>
      </c>
    </row>
    <row r="82" spans="1:8" s="1" customFormat="1" ht="24.95" customHeight="1" x14ac:dyDescent="0.2">
      <c r="A82" s="14"/>
      <c r="B82" s="10"/>
      <c r="C82" s="10">
        <v>8</v>
      </c>
      <c r="D82" s="10" t="s">
        <v>434</v>
      </c>
      <c r="E82" s="86" t="s">
        <v>1459</v>
      </c>
      <c r="F82" s="509"/>
      <c r="G82" s="12">
        <v>36.49</v>
      </c>
      <c r="H82" s="3">
        <f t="shared" ref="H82:H87" si="7">A82*G82</f>
        <v>0</v>
      </c>
    </row>
    <row r="83" spans="1:8" s="1" customFormat="1" ht="24.95" customHeight="1" x14ac:dyDescent="0.2">
      <c r="A83" s="14"/>
      <c r="B83" s="10"/>
      <c r="C83" s="10">
        <v>10</v>
      </c>
      <c r="D83" s="10" t="s">
        <v>434</v>
      </c>
      <c r="E83" s="86" t="s">
        <v>1459</v>
      </c>
      <c r="F83" s="509"/>
      <c r="G83" s="12">
        <v>36.49</v>
      </c>
      <c r="H83" s="3">
        <f t="shared" si="7"/>
        <v>0</v>
      </c>
    </row>
    <row r="84" spans="1:8" s="1" customFormat="1" ht="24.95" customHeight="1" x14ac:dyDescent="0.2">
      <c r="A84" s="14"/>
      <c r="B84" s="10"/>
      <c r="C84" s="10">
        <v>12</v>
      </c>
      <c r="D84" s="10" t="s">
        <v>434</v>
      </c>
      <c r="E84" s="86" t="s">
        <v>1459</v>
      </c>
      <c r="F84" s="509"/>
      <c r="G84" s="12">
        <v>36.49</v>
      </c>
      <c r="H84" s="3">
        <f t="shared" si="7"/>
        <v>0</v>
      </c>
    </row>
    <row r="85" spans="1:8" s="1" customFormat="1" ht="24.95" customHeight="1" x14ac:dyDescent="0.2">
      <c r="A85" s="14"/>
      <c r="B85" s="10"/>
      <c r="C85" s="10">
        <v>14</v>
      </c>
      <c r="D85" s="10" t="s">
        <v>434</v>
      </c>
      <c r="E85" s="86" t="s">
        <v>1459</v>
      </c>
      <c r="F85" s="509"/>
      <c r="G85" s="12">
        <v>36.49</v>
      </c>
      <c r="H85" s="3">
        <f t="shared" si="7"/>
        <v>0</v>
      </c>
    </row>
    <row r="86" spans="1:8" s="1" customFormat="1" ht="24.95" customHeight="1" x14ac:dyDescent="0.2">
      <c r="A86" s="14"/>
      <c r="B86" s="10"/>
      <c r="C86" s="10">
        <v>16</v>
      </c>
      <c r="D86" s="10" t="s">
        <v>434</v>
      </c>
      <c r="E86" s="86" t="s">
        <v>1459</v>
      </c>
      <c r="F86" s="509"/>
      <c r="G86" s="12">
        <v>36.49</v>
      </c>
      <c r="H86" s="3">
        <f t="shared" si="7"/>
        <v>0</v>
      </c>
    </row>
    <row r="87" spans="1:8" s="1" customFormat="1" ht="24.95" customHeight="1" x14ac:dyDescent="0.2">
      <c r="A87" s="14"/>
      <c r="B87" s="10"/>
      <c r="C87" s="10">
        <v>18</v>
      </c>
      <c r="D87" s="10" t="s">
        <v>434</v>
      </c>
      <c r="E87" s="86" t="s">
        <v>1459</v>
      </c>
      <c r="F87" s="502"/>
      <c r="G87" s="12">
        <v>36.49</v>
      </c>
      <c r="H87" s="3">
        <f t="shared" si="7"/>
        <v>0</v>
      </c>
    </row>
    <row r="88" spans="1:8" ht="24.95" customHeight="1" x14ac:dyDescent="0.3">
      <c r="A88" s="541" t="s">
        <v>1486</v>
      </c>
      <c r="B88" s="541"/>
      <c r="C88" s="541"/>
      <c r="D88" s="541"/>
      <c r="E88" s="541"/>
      <c r="F88" s="541"/>
      <c r="G88" s="541"/>
      <c r="H88" s="53">
        <f>SUM(H2:H87)</f>
        <v>0</v>
      </c>
    </row>
    <row r="89" spans="1:8" ht="24.95" customHeight="1" x14ac:dyDescent="0.2">
      <c r="A89" s="531" t="s">
        <v>412</v>
      </c>
      <c r="B89" s="531"/>
      <c r="C89" s="531"/>
      <c r="D89" s="531"/>
      <c r="E89" s="531"/>
      <c r="F89" s="531"/>
      <c r="G89" s="531"/>
      <c r="H89" s="531"/>
    </row>
    <row r="90" spans="1:8" ht="30" x14ac:dyDescent="0.2">
      <c r="A90" s="523" t="s">
        <v>1501</v>
      </c>
      <c r="B90" s="524"/>
      <c r="C90" s="524"/>
      <c r="D90" s="524"/>
      <c r="E90" s="524"/>
      <c r="F90" s="524"/>
      <c r="G90" s="524"/>
      <c r="H90" s="525"/>
    </row>
    <row r="91" spans="1:8" s="1" customFormat="1" ht="24.95" customHeight="1" x14ac:dyDescent="0.2">
      <c r="A91" s="687" t="s">
        <v>1382</v>
      </c>
      <c r="B91" s="687"/>
      <c r="C91" s="687" t="s">
        <v>1388</v>
      </c>
      <c r="D91" s="687"/>
      <c r="E91" s="159" t="s">
        <v>1417</v>
      </c>
      <c r="F91" s="687" t="s">
        <v>1455</v>
      </c>
      <c r="G91" s="687"/>
      <c r="H91" s="687"/>
    </row>
    <row r="92" spans="1:8" s="1" customFormat="1" ht="24.95" customHeight="1" x14ac:dyDescent="0.2">
      <c r="A92" s="687" t="s">
        <v>1457</v>
      </c>
      <c r="B92" s="687"/>
      <c r="C92" s="514"/>
      <c r="D92" s="514"/>
      <c r="E92" s="10"/>
      <c r="F92" s="514"/>
      <c r="G92" s="514"/>
      <c r="H92" s="514"/>
    </row>
    <row r="93" spans="1:8" ht="30" x14ac:dyDescent="0.2">
      <c r="A93" s="682" t="s">
        <v>1645</v>
      </c>
      <c r="B93" s="683"/>
      <c r="C93" s="683"/>
      <c r="D93" s="683"/>
      <c r="E93" s="683"/>
      <c r="F93" s="683"/>
      <c r="G93" s="683"/>
      <c r="H93" s="683"/>
    </row>
  </sheetData>
  <mergeCells count="38">
    <mergeCell ref="F42:F51"/>
    <mergeCell ref="F53:F55"/>
    <mergeCell ref="F57:F63"/>
    <mergeCell ref="F65:F71"/>
    <mergeCell ref="F73:F79"/>
    <mergeCell ref="F81:F87"/>
    <mergeCell ref="A90:H90"/>
    <mergeCell ref="A88:G88"/>
    <mergeCell ref="A89:H89"/>
    <mergeCell ref="A93:H93"/>
    <mergeCell ref="A91:B91"/>
    <mergeCell ref="C91:D91"/>
    <mergeCell ref="F91:H91"/>
    <mergeCell ref="A92:B92"/>
    <mergeCell ref="C92:D92"/>
    <mergeCell ref="F92:H92"/>
    <mergeCell ref="F22:F29"/>
    <mergeCell ref="F31:F40"/>
    <mergeCell ref="A1:H1"/>
    <mergeCell ref="A2:H2"/>
    <mergeCell ref="A3:H3"/>
    <mergeCell ref="A10:B10"/>
    <mergeCell ref="C10:D10"/>
    <mergeCell ref="E10:E11"/>
    <mergeCell ref="A5:H5"/>
    <mergeCell ref="A6:B6"/>
    <mergeCell ref="C7:D7"/>
    <mergeCell ref="F7:H7"/>
    <mergeCell ref="F13:F20"/>
    <mergeCell ref="C6:D6"/>
    <mergeCell ref="F6:H6"/>
    <mergeCell ref="A8:H8"/>
    <mergeCell ref="A7:B7"/>
    <mergeCell ref="F10:F11"/>
    <mergeCell ref="G10:G11"/>
    <mergeCell ref="H10:H11"/>
    <mergeCell ref="A4:H4"/>
    <mergeCell ref="A9:H9"/>
  </mergeCells>
  <phoneticPr fontId="32" type="noConversion"/>
  <hyperlinks>
    <hyperlink ref="F10" location="Order_Summary" display="Summary" xr:uid="{00000000-0004-0000-1900-000000000000}"/>
    <hyperlink ref="A89:H89" location="Account_Summary" display="Account Summary" xr:uid="{00000000-0004-0000-1900-000001000000}"/>
    <hyperlink ref="A10:B10" location="'Table of Contents'!A1" display="Back to Table of Contents" xr:uid="{00000000-0004-0000-1900-000002000000}"/>
    <hyperlink ref="C10:D10" location="'Additional Materials'!A1" display="Add Items" xr:uid="{00000000-0004-0000-1900-000003000000}"/>
    <hyperlink ref="A9:H9" location="Account_Summary" display="Account Summary" xr:uid="{00000000-0004-0000-1900-000004000000}"/>
    <hyperlink ref="A6:B6" location="Tiemco_Hooks_TMC_100" display="Tiemco Hooks TMC 100" xr:uid="{00000000-0004-0000-1900-000005000000}"/>
    <hyperlink ref="C6:D6" location="Tiemco_Hooks_TMC_200R" display="Tiemco Hooks TMC 200R" xr:uid="{00000000-0004-0000-1900-000006000000}"/>
    <hyperlink ref="E6" location="Tiemco_Hooks_TMC_7999" display="Tiemco Hooks TMC 7999" xr:uid="{00000000-0004-0000-1900-000007000000}"/>
    <hyperlink ref="F6:H6" location="Tiemco_Hooks_TMC_3769" display="Tiemco Hooks TMC 3769" xr:uid="{00000000-0004-0000-1900-000008000000}"/>
    <hyperlink ref="A7:B7" location="Tiemco_Hooks_TMC_2457" display="Tiemco Hooks TMC 2457" xr:uid="{00000000-0004-0000-1900-000009000000}"/>
    <hyperlink ref="A91:B91" location="Tiemco_Hooks_TMC_100" display="Tiemco Hooks TMC 100" xr:uid="{00000000-0004-0000-1900-00000A000000}"/>
    <hyperlink ref="C91:D91" location="Tiemco_Hooks_TMC_200R" display="Tiemco Hooks TMC 200R" xr:uid="{00000000-0004-0000-1900-00000B000000}"/>
    <hyperlink ref="E91" location="Tiemco_Hooks_TMC_7999" display="Tiemco Hooks TMC 7999" xr:uid="{00000000-0004-0000-1900-00000C000000}"/>
    <hyperlink ref="F91:H91" location="Tiemco_Hooks_TMC_3769" display="Tiemco Hooks TMC 3769" xr:uid="{00000000-0004-0000-1900-00000D000000}"/>
    <hyperlink ref="A92:B92" location="Tiemco_Hooks_TMC_2457" display="Tiemco Hooks TMC 2457" xr:uid="{00000000-0004-0000-1900-00000E000000}"/>
    <hyperlink ref="A93:B93" location="'Table of Contents'!A1" display="Back to Table of Contents" xr:uid="{00000000-0004-0000-1900-00000F000000}"/>
  </hyperlinks>
  <pageMargins left="0.75" right="0.75" top="1" bottom="1" header="0.5" footer="0.5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H151"/>
  <sheetViews>
    <sheetView showZeros="0" topLeftCell="A134" zoomScale="60" workbookViewId="0">
      <selection activeCell="A151" sqref="A151:H151"/>
    </sheetView>
  </sheetViews>
  <sheetFormatPr defaultRowHeight="12.75" x14ac:dyDescent="0.2"/>
  <cols>
    <col min="1" max="1" width="19.7109375" customWidth="1"/>
    <col min="2" max="2" width="23" customWidth="1"/>
    <col min="3" max="3" width="16.5703125" customWidth="1"/>
    <col min="4" max="4" width="30.28515625" customWidth="1"/>
    <col min="5" max="5" width="102.85546875" customWidth="1"/>
    <col min="6" max="6" width="32.42578125" customWidth="1"/>
    <col min="7" max="7" width="32.28515625" customWidth="1"/>
    <col min="8" max="8" width="29.5703125" customWidth="1"/>
  </cols>
  <sheetData>
    <row r="1" spans="1:8" ht="30" x14ac:dyDescent="0.2">
      <c r="A1" s="436" t="s">
        <v>1467</v>
      </c>
      <c r="B1" s="436"/>
      <c r="C1" s="436"/>
      <c r="D1" s="436"/>
      <c r="E1" s="436"/>
      <c r="F1" s="436"/>
      <c r="G1" s="436"/>
      <c r="H1" s="436"/>
    </row>
    <row r="2" spans="1:8" s="1" customFormat="1" ht="24.95" customHeight="1" x14ac:dyDescent="0.35">
      <c r="A2" s="648" t="s">
        <v>1653</v>
      </c>
      <c r="B2" s="648"/>
      <c r="C2" s="648"/>
      <c r="D2" s="648"/>
      <c r="E2" s="648"/>
      <c r="F2" s="648"/>
      <c r="G2" s="648"/>
      <c r="H2" s="648"/>
    </row>
    <row r="3" spans="1:8" s="57" customFormat="1" ht="24.95" customHeight="1" x14ac:dyDescent="0.2">
      <c r="A3" s="649" t="s">
        <v>557</v>
      </c>
      <c r="B3" s="649"/>
      <c r="C3" s="649"/>
      <c r="D3" s="649"/>
      <c r="E3" s="649"/>
      <c r="F3" s="649"/>
      <c r="G3" s="649"/>
      <c r="H3" s="649"/>
    </row>
    <row r="4" spans="1:8" s="1" customFormat="1" ht="24.95" customHeight="1" x14ac:dyDescent="0.2">
      <c r="A4" s="435" t="s">
        <v>418</v>
      </c>
      <c r="B4" s="435"/>
      <c r="C4" s="435"/>
      <c r="D4" s="435"/>
      <c r="E4" s="435"/>
      <c r="F4" s="435"/>
      <c r="G4" s="435"/>
      <c r="H4" s="435"/>
    </row>
    <row r="5" spans="1:8" s="1" customFormat="1" ht="24.95" customHeight="1" x14ac:dyDescent="0.2">
      <c r="A5" s="435"/>
      <c r="B5" s="435"/>
      <c r="C5" s="435"/>
      <c r="D5" s="435"/>
      <c r="E5" s="435"/>
      <c r="F5" s="435"/>
      <c r="G5" s="435"/>
      <c r="H5" s="435"/>
    </row>
    <row r="6" spans="1:8" s="181" customFormat="1" ht="24.95" customHeight="1" x14ac:dyDescent="0.2">
      <c r="A6" s="650" t="s">
        <v>1146</v>
      </c>
      <c r="B6" s="650"/>
      <c r="C6" s="650"/>
      <c r="D6" s="650"/>
      <c r="E6" s="175" t="s">
        <v>1151</v>
      </c>
      <c r="F6" s="587" t="s">
        <v>1153</v>
      </c>
      <c r="G6" s="587"/>
      <c r="H6" s="587"/>
    </row>
    <row r="7" spans="1:8" s="181" customFormat="1" ht="24.95" customHeight="1" x14ac:dyDescent="0.2">
      <c r="A7" s="495" t="s">
        <v>1159</v>
      </c>
      <c r="B7" s="495"/>
      <c r="C7" s="495"/>
      <c r="D7" s="495"/>
      <c r="E7" s="189" t="s">
        <v>1158</v>
      </c>
      <c r="F7" s="587" t="s">
        <v>1167</v>
      </c>
      <c r="G7" s="587"/>
      <c r="H7" s="587"/>
    </row>
    <row r="8" spans="1:8" s="181" customFormat="1" ht="24.95" customHeight="1" x14ac:dyDescent="0.35">
      <c r="A8" s="650" t="s">
        <v>1166</v>
      </c>
      <c r="B8" s="650"/>
      <c r="C8" s="650"/>
      <c r="D8" s="650"/>
      <c r="E8" s="191" t="s">
        <v>1162</v>
      </c>
      <c r="F8" s="587" t="s">
        <v>1168</v>
      </c>
      <c r="G8" s="587"/>
      <c r="H8" s="587"/>
    </row>
    <row r="9" spans="1:8" s="181" customFormat="1" ht="24.95" customHeight="1" x14ac:dyDescent="0.2">
      <c r="A9" s="650" t="s">
        <v>1460</v>
      </c>
      <c r="B9" s="650"/>
      <c r="C9" s="650"/>
      <c r="D9" s="650"/>
      <c r="E9" s="190" t="s">
        <v>1180</v>
      </c>
      <c r="F9" s="496" t="s">
        <v>1181</v>
      </c>
      <c r="G9" s="496"/>
      <c r="H9" s="496"/>
    </row>
    <row r="10" spans="1:8" s="181" customFormat="1" ht="24.95" customHeight="1" x14ac:dyDescent="0.2">
      <c r="A10" s="650" t="s">
        <v>1183</v>
      </c>
      <c r="B10" s="650"/>
      <c r="C10" s="650"/>
      <c r="D10" s="650"/>
      <c r="E10" s="190" t="s">
        <v>1185</v>
      </c>
      <c r="F10" s="587" t="s">
        <v>941</v>
      </c>
      <c r="G10" s="587"/>
      <c r="H10" s="587"/>
    </row>
    <row r="11" spans="1:8" s="1" customFormat="1" ht="24.95" customHeight="1" x14ac:dyDescent="0.2">
      <c r="A11" s="658"/>
      <c r="B11" s="659"/>
      <c r="C11" s="659"/>
      <c r="D11" s="659"/>
      <c r="E11" s="659"/>
      <c r="F11" s="659"/>
      <c r="G11" s="659"/>
      <c r="H11" s="660"/>
    </row>
    <row r="12" spans="1:8" s="1" customFormat="1" ht="24.95" customHeight="1" x14ac:dyDescent="0.2">
      <c r="A12" s="517" t="s">
        <v>1645</v>
      </c>
      <c r="B12" s="518"/>
      <c r="C12" s="492" t="s">
        <v>39</v>
      </c>
      <c r="D12" s="493"/>
      <c r="E12" s="691" t="s">
        <v>128</v>
      </c>
      <c r="F12" s="631" t="s">
        <v>1656</v>
      </c>
      <c r="G12" s="551" t="s">
        <v>1485</v>
      </c>
      <c r="H12" s="550" t="s">
        <v>1486</v>
      </c>
    </row>
    <row r="13" spans="1:8" s="1" customFormat="1" ht="24.95" customHeight="1" x14ac:dyDescent="0.2">
      <c r="A13" s="29" t="s">
        <v>1484</v>
      </c>
      <c r="B13" s="30" t="s">
        <v>1498</v>
      </c>
      <c r="C13" s="30" t="s">
        <v>1483</v>
      </c>
      <c r="D13" s="30" t="s">
        <v>1482</v>
      </c>
      <c r="E13" s="691"/>
      <c r="F13" s="631"/>
      <c r="G13" s="528"/>
      <c r="H13" s="530"/>
    </row>
    <row r="14" spans="1:8" s="1" customFormat="1" ht="24.95" customHeight="1" x14ac:dyDescent="0.2">
      <c r="A14" s="96" t="s">
        <v>1484</v>
      </c>
      <c r="B14" s="90" t="s">
        <v>1498</v>
      </c>
      <c r="C14" s="90" t="s">
        <v>1483</v>
      </c>
      <c r="D14" s="90" t="s">
        <v>1482</v>
      </c>
      <c r="E14" s="107" t="s">
        <v>1146</v>
      </c>
      <c r="F14" s="327" t="s">
        <v>1656</v>
      </c>
      <c r="G14" s="102" t="s">
        <v>1485</v>
      </c>
      <c r="H14" s="8" t="s">
        <v>1486</v>
      </c>
    </row>
    <row r="15" spans="1:8" s="1" customFormat="1" ht="24.95" customHeight="1" x14ac:dyDescent="0.2">
      <c r="A15" s="52">
        <v>0</v>
      </c>
      <c r="B15" s="52"/>
      <c r="C15" s="52">
        <v>2</v>
      </c>
      <c r="D15" s="52" t="s">
        <v>189</v>
      </c>
      <c r="E15" s="86" t="s">
        <v>1147</v>
      </c>
      <c r="F15" s="697" t="s">
        <v>1799</v>
      </c>
      <c r="G15" s="12">
        <v>32</v>
      </c>
      <c r="H15" s="3">
        <f>A15*G15</f>
        <v>0</v>
      </c>
    </row>
    <row r="16" spans="1:8" s="1" customFormat="1" ht="24.95" customHeight="1" x14ac:dyDescent="0.2">
      <c r="A16" s="10"/>
      <c r="B16" s="10"/>
      <c r="C16" s="10">
        <v>4</v>
      </c>
      <c r="D16" s="10" t="s">
        <v>189</v>
      </c>
      <c r="E16" s="86" t="s">
        <v>1147</v>
      </c>
      <c r="F16" s="697"/>
      <c r="G16" s="12">
        <v>32</v>
      </c>
      <c r="H16" s="3">
        <f>A16*G16</f>
        <v>0</v>
      </c>
    </row>
    <row r="17" spans="1:8" s="1" customFormat="1" ht="24.95" customHeight="1" x14ac:dyDescent="0.2">
      <c r="A17" s="10"/>
      <c r="B17" s="10"/>
      <c r="C17" s="10">
        <v>6</v>
      </c>
      <c r="D17" s="10" t="s">
        <v>189</v>
      </c>
      <c r="E17" s="86" t="s">
        <v>1147</v>
      </c>
      <c r="F17" s="697"/>
      <c r="G17" s="12">
        <v>32</v>
      </c>
      <c r="H17" s="3">
        <f t="shared" ref="H17:H24" si="0">A17*G17</f>
        <v>0</v>
      </c>
    </row>
    <row r="18" spans="1:8" s="1" customFormat="1" ht="24.95" customHeight="1" x14ac:dyDescent="0.2">
      <c r="A18" s="10"/>
      <c r="B18" s="10"/>
      <c r="C18" s="10">
        <v>10</v>
      </c>
      <c r="D18" s="10" t="s">
        <v>189</v>
      </c>
      <c r="E18" s="86" t="s">
        <v>1147</v>
      </c>
      <c r="F18" s="697"/>
      <c r="G18" s="12">
        <v>32</v>
      </c>
      <c r="H18" s="3">
        <f t="shared" si="0"/>
        <v>0</v>
      </c>
    </row>
    <row r="19" spans="1:8" s="1" customFormat="1" ht="24.95" customHeight="1" x14ac:dyDescent="0.2">
      <c r="A19" s="10"/>
      <c r="B19" s="10"/>
      <c r="C19" s="10">
        <v>12</v>
      </c>
      <c r="D19" s="10" t="s">
        <v>189</v>
      </c>
      <c r="E19" s="86" t="s">
        <v>1147</v>
      </c>
      <c r="F19" s="697"/>
      <c r="G19" s="12">
        <v>32</v>
      </c>
      <c r="H19" s="3">
        <f t="shared" si="0"/>
        <v>0</v>
      </c>
    </row>
    <row r="20" spans="1:8" s="1" customFormat="1" ht="24.95" customHeight="1" x14ac:dyDescent="0.2">
      <c r="A20" s="96" t="s">
        <v>1484</v>
      </c>
      <c r="B20" s="90" t="s">
        <v>1498</v>
      </c>
      <c r="C20" s="90" t="s">
        <v>1483</v>
      </c>
      <c r="D20" s="90" t="s">
        <v>1482</v>
      </c>
      <c r="E20" s="107" t="s">
        <v>1146</v>
      </c>
      <c r="F20" s="122" t="s">
        <v>1656</v>
      </c>
      <c r="G20" s="102" t="s">
        <v>1485</v>
      </c>
      <c r="H20" s="8">
        <v>0</v>
      </c>
    </row>
    <row r="21" spans="1:8" s="1" customFormat="1" ht="24.95" customHeight="1" x14ac:dyDescent="0.2">
      <c r="A21" s="10"/>
      <c r="B21" s="10"/>
      <c r="C21" s="52">
        <v>2</v>
      </c>
      <c r="D21" s="52" t="s">
        <v>189</v>
      </c>
      <c r="E21" s="14" t="s">
        <v>1543</v>
      </c>
      <c r="F21" s="692"/>
      <c r="G21" s="15">
        <v>288</v>
      </c>
      <c r="H21" s="3">
        <f t="shared" si="0"/>
        <v>0</v>
      </c>
    </row>
    <row r="22" spans="1:8" s="1" customFormat="1" ht="24.95" customHeight="1" x14ac:dyDescent="0.2">
      <c r="A22" s="10"/>
      <c r="B22" s="10"/>
      <c r="C22" s="10">
        <v>4</v>
      </c>
      <c r="D22" s="10" t="s">
        <v>189</v>
      </c>
      <c r="E22" s="14" t="s">
        <v>1543</v>
      </c>
      <c r="F22" s="693"/>
      <c r="G22" s="15">
        <v>288</v>
      </c>
      <c r="H22" s="3">
        <f t="shared" si="0"/>
        <v>0</v>
      </c>
    </row>
    <row r="23" spans="1:8" s="1" customFormat="1" ht="24.95" customHeight="1" x14ac:dyDescent="0.2">
      <c r="A23" s="10"/>
      <c r="B23" s="10"/>
      <c r="C23" s="10">
        <v>6</v>
      </c>
      <c r="D23" s="10" t="s">
        <v>189</v>
      </c>
      <c r="E23" s="14" t="s">
        <v>1543</v>
      </c>
      <c r="F23" s="693"/>
      <c r="G23" s="15">
        <v>288</v>
      </c>
      <c r="H23" s="3">
        <f t="shared" si="0"/>
        <v>0</v>
      </c>
    </row>
    <row r="24" spans="1:8" s="1" customFormat="1" ht="24.95" customHeight="1" x14ac:dyDescent="0.2">
      <c r="A24" s="10"/>
      <c r="B24" s="10"/>
      <c r="C24" s="10">
        <v>10</v>
      </c>
      <c r="D24" s="10" t="s">
        <v>189</v>
      </c>
      <c r="E24" s="14" t="s">
        <v>1543</v>
      </c>
      <c r="F24" s="693"/>
      <c r="G24" s="15">
        <v>288</v>
      </c>
      <c r="H24" s="3">
        <f t="shared" si="0"/>
        <v>0</v>
      </c>
    </row>
    <row r="25" spans="1:8" s="1" customFormat="1" ht="24.95" customHeight="1" x14ac:dyDescent="0.2">
      <c r="A25" s="10"/>
      <c r="B25" s="10"/>
      <c r="C25" s="10">
        <v>12</v>
      </c>
      <c r="D25" s="10" t="s">
        <v>189</v>
      </c>
      <c r="E25" s="14" t="s">
        <v>1543</v>
      </c>
      <c r="F25" s="693"/>
      <c r="G25" s="15">
        <v>288</v>
      </c>
      <c r="H25" s="3">
        <f>A42*G25</f>
        <v>0</v>
      </c>
    </row>
    <row r="26" spans="1:8" s="1" customFormat="1" ht="24.95" customHeight="1" x14ac:dyDescent="0.2">
      <c r="A26" s="96" t="s">
        <v>1484</v>
      </c>
      <c r="B26" s="90" t="s">
        <v>1498</v>
      </c>
      <c r="C26" s="90" t="s">
        <v>1483</v>
      </c>
      <c r="D26" s="90" t="s">
        <v>1482</v>
      </c>
      <c r="E26" s="107" t="s">
        <v>1146</v>
      </c>
      <c r="F26" s="122" t="s">
        <v>1656</v>
      </c>
      <c r="G26" s="102" t="s">
        <v>1485</v>
      </c>
      <c r="H26" s="8">
        <v>0</v>
      </c>
    </row>
    <row r="27" spans="1:8" s="1" customFormat="1" ht="24.95" customHeight="1" x14ac:dyDescent="0.2">
      <c r="A27" s="10"/>
      <c r="B27" s="10"/>
      <c r="C27" s="10" t="s">
        <v>136</v>
      </c>
      <c r="D27" s="10" t="s">
        <v>189</v>
      </c>
      <c r="E27" s="14" t="s">
        <v>1150</v>
      </c>
      <c r="F27" s="695"/>
      <c r="G27" s="15">
        <v>32</v>
      </c>
      <c r="H27" s="3">
        <f>A27*G27</f>
        <v>0</v>
      </c>
    </row>
    <row r="28" spans="1:8" s="1" customFormat="1" ht="24.95" customHeight="1" x14ac:dyDescent="0.2">
      <c r="A28" s="10"/>
      <c r="B28" s="10"/>
      <c r="C28" s="10" t="s">
        <v>943</v>
      </c>
      <c r="D28" s="10" t="s">
        <v>189</v>
      </c>
      <c r="E28" s="14" t="s">
        <v>1150</v>
      </c>
      <c r="F28" s="695"/>
      <c r="G28" s="15">
        <v>32</v>
      </c>
      <c r="H28" s="3">
        <f>A28*G28</f>
        <v>0</v>
      </c>
    </row>
    <row r="29" spans="1:8" s="1" customFormat="1" ht="24.95" customHeight="1" x14ac:dyDescent="0.2">
      <c r="A29" s="96" t="s">
        <v>1484</v>
      </c>
      <c r="B29" s="90" t="s">
        <v>1498</v>
      </c>
      <c r="C29" s="90" t="s">
        <v>1483</v>
      </c>
      <c r="D29" s="90" t="s">
        <v>1482</v>
      </c>
      <c r="E29" s="107" t="s">
        <v>1151</v>
      </c>
      <c r="F29" s="328" t="s">
        <v>1656</v>
      </c>
      <c r="G29" s="102" t="s">
        <v>1485</v>
      </c>
      <c r="H29" s="8">
        <v>0</v>
      </c>
    </row>
    <row r="30" spans="1:8" s="1" customFormat="1" ht="24.95" customHeight="1" x14ac:dyDescent="0.2">
      <c r="A30" s="10"/>
      <c r="B30" s="10"/>
      <c r="C30" s="10">
        <v>8</v>
      </c>
      <c r="D30" s="10" t="s">
        <v>434</v>
      </c>
      <c r="E30" s="86" t="s">
        <v>1152</v>
      </c>
      <c r="F30" s="695"/>
      <c r="G30" s="15">
        <v>10.99</v>
      </c>
      <c r="H30" s="3">
        <f>A30*G30</f>
        <v>0</v>
      </c>
    </row>
    <row r="31" spans="1:8" s="1" customFormat="1" ht="24.95" customHeight="1" x14ac:dyDescent="0.2">
      <c r="A31" s="10"/>
      <c r="B31" s="10"/>
      <c r="C31" s="10">
        <v>10</v>
      </c>
      <c r="D31" s="10" t="s">
        <v>434</v>
      </c>
      <c r="E31" s="86" t="s">
        <v>1152</v>
      </c>
      <c r="F31" s="695"/>
      <c r="G31" s="15">
        <v>10.99</v>
      </c>
      <c r="H31" s="3">
        <f>A31*G31</f>
        <v>0</v>
      </c>
    </row>
    <row r="32" spans="1:8" s="1" customFormat="1" ht="24.95" customHeight="1" x14ac:dyDescent="0.2">
      <c r="A32" s="10"/>
      <c r="B32" s="10"/>
      <c r="C32" s="10">
        <v>12</v>
      </c>
      <c r="D32" s="10" t="s">
        <v>434</v>
      </c>
      <c r="E32" s="86" t="s">
        <v>1152</v>
      </c>
      <c r="F32" s="695"/>
      <c r="G32" s="15">
        <v>10.99</v>
      </c>
      <c r="H32" s="3">
        <f>A32*G32</f>
        <v>0</v>
      </c>
    </row>
    <row r="33" spans="1:8" s="1" customFormat="1" ht="24.95" customHeight="1" x14ac:dyDescent="0.2">
      <c r="A33" s="10"/>
      <c r="B33" s="10"/>
      <c r="C33" s="10">
        <v>14</v>
      </c>
      <c r="D33" s="10" t="s">
        <v>434</v>
      </c>
      <c r="E33" s="86" t="s">
        <v>1152</v>
      </c>
      <c r="F33" s="695"/>
      <c r="G33" s="15">
        <v>10.99</v>
      </c>
      <c r="H33" s="3">
        <f>A33*G33</f>
        <v>0</v>
      </c>
    </row>
    <row r="34" spans="1:8" s="1" customFormat="1" ht="24.95" customHeight="1" x14ac:dyDescent="0.2">
      <c r="A34" s="10"/>
      <c r="B34" s="10"/>
      <c r="C34" s="10">
        <v>24</v>
      </c>
      <c r="D34" s="10" t="s">
        <v>434</v>
      </c>
      <c r="E34" s="86" t="s">
        <v>1152</v>
      </c>
      <c r="F34" s="695"/>
      <c r="G34" s="15">
        <v>10.99</v>
      </c>
      <c r="H34" s="3">
        <f>A34*G34</f>
        <v>0</v>
      </c>
    </row>
    <row r="35" spans="1:8" s="1" customFormat="1" ht="24.95" customHeight="1" x14ac:dyDescent="0.2">
      <c r="A35" s="96" t="s">
        <v>1484</v>
      </c>
      <c r="B35" s="90" t="s">
        <v>1498</v>
      </c>
      <c r="C35" s="90" t="s">
        <v>1483</v>
      </c>
      <c r="D35" s="90" t="s">
        <v>1482</v>
      </c>
      <c r="E35" s="107" t="s">
        <v>1153</v>
      </c>
      <c r="F35" s="328" t="s">
        <v>1656</v>
      </c>
      <c r="G35" s="102" t="s">
        <v>1485</v>
      </c>
      <c r="H35" s="8">
        <v>0</v>
      </c>
    </row>
    <row r="36" spans="1:8" s="1" customFormat="1" ht="24.95" customHeight="1" x14ac:dyDescent="0.2">
      <c r="A36" s="10">
        <v>0</v>
      </c>
      <c r="B36" s="10"/>
      <c r="C36" s="10">
        <v>4</v>
      </c>
      <c r="D36" s="10" t="s">
        <v>434</v>
      </c>
      <c r="E36" s="86" t="s">
        <v>1154</v>
      </c>
      <c r="F36" s="695"/>
      <c r="G36" s="15">
        <v>10.99</v>
      </c>
      <c r="H36" s="3">
        <f>A36*G36</f>
        <v>0</v>
      </c>
    </row>
    <row r="37" spans="1:8" s="1" customFormat="1" ht="24.95" customHeight="1" x14ac:dyDescent="0.2">
      <c r="A37" s="10"/>
      <c r="B37" s="10"/>
      <c r="C37" s="10">
        <v>6</v>
      </c>
      <c r="D37" s="10" t="s">
        <v>434</v>
      </c>
      <c r="E37" s="86" t="s">
        <v>1154</v>
      </c>
      <c r="F37" s="695"/>
      <c r="G37" s="15">
        <v>10.99</v>
      </c>
      <c r="H37" s="3">
        <f>A37*G37</f>
        <v>0</v>
      </c>
    </row>
    <row r="38" spans="1:8" s="1" customFormat="1" ht="24.95" customHeight="1" x14ac:dyDescent="0.2">
      <c r="A38" s="10"/>
      <c r="B38" s="10"/>
      <c r="C38" s="10">
        <v>8</v>
      </c>
      <c r="D38" s="10" t="s">
        <v>434</v>
      </c>
      <c r="E38" s="86" t="s">
        <v>1154</v>
      </c>
      <c r="F38" s="695"/>
      <c r="G38" s="15">
        <v>10.99</v>
      </c>
      <c r="H38" s="3">
        <f>A38*G38</f>
        <v>0</v>
      </c>
    </row>
    <row r="39" spans="1:8" s="1" customFormat="1" ht="24.95" customHeight="1" x14ac:dyDescent="0.2">
      <c r="A39" s="10"/>
      <c r="B39" s="10"/>
      <c r="C39" s="10">
        <v>10</v>
      </c>
      <c r="D39" s="10" t="s">
        <v>434</v>
      </c>
      <c r="E39" s="86" t="s">
        <v>1154</v>
      </c>
      <c r="F39" s="695"/>
      <c r="G39" s="15">
        <v>10.99</v>
      </c>
      <c r="H39" s="3">
        <f>A39*G39</f>
        <v>0</v>
      </c>
    </row>
    <row r="40" spans="1:8" s="1" customFormat="1" ht="24.95" customHeight="1" x14ac:dyDescent="0.2">
      <c r="A40" s="96" t="s">
        <v>1484</v>
      </c>
      <c r="B40" s="90" t="s">
        <v>1498</v>
      </c>
      <c r="C40" s="90" t="s">
        <v>1483</v>
      </c>
      <c r="D40" s="90" t="s">
        <v>1482</v>
      </c>
      <c r="E40" s="107" t="s">
        <v>1159</v>
      </c>
      <c r="F40" s="328" t="s">
        <v>1656</v>
      </c>
      <c r="G40" s="102" t="s">
        <v>1485</v>
      </c>
      <c r="H40" s="8">
        <v>0</v>
      </c>
    </row>
    <row r="41" spans="1:8" s="1" customFormat="1" ht="24.95" customHeight="1" x14ac:dyDescent="0.2">
      <c r="A41" s="10"/>
      <c r="B41" s="10"/>
      <c r="C41" s="10">
        <v>4</v>
      </c>
      <c r="D41" s="10" t="s">
        <v>434</v>
      </c>
      <c r="E41" s="86" t="s">
        <v>1155</v>
      </c>
      <c r="F41" s="695"/>
      <c r="G41" s="15">
        <v>10.99</v>
      </c>
      <c r="H41" s="3">
        <f>A41*G41</f>
        <v>0</v>
      </c>
    </row>
    <row r="42" spans="1:8" s="1" customFormat="1" ht="24.95" customHeight="1" x14ac:dyDescent="0.2">
      <c r="A42" s="10"/>
      <c r="B42" s="10"/>
      <c r="C42" s="10">
        <v>6</v>
      </c>
      <c r="D42" s="10" t="s">
        <v>434</v>
      </c>
      <c r="E42" s="86" t="s">
        <v>1155</v>
      </c>
      <c r="F42" s="695"/>
      <c r="G42" s="15">
        <v>10.99</v>
      </c>
      <c r="H42" s="3">
        <f>A42*G42</f>
        <v>0</v>
      </c>
    </row>
    <row r="43" spans="1:8" s="1" customFormat="1" ht="24.95" customHeight="1" x14ac:dyDescent="0.2">
      <c r="A43" s="10"/>
      <c r="B43" s="10"/>
      <c r="C43" s="10">
        <v>8</v>
      </c>
      <c r="D43" s="10" t="s">
        <v>434</v>
      </c>
      <c r="E43" s="86" t="s">
        <v>1155</v>
      </c>
      <c r="F43" s="695"/>
      <c r="G43" s="15">
        <v>10.99</v>
      </c>
      <c r="H43" s="3">
        <f>A43*G43</f>
        <v>0</v>
      </c>
    </row>
    <row r="44" spans="1:8" s="1" customFormat="1" ht="24.95" customHeight="1" x14ac:dyDescent="0.2">
      <c r="A44" s="10"/>
      <c r="B44" s="10"/>
      <c r="C44" s="10">
        <v>10</v>
      </c>
      <c r="D44" s="10" t="s">
        <v>434</v>
      </c>
      <c r="E44" s="86" t="s">
        <v>1155</v>
      </c>
      <c r="F44" s="695"/>
      <c r="G44" s="15">
        <v>10.99</v>
      </c>
      <c r="H44" s="3">
        <f>A44*G44</f>
        <v>0</v>
      </c>
    </row>
    <row r="45" spans="1:8" s="1" customFormat="1" ht="24.95" customHeight="1" x14ac:dyDescent="0.2">
      <c r="A45" s="96" t="s">
        <v>1484</v>
      </c>
      <c r="B45" s="90" t="s">
        <v>1498</v>
      </c>
      <c r="C45" s="90" t="s">
        <v>1483</v>
      </c>
      <c r="D45" s="90" t="s">
        <v>1482</v>
      </c>
      <c r="E45" s="107" t="s">
        <v>1158</v>
      </c>
      <c r="F45" s="328" t="s">
        <v>1656</v>
      </c>
      <c r="G45" s="102" t="s">
        <v>1485</v>
      </c>
      <c r="H45" s="8">
        <v>0</v>
      </c>
    </row>
    <row r="46" spans="1:8" s="1" customFormat="1" ht="24.95" customHeight="1" x14ac:dyDescent="0.2">
      <c r="A46" s="10"/>
      <c r="B46" s="10"/>
      <c r="C46" s="10">
        <v>6</v>
      </c>
      <c r="D46" s="10" t="s">
        <v>434</v>
      </c>
      <c r="E46" s="14" t="s">
        <v>1156</v>
      </c>
      <c r="F46" s="695"/>
      <c r="G46" s="15">
        <v>10.99</v>
      </c>
      <c r="H46" s="3">
        <f t="shared" ref="H46:H53" si="1">A46*G46</f>
        <v>0</v>
      </c>
    </row>
    <row r="47" spans="1:8" s="1" customFormat="1" ht="24.95" customHeight="1" x14ac:dyDescent="0.2">
      <c r="A47" s="10"/>
      <c r="B47" s="10"/>
      <c r="C47" s="10">
        <v>8</v>
      </c>
      <c r="D47" s="10" t="s">
        <v>434</v>
      </c>
      <c r="E47" s="14" t="s">
        <v>1156</v>
      </c>
      <c r="F47" s="695"/>
      <c r="G47" s="15">
        <v>10.99</v>
      </c>
      <c r="H47" s="3">
        <f t="shared" si="1"/>
        <v>0</v>
      </c>
    </row>
    <row r="48" spans="1:8" s="1" customFormat="1" ht="24.95" customHeight="1" x14ac:dyDescent="0.2">
      <c r="A48" s="10"/>
      <c r="B48" s="10"/>
      <c r="C48" s="10">
        <v>10</v>
      </c>
      <c r="D48" s="10" t="s">
        <v>434</v>
      </c>
      <c r="E48" s="14" t="s">
        <v>1156</v>
      </c>
      <c r="F48" s="695"/>
      <c r="G48" s="15">
        <v>10.99</v>
      </c>
      <c r="H48" s="3">
        <f t="shared" si="1"/>
        <v>0</v>
      </c>
    </row>
    <row r="49" spans="1:8" s="1" customFormat="1" ht="24.95" customHeight="1" x14ac:dyDescent="0.2">
      <c r="A49" s="10"/>
      <c r="B49" s="10"/>
      <c r="C49" s="10">
        <v>12</v>
      </c>
      <c r="D49" s="10" t="s">
        <v>434</v>
      </c>
      <c r="E49" s="14" t="s">
        <v>1156</v>
      </c>
      <c r="F49" s="695"/>
      <c r="G49" s="15">
        <v>10.99</v>
      </c>
      <c r="H49" s="3">
        <f t="shared" si="1"/>
        <v>0</v>
      </c>
    </row>
    <row r="50" spans="1:8" s="1" customFormat="1" ht="24.95" customHeight="1" x14ac:dyDescent="0.2">
      <c r="A50" s="10"/>
      <c r="B50" s="10"/>
      <c r="C50" s="10">
        <v>14</v>
      </c>
      <c r="D50" s="10" t="s">
        <v>434</v>
      </c>
      <c r="E50" s="14" t="s">
        <v>1156</v>
      </c>
      <c r="F50" s="695"/>
      <c r="G50" s="15">
        <v>10.99</v>
      </c>
      <c r="H50" s="3">
        <f t="shared" si="1"/>
        <v>0</v>
      </c>
    </row>
    <row r="51" spans="1:8" s="1" customFormat="1" ht="24.95" customHeight="1" x14ac:dyDescent="0.2">
      <c r="A51" s="10"/>
      <c r="B51" s="10"/>
      <c r="C51" s="10">
        <v>16</v>
      </c>
      <c r="D51" s="10" t="s">
        <v>434</v>
      </c>
      <c r="E51" s="14" t="s">
        <v>1156</v>
      </c>
      <c r="F51" s="695"/>
      <c r="G51" s="15">
        <v>10.99</v>
      </c>
      <c r="H51" s="3">
        <f t="shared" si="1"/>
        <v>0</v>
      </c>
    </row>
    <row r="52" spans="1:8" s="1" customFormat="1" ht="24.95" customHeight="1" x14ac:dyDescent="0.2">
      <c r="A52" s="10"/>
      <c r="B52" s="10"/>
      <c r="C52" s="10">
        <v>18</v>
      </c>
      <c r="D52" s="10" t="s">
        <v>434</v>
      </c>
      <c r="E52" s="14" t="s">
        <v>1156</v>
      </c>
      <c r="F52" s="695"/>
      <c r="G52" s="15">
        <v>10.99</v>
      </c>
      <c r="H52" s="3">
        <f t="shared" si="1"/>
        <v>0</v>
      </c>
    </row>
    <row r="53" spans="1:8" s="1" customFormat="1" ht="24.95" customHeight="1" x14ac:dyDescent="0.2">
      <c r="A53" s="10"/>
      <c r="B53" s="10"/>
      <c r="C53" s="10">
        <v>20</v>
      </c>
      <c r="D53" s="10" t="s">
        <v>434</v>
      </c>
      <c r="E53" s="14" t="s">
        <v>1156</v>
      </c>
      <c r="F53" s="695"/>
      <c r="G53" s="15">
        <v>10.99</v>
      </c>
      <c r="H53" s="3">
        <f t="shared" si="1"/>
        <v>0</v>
      </c>
    </row>
    <row r="54" spans="1:8" s="1" customFormat="1" ht="24.95" customHeight="1" x14ac:dyDescent="0.2">
      <c r="A54" s="96" t="s">
        <v>1484</v>
      </c>
      <c r="B54" s="90" t="s">
        <v>1498</v>
      </c>
      <c r="C54" s="90" t="s">
        <v>1483</v>
      </c>
      <c r="D54" s="90" t="s">
        <v>1482</v>
      </c>
      <c r="E54" s="107" t="s">
        <v>1157</v>
      </c>
      <c r="F54" s="122" t="s">
        <v>1656</v>
      </c>
      <c r="G54" s="102" t="s">
        <v>1485</v>
      </c>
      <c r="H54" s="8">
        <v>0</v>
      </c>
    </row>
    <row r="55" spans="1:8" s="1" customFormat="1" ht="24.95" customHeight="1" x14ac:dyDescent="0.2">
      <c r="A55" s="10"/>
      <c r="B55" s="10"/>
      <c r="C55" s="10">
        <v>8</v>
      </c>
      <c r="D55" s="10" t="s">
        <v>434</v>
      </c>
      <c r="E55" s="14" t="s">
        <v>102</v>
      </c>
      <c r="F55" s="692"/>
      <c r="G55" s="15">
        <v>10.99</v>
      </c>
      <c r="H55" s="3">
        <f t="shared" ref="H55:H70" si="2">A55*G55</f>
        <v>0</v>
      </c>
    </row>
    <row r="56" spans="1:8" s="1" customFormat="1" ht="24.95" customHeight="1" x14ac:dyDescent="0.2">
      <c r="A56" s="10"/>
      <c r="B56" s="10"/>
      <c r="C56" s="10">
        <v>10</v>
      </c>
      <c r="D56" s="10" t="s">
        <v>434</v>
      </c>
      <c r="E56" s="14" t="s">
        <v>102</v>
      </c>
      <c r="F56" s="693"/>
      <c r="G56" s="15">
        <v>10.99</v>
      </c>
      <c r="H56" s="3">
        <f t="shared" si="2"/>
        <v>0</v>
      </c>
    </row>
    <row r="57" spans="1:8" s="1" customFormat="1" ht="24.95" customHeight="1" x14ac:dyDescent="0.2">
      <c r="A57" s="10"/>
      <c r="B57" s="10"/>
      <c r="C57" s="10">
        <v>12</v>
      </c>
      <c r="D57" s="10" t="s">
        <v>434</v>
      </c>
      <c r="E57" s="14" t="s">
        <v>102</v>
      </c>
      <c r="F57" s="693"/>
      <c r="G57" s="15">
        <v>10.99</v>
      </c>
      <c r="H57" s="3">
        <f t="shared" si="2"/>
        <v>0</v>
      </c>
    </row>
    <row r="58" spans="1:8" s="1" customFormat="1" ht="24.95" customHeight="1" x14ac:dyDescent="0.2">
      <c r="A58" s="10"/>
      <c r="B58" s="10"/>
      <c r="C58" s="10">
        <v>14</v>
      </c>
      <c r="D58" s="10" t="s">
        <v>434</v>
      </c>
      <c r="E58" s="14" t="s">
        <v>102</v>
      </c>
      <c r="F58" s="693"/>
      <c r="G58" s="15">
        <v>10.99</v>
      </c>
      <c r="H58" s="3">
        <f t="shared" si="2"/>
        <v>0</v>
      </c>
    </row>
    <row r="59" spans="1:8" s="1" customFormat="1" ht="24.95" customHeight="1" x14ac:dyDescent="0.2">
      <c r="A59" s="10"/>
      <c r="B59" s="10"/>
      <c r="C59" s="10">
        <v>16</v>
      </c>
      <c r="D59" s="10" t="s">
        <v>434</v>
      </c>
      <c r="E59" s="14" t="s">
        <v>102</v>
      </c>
      <c r="F59" s="693"/>
      <c r="G59" s="15">
        <v>10.99</v>
      </c>
      <c r="H59" s="3">
        <f t="shared" si="2"/>
        <v>0</v>
      </c>
    </row>
    <row r="60" spans="1:8" s="1" customFormat="1" ht="24.95" customHeight="1" x14ac:dyDescent="0.2">
      <c r="A60" s="10"/>
      <c r="B60" s="10"/>
      <c r="C60" s="10">
        <v>18</v>
      </c>
      <c r="D60" s="10" t="s">
        <v>434</v>
      </c>
      <c r="E60" s="14" t="s">
        <v>102</v>
      </c>
      <c r="F60" s="694"/>
      <c r="G60" s="15">
        <v>10.99</v>
      </c>
      <c r="H60" s="3">
        <f t="shared" si="2"/>
        <v>0</v>
      </c>
    </row>
    <row r="61" spans="1:8" s="43" customFormat="1" ht="24.95" customHeight="1" x14ac:dyDescent="0.2">
      <c r="A61" s="269" t="s">
        <v>1484</v>
      </c>
      <c r="B61" s="270" t="s">
        <v>1498</v>
      </c>
      <c r="C61" s="270" t="s">
        <v>1483</v>
      </c>
      <c r="D61" s="270" t="s">
        <v>1482</v>
      </c>
      <c r="E61" s="271" t="s">
        <v>1167</v>
      </c>
      <c r="F61" s="330" t="s">
        <v>1656</v>
      </c>
      <c r="G61" s="272" t="s">
        <v>1485</v>
      </c>
      <c r="H61" s="273">
        <v>0</v>
      </c>
    </row>
    <row r="62" spans="1:8" s="1" customFormat="1" ht="24.95" customHeight="1" x14ac:dyDescent="0.2">
      <c r="A62" s="10"/>
      <c r="B62" s="10"/>
      <c r="C62" s="10">
        <v>6</v>
      </c>
      <c r="D62" s="10" t="s">
        <v>434</v>
      </c>
      <c r="E62" s="86" t="s">
        <v>103</v>
      </c>
      <c r="F62" s="695"/>
      <c r="G62" s="15">
        <v>10.99</v>
      </c>
      <c r="H62" s="3">
        <f t="shared" si="2"/>
        <v>0</v>
      </c>
    </row>
    <row r="63" spans="1:8" s="1" customFormat="1" ht="24.95" customHeight="1" x14ac:dyDescent="0.2">
      <c r="A63" s="10"/>
      <c r="B63" s="10"/>
      <c r="C63" s="10">
        <v>8</v>
      </c>
      <c r="D63" s="10" t="s">
        <v>434</v>
      </c>
      <c r="E63" s="86" t="s">
        <v>103</v>
      </c>
      <c r="F63" s="695"/>
      <c r="G63" s="15">
        <v>10.99</v>
      </c>
      <c r="H63" s="3">
        <f t="shared" si="2"/>
        <v>0</v>
      </c>
    </row>
    <row r="64" spans="1:8" s="1" customFormat="1" ht="24.95" customHeight="1" x14ac:dyDescent="0.2">
      <c r="A64" s="10"/>
      <c r="B64" s="10"/>
      <c r="C64" s="10">
        <v>10</v>
      </c>
      <c r="D64" s="10" t="s">
        <v>434</v>
      </c>
      <c r="E64" s="86" t="s">
        <v>103</v>
      </c>
      <c r="F64" s="695"/>
      <c r="G64" s="15">
        <v>10.99</v>
      </c>
      <c r="H64" s="3">
        <f t="shared" si="2"/>
        <v>0</v>
      </c>
    </row>
    <row r="65" spans="1:8" s="1" customFormat="1" ht="24.95" customHeight="1" x14ac:dyDescent="0.2">
      <c r="A65" s="10"/>
      <c r="B65" s="10"/>
      <c r="C65" s="10">
        <v>12</v>
      </c>
      <c r="D65" s="10" t="s">
        <v>434</v>
      </c>
      <c r="E65" s="86" t="s">
        <v>103</v>
      </c>
      <c r="F65" s="695"/>
      <c r="G65" s="15">
        <v>10.99</v>
      </c>
      <c r="H65" s="3">
        <f t="shared" si="2"/>
        <v>0</v>
      </c>
    </row>
    <row r="66" spans="1:8" s="1" customFormat="1" ht="24.95" customHeight="1" x14ac:dyDescent="0.2">
      <c r="A66" s="10">
        <v>0</v>
      </c>
      <c r="B66" s="10"/>
      <c r="C66" s="10">
        <v>14</v>
      </c>
      <c r="D66" s="10" t="s">
        <v>434</v>
      </c>
      <c r="E66" s="86" t="s">
        <v>103</v>
      </c>
      <c r="F66" s="695"/>
      <c r="G66" s="15">
        <v>10.99</v>
      </c>
      <c r="H66" s="3">
        <f t="shared" si="2"/>
        <v>0</v>
      </c>
    </row>
    <row r="67" spans="1:8" s="1" customFormat="1" ht="24.95" customHeight="1" x14ac:dyDescent="0.2">
      <c r="A67" s="10"/>
      <c r="B67" s="10"/>
      <c r="C67" s="10">
        <v>16</v>
      </c>
      <c r="D67" s="10" t="s">
        <v>434</v>
      </c>
      <c r="E67" s="86" t="s">
        <v>103</v>
      </c>
      <c r="F67" s="695"/>
      <c r="G67" s="15">
        <v>10.99</v>
      </c>
      <c r="H67" s="3">
        <f t="shared" si="2"/>
        <v>0</v>
      </c>
    </row>
    <row r="68" spans="1:8" s="1" customFormat="1" ht="24.95" customHeight="1" x14ac:dyDescent="0.2">
      <c r="A68" s="10"/>
      <c r="B68" s="10"/>
      <c r="C68" s="10">
        <v>18</v>
      </c>
      <c r="D68" s="10" t="s">
        <v>434</v>
      </c>
      <c r="E68" s="86" t="s">
        <v>103</v>
      </c>
      <c r="F68" s="695"/>
      <c r="G68" s="15">
        <v>10.99</v>
      </c>
      <c r="H68" s="3">
        <f t="shared" si="2"/>
        <v>0</v>
      </c>
    </row>
    <row r="69" spans="1:8" s="1" customFormat="1" ht="24.95" customHeight="1" x14ac:dyDescent="0.2">
      <c r="A69" s="10"/>
      <c r="B69" s="10"/>
      <c r="C69" s="10">
        <v>20</v>
      </c>
      <c r="D69" s="10" t="s">
        <v>434</v>
      </c>
      <c r="E69" s="86" t="s">
        <v>103</v>
      </c>
      <c r="F69" s="695"/>
      <c r="G69" s="15">
        <v>10.99</v>
      </c>
      <c r="H69" s="3">
        <f t="shared" si="2"/>
        <v>0</v>
      </c>
    </row>
    <row r="70" spans="1:8" s="1" customFormat="1" ht="24.95" customHeight="1" x14ac:dyDescent="0.2">
      <c r="A70" s="10"/>
      <c r="B70" s="10"/>
      <c r="C70" s="10">
        <v>22</v>
      </c>
      <c r="D70" s="10" t="s">
        <v>434</v>
      </c>
      <c r="E70" s="86" t="s">
        <v>103</v>
      </c>
      <c r="F70" s="695"/>
      <c r="G70" s="15">
        <v>10.99</v>
      </c>
      <c r="H70" s="3">
        <f t="shared" si="2"/>
        <v>0</v>
      </c>
    </row>
    <row r="71" spans="1:8" s="1" customFormat="1" ht="24.95" customHeight="1" x14ac:dyDescent="0.2">
      <c r="A71" s="96" t="s">
        <v>1484</v>
      </c>
      <c r="B71" s="90" t="s">
        <v>1498</v>
      </c>
      <c r="C71" s="90" t="s">
        <v>1483</v>
      </c>
      <c r="D71" s="90" t="s">
        <v>1482</v>
      </c>
      <c r="E71" s="96" t="s">
        <v>1166</v>
      </c>
      <c r="F71" s="331" t="s">
        <v>1656</v>
      </c>
      <c r="G71" s="102" t="s">
        <v>1485</v>
      </c>
      <c r="H71" s="8">
        <v>0</v>
      </c>
    </row>
    <row r="72" spans="1:8" s="1" customFormat="1" ht="24.95" customHeight="1" x14ac:dyDescent="0.2">
      <c r="A72" s="10"/>
      <c r="B72" s="10"/>
      <c r="C72" s="10">
        <v>6</v>
      </c>
      <c r="D72" s="14"/>
      <c r="E72" s="14" t="s">
        <v>1160</v>
      </c>
      <c r="F72" s="696"/>
      <c r="G72" s="15">
        <v>10.99</v>
      </c>
      <c r="H72" s="3">
        <f t="shared" ref="H72:H80" si="3">A72*G72</f>
        <v>0</v>
      </c>
    </row>
    <row r="73" spans="1:8" s="1" customFormat="1" ht="24.95" customHeight="1" x14ac:dyDescent="0.2">
      <c r="A73" s="10"/>
      <c r="B73" s="10"/>
      <c r="C73" s="10">
        <v>8</v>
      </c>
      <c r="D73" s="14"/>
      <c r="E73" s="14" t="s">
        <v>1160</v>
      </c>
      <c r="F73" s="696"/>
      <c r="G73" s="15">
        <v>10.99</v>
      </c>
      <c r="H73" s="3">
        <f t="shared" si="3"/>
        <v>0</v>
      </c>
    </row>
    <row r="74" spans="1:8" s="1" customFormat="1" ht="24.95" customHeight="1" x14ac:dyDescent="0.2">
      <c r="A74" s="10"/>
      <c r="B74" s="10"/>
      <c r="C74" s="10">
        <v>10</v>
      </c>
      <c r="D74" s="14"/>
      <c r="E74" s="14" t="s">
        <v>1160</v>
      </c>
      <c r="F74" s="696"/>
      <c r="G74" s="15">
        <v>10.99</v>
      </c>
      <c r="H74" s="3">
        <f t="shared" si="3"/>
        <v>0</v>
      </c>
    </row>
    <row r="75" spans="1:8" s="1" customFormat="1" ht="24.95" customHeight="1" x14ac:dyDescent="0.2">
      <c r="A75" s="10"/>
      <c r="B75" s="10"/>
      <c r="C75" s="10">
        <v>12</v>
      </c>
      <c r="D75" s="14"/>
      <c r="E75" s="14" t="s">
        <v>1160</v>
      </c>
      <c r="F75" s="696"/>
      <c r="G75" s="15">
        <v>10.99</v>
      </c>
      <c r="H75" s="3">
        <f t="shared" si="3"/>
        <v>0</v>
      </c>
    </row>
    <row r="76" spans="1:8" s="1" customFormat="1" ht="24.95" customHeight="1" x14ac:dyDescent="0.2">
      <c r="A76" s="10"/>
      <c r="B76" s="10"/>
      <c r="C76" s="10">
        <v>14</v>
      </c>
      <c r="D76" s="14"/>
      <c r="E76" s="14" t="s">
        <v>1160</v>
      </c>
      <c r="F76" s="696"/>
      <c r="G76" s="15">
        <v>10.99</v>
      </c>
      <c r="H76" s="3">
        <f t="shared" si="3"/>
        <v>0</v>
      </c>
    </row>
    <row r="77" spans="1:8" s="1" customFormat="1" ht="24.95" customHeight="1" x14ac:dyDescent="0.2">
      <c r="A77" s="10"/>
      <c r="B77" s="10"/>
      <c r="C77" s="10">
        <v>16</v>
      </c>
      <c r="D77" s="14"/>
      <c r="E77" s="14" t="s">
        <v>1160</v>
      </c>
      <c r="F77" s="696"/>
      <c r="G77" s="15">
        <v>10.99</v>
      </c>
      <c r="H77" s="3">
        <f t="shared" si="3"/>
        <v>0</v>
      </c>
    </row>
    <row r="78" spans="1:8" s="1" customFormat="1" ht="24.95" customHeight="1" x14ac:dyDescent="0.2">
      <c r="A78" s="10"/>
      <c r="B78" s="10"/>
      <c r="C78" s="10">
        <v>18</v>
      </c>
      <c r="D78" s="14"/>
      <c r="E78" s="14" t="s">
        <v>1160</v>
      </c>
      <c r="F78" s="696"/>
      <c r="G78" s="15">
        <v>10.99</v>
      </c>
      <c r="H78" s="3">
        <f t="shared" si="3"/>
        <v>0</v>
      </c>
    </row>
    <row r="79" spans="1:8" s="1" customFormat="1" ht="24.95" customHeight="1" x14ac:dyDescent="0.2">
      <c r="A79" s="10"/>
      <c r="B79" s="10"/>
      <c r="C79" s="10">
        <v>20</v>
      </c>
      <c r="D79" s="14"/>
      <c r="E79" s="14" t="s">
        <v>1160</v>
      </c>
      <c r="F79" s="696"/>
      <c r="G79" s="15">
        <v>10.99</v>
      </c>
      <c r="H79" s="3">
        <f t="shared" si="3"/>
        <v>0</v>
      </c>
    </row>
    <row r="80" spans="1:8" s="1" customFormat="1" ht="24.95" customHeight="1" x14ac:dyDescent="0.2">
      <c r="A80" s="10"/>
      <c r="B80" s="10"/>
      <c r="C80" s="10">
        <v>22</v>
      </c>
      <c r="D80" s="14"/>
      <c r="E80" s="14" t="s">
        <v>1160</v>
      </c>
      <c r="F80" s="696"/>
      <c r="G80" s="15">
        <v>10.99</v>
      </c>
      <c r="H80" s="3">
        <f t="shared" si="3"/>
        <v>0</v>
      </c>
    </row>
    <row r="81" spans="1:8" s="1" customFormat="1" ht="24.95" customHeight="1" x14ac:dyDescent="0.2">
      <c r="A81" s="96" t="s">
        <v>1484</v>
      </c>
      <c r="B81" s="90" t="s">
        <v>1498</v>
      </c>
      <c r="C81" s="90" t="s">
        <v>1483</v>
      </c>
      <c r="D81" s="90" t="s">
        <v>1482</v>
      </c>
      <c r="E81" s="96" t="s">
        <v>1162</v>
      </c>
      <c r="F81" s="328" t="s">
        <v>1656</v>
      </c>
      <c r="G81" s="102" t="s">
        <v>1485</v>
      </c>
      <c r="H81" s="8">
        <v>0</v>
      </c>
    </row>
    <row r="82" spans="1:8" s="1" customFormat="1" ht="24.95" customHeight="1" x14ac:dyDescent="0.2">
      <c r="A82" s="10"/>
      <c r="B82" s="10"/>
      <c r="C82" s="10">
        <v>2</v>
      </c>
      <c r="D82" s="10" t="s">
        <v>434</v>
      </c>
      <c r="E82" s="14" t="s">
        <v>1161</v>
      </c>
      <c r="F82" s="696"/>
      <c r="G82" s="15">
        <v>12.65</v>
      </c>
      <c r="H82" s="3">
        <f>A82*G82</f>
        <v>0</v>
      </c>
    </row>
    <row r="83" spans="1:8" s="1" customFormat="1" ht="24.95" customHeight="1" x14ac:dyDescent="0.2">
      <c r="A83" s="10"/>
      <c r="B83" s="10"/>
      <c r="C83" s="10">
        <v>4</v>
      </c>
      <c r="D83" s="10" t="s">
        <v>434</v>
      </c>
      <c r="E83" s="14" t="s">
        <v>1161</v>
      </c>
      <c r="F83" s="696"/>
      <c r="G83" s="15">
        <v>12.65</v>
      </c>
      <c r="H83" s="3">
        <f>A83*G83</f>
        <v>0</v>
      </c>
    </row>
    <row r="84" spans="1:8" s="1" customFormat="1" ht="24.95" customHeight="1" x14ac:dyDescent="0.2">
      <c r="A84" s="96" t="s">
        <v>1484</v>
      </c>
      <c r="B84" s="90" t="s">
        <v>1498</v>
      </c>
      <c r="C84" s="90" t="s">
        <v>1483</v>
      </c>
      <c r="D84" s="90" t="s">
        <v>1482</v>
      </c>
      <c r="E84" s="96" t="s">
        <v>1162</v>
      </c>
      <c r="F84" s="332" t="s">
        <v>1656</v>
      </c>
      <c r="G84" s="102" t="s">
        <v>1485</v>
      </c>
      <c r="H84" s="8">
        <v>0</v>
      </c>
    </row>
    <row r="85" spans="1:8" s="1" customFormat="1" ht="24.95" customHeight="1" x14ac:dyDescent="0.2">
      <c r="A85" s="10"/>
      <c r="B85" s="10"/>
      <c r="C85" s="10">
        <v>6</v>
      </c>
      <c r="D85" s="10" t="s">
        <v>434</v>
      </c>
      <c r="E85" s="14" t="s">
        <v>1161</v>
      </c>
      <c r="F85" s="571"/>
      <c r="G85" s="15">
        <v>10.99</v>
      </c>
      <c r="H85" s="3">
        <f t="shared" ref="H85:H90" si="4">A85*G85</f>
        <v>0</v>
      </c>
    </row>
    <row r="86" spans="1:8" s="1" customFormat="1" ht="24.95" customHeight="1" x14ac:dyDescent="0.2">
      <c r="A86" s="10"/>
      <c r="B86" s="10"/>
      <c r="C86" s="10">
        <v>8</v>
      </c>
      <c r="D86" s="10" t="s">
        <v>434</v>
      </c>
      <c r="E86" s="14" t="s">
        <v>1161</v>
      </c>
      <c r="F86" s="571"/>
      <c r="G86" s="15">
        <v>10.99</v>
      </c>
      <c r="H86" s="3">
        <f t="shared" si="4"/>
        <v>0</v>
      </c>
    </row>
    <row r="87" spans="1:8" s="1" customFormat="1" ht="24.95" customHeight="1" x14ac:dyDescent="0.2">
      <c r="A87" s="10"/>
      <c r="B87" s="10"/>
      <c r="C87" s="10">
        <v>10</v>
      </c>
      <c r="D87" s="10" t="s">
        <v>434</v>
      </c>
      <c r="E87" s="14" t="s">
        <v>1161</v>
      </c>
      <c r="F87" s="571"/>
      <c r="G87" s="15">
        <v>10.99</v>
      </c>
      <c r="H87" s="3">
        <f t="shared" si="4"/>
        <v>0</v>
      </c>
    </row>
    <row r="88" spans="1:8" s="1" customFormat="1" ht="24.95" customHeight="1" x14ac:dyDescent="0.2">
      <c r="A88" s="10"/>
      <c r="B88" s="10"/>
      <c r="C88" s="10">
        <v>12</v>
      </c>
      <c r="D88" s="10" t="s">
        <v>434</v>
      </c>
      <c r="E88" s="14" t="s">
        <v>1161</v>
      </c>
      <c r="F88" s="571"/>
      <c r="G88" s="15">
        <v>10.99</v>
      </c>
      <c r="H88" s="3">
        <f t="shared" si="4"/>
        <v>0</v>
      </c>
    </row>
    <row r="89" spans="1:8" s="1" customFormat="1" ht="24.95" customHeight="1" x14ac:dyDescent="0.2">
      <c r="A89" s="10"/>
      <c r="B89" s="10"/>
      <c r="C89" s="10">
        <v>14</v>
      </c>
      <c r="D89" s="10" t="s">
        <v>434</v>
      </c>
      <c r="E89" s="14" t="s">
        <v>1161</v>
      </c>
      <c r="F89" s="571"/>
      <c r="G89" s="15">
        <v>10.99</v>
      </c>
      <c r="H89" s="3">
        <f t="shared" si="4"/>
        <v>0</v>
      </c>
    </row>
    <row r="90" spans="1:8" s="1" customFormat="1" ht="24.95" customHeight="1" x14ac:dyDescent="0.2">
      <c r="A90" s="10"/>
      <c r="B90" s="10"/>
      <c r="C90" s="10">
        <v>16</v>
      </c>
      <c r="D90" s="10" t="s">
        <v>434</v>
      </c>
      <c r="E90" s="14" t="s">
        <v>1161</v>
      </c>
      <c r="F90" s="571"/>
      <c r="G90" s="15">
        <v>10.99</v>
      </c>
      <c r="H90" s="3">
        <f t="shared" si="4"/>
        <v>0</v>
      </c>
    </row>
    <row r="91" spans="1:8" s="1" customFormat="1" ht="24.95" customHeight="1" x14ac:dyDescent="0.2">
      <c r="A91" s="96" t="s">
        <v>1484</v>
      </c>
      <c r="B91" s="90" t="s">
        <v>1498</v>
      </c>
      <c r="C91" s="90" t="s">
        <v>1483</v>
      </c>
      <c r="D91" s="90" t="s">
        <v>1482</v>
      </c>
      <c r="E91" s="96" t="s">
        <v>1168</v>
      </c>
      <c r="F91" s="328" t="s">
        <v>1656</v>
      </c>
      <c r="G91" s="102" t="s">
        <v>1485</v>
      </c>
      <c r="H91" s="8">
        <v>0</v>
      </c>
    </row>
    <row r="92" spans="1:8" s="1" customFormat="1" ht="24.95" customHeight="1" x14ac:dyDescent="0.2">
      <c r="A92" s="10"/>
      <c r="B92" s="10"/>
      <c r="C92" s="10">
        <v>2</v>
      </c>
      <c r="D92" s="10" t="s">
        <v>434</v>
      </c>
      <c r="E92" s="14" t="s">
        <v>1169</v>
      </c>
      <c r="F92" s="571"/>
      <c r="G92" s="15">
        <v>12.65</v>
      </c>
      <c r="H92" s="3">
        <f>A92*G92</f>
        <v>0</v>
      </c>
    </row>
    <row r="93" spans="1:8" s="1" customFormat="1" ht="24.95" customHeight="1" x14ac:dyDescent="0.2">
      <c r="A93" s="10"/>
      <c r="B93" s="10"/>
      <c r="C93" s="10">
        <v>4</v>
      </c>
      <c r="D93" s="10" t="s">
        <v>434</v>
      </c>
      <c r="E93" s="14" t="s">
        <v>1169</v>
      </c>
      <c r="F93" s="571"/>
      <c r="G93" s="15">
        <v>12.65</v>
      </c>
      <c r="H93" s="3">
        <f>A93*G93</f>
        <v>0</v>
      </c>
    </row>
    <row r="94" spans="1:8" s="1" customFormat="1" ht="24.95" customHeight="1" x14ac:dyDescent="0.2">
      <c r="A94" s="96" t="s">
        <v>1484</v>
      </c>
      <c r="B94" s="90" t="s">
        <v>1498</v>
      </c>
      <c r="C94" s="90" t="s">
        <v>1483</v>
      </c>
      <c r="D94" s="90" t="s">
        <v>1482</v>
      </c>
      <c r="E94" s="96" t="s">
        <v>1168</v>
      </c>
      <c r="F94" s="328" t="s">
        <v>1656</v>
      </c>
      <c r="G94" s="102" t="s">
        <v>1485</v>
      </c>
      <c r="H94" s="8">
        <v>0</v>
      </c>
    </row>
    <row r="95" spans="1:8" s="1" customFormat="1" ht="24.95" customHeight="1" x14ac:dyDescent="0.2">
      <c r="A95" s="10"/>
      <c r="B95" s="10"/>
      <c r="C95" s="10">
        <v>6</v>
      </c>
      <c r="D95" s="10" t="s">
        <v>434</v>
      </c>
      <c r="E95" s="86" t="s">
        <v>1169</v>
      </c>
      <c r="F95" s="690"/>
      <c r="G95" s="15">
        <v>10.99</v>
      </c>
      <c r="H95" s="3">
        <f t="shared" ref="H95:H102" si="5">A95*G95</f>
        <v>0</v>
      </c>
    </row>
    <row r="96" spans="1:8" s="1" customFormat="1" ht="24.95" customHeight="1" x14ac:dyDescent="0.2">
      <c r="A96" s="10"/>
      <c r="B96" s="10"/>
      <c r="C96" s="10">
        <v>4</v>
      </c>
      <c r="D96" s="10" t="s">
        <v>434</v>
      </c>
      <c r="E96" s="86" t="s">
        <v>1169</v>
      </c>
      <c r="F96" s="690"/>
      <c r="G96" s="15">
        <v>10.99</v>
      </c>
      <c r="H96" s="3">
        <f t="shared" si="5"/>
        <v>0</v>
      </c>
    </row>
    <row r="97" spans="1:8" s="1" customFormat="1" ht="24.95" customHeight="1" x14ac:dyDescent="0.2">
      <c r="A97" s="10"/>
      <c r="B97" s="10"/>
      <c r="C97" s="10">
        <v>6</v>
      </c>
      <c r="D97" s="10" t="s">
        <v>434</v>
      </c>
      <c r="E97" s="86" t="s">
        <v>1169</v>
      </c>
      <c r="F97" s="690"/>
      <c r="G97" s="15">
        <v>10.99</v>
      </c>
      <c r="H97" s="3">
        <f t="shared" si="5"/>
        <v>0</v>
      </c>
    </row>
    <row r="98" spans="1:8" s="1" customFormat="1" ht="24.95" customHeight="1" x14ac:dyDescent="0.2">
      <c r="A98" s="10"/>
      <c r="B98" s="10"/>
      <c r="C98" s="10">
        <v>8</v>
      </c>
      <c r="D98" s="10" t="s">
        <v>434</v>
      </c>
      <c r="E98" s="86" t="s">
        <v>1169</v>
      </c>
      <c r="F98" s="690"/>
      <c r="G98" s="15">
        <v>10.99</v>
      </c>
      <c r="H98" s="3">
        <f t="shared" si="5"/>
        <v>0</v>
      </c>
    </row>
    <row r="99" spans="1:8" s="1" customFormat="1" ht="24.95" customHeight="1" x14ac:dyDescent="0.2">
      <c r="A99" s="10"/>
      <c r="B99" s="10"/>
      <c r="C99" s="10">
        <v>10</v>
      </c>
      <c r="D99" s="10" t="s">
        <v>434</v>
      </c>
      <c r="E99" s="86" t="s">
        <v>1169</v>
      </c>
      <c r="F99" s="690"/>
      <c r="G99" s="15">
        <v>10.99</v>
      </c>
      <c r="H99" s="3">
        <f t="shared" si="5"/>
        <v>0</v>
      </c>
    </row>
    <row r="100" spans="1:8" s="1" customFormat="1" ht="24.95" customHeight="1" x14ac:dyDescent="0.2">
      <c r="A100" s="10"/>
      <c r="B100" s="10"/>
      <c r="C100" s="10">
        <v>12</v>
      </c>
      <c r="D100" s="10" t="s">
        <v>434</v>
      </c>
      <c r="E100" s="86" t="s">
        <v>1169</v>
      </c>
      <c r="F100" s="690"/>
      <c r="G100" s="15">
        <v>10.99</v>
      </c>
      <c r="H100" s="3">
        <f t="shared" si="5"/>
        <v>0</v>
      </c>
    </row>
    <row r="101" spans="1:8" s="1" customFormat="1" ht="24.95" customHeight="1" x14ac:dyDescent="0.2">
      <c r="A101" s="10"/>
      <c r="B101" s="10"/>
      <c r="C101" s="10">
        <v>14</v>
      </c>
      <c r="D101" s="10" t="s">
        <v>434</v>
      </c>
      <c r="E101" s="86" t="s">
        <v>1169</v>
      </c>
      <c r="F101" s="690"/>
      <c r="G101" s="15">
        <v>10.99</v>
      </c>
      <c r="H101" s="3">
        <f t="shared" si="5"/>
        <v>0</v>
      </c>
    </row>
    <row r="102" spans="1:8" s="1" customFormat="1" ht="24.95" customHeight="1" x14ac:dyDescent="0.2">
      <c r="A102" s="10"/>
      <c r="B102" s="10"/>
      <c r="C102" s="10">
        <v>16</v>
      </c>
      <c r="D102" s="10" t="s">
        <v>434</v>
      </c>
      <c r="E102" s="86" t="s">
        <v>1169</v>
      </c>
      <c r="F102" s="690"/>
      <c r="G102" s="15">
        <v>10.99</v>
      </c>
      <c r="H102" s="3">
        <f t="shared" si="5"/>
        <v>0</v>
      </c>
    </row>
    <row r="103" spans="1:8" s="1" customFormat="1" ht="24.95" customHeight="1" x14ac:dyDescent="0.2">
      <c r="A103" s="96" t="s">
        <v>1484</v>
      </c>
      <c r="B103" s="90" t="s">
        <v>1498</v>
      </c>
      <c r="C103" s="90" t="s">
        <v>1483</v>
      </c>
      <c r="D103" s="96" t="s">
        <v>1482</v>
      </c>
      <c r="E103" s="97" t="s">
        <v>1460</v>
      </c>
      <c r="F103" s="328" t="s">
        <v>1656</v>
      </c>
      <c r="G103" s="102" t="s">
        <v>1485</v>
      </c>
      <c r="H103" s="103">
        <v>0</v>
      </c>
    </row>
    <row r="104" spans="1:8" s="1" customFormat="1" ht="24.95" customHeight="1" x14ac:dyDescent="0.2">
      <c r="A104" s="10"/>
      <c r="B104" s="10"/>
      <c r="C104" s="10">
        <v>6</v>
      </c>
      <c r="D104" s="10" t="s">
        <v>434</v>
      </c>
      <c r="E104" s="86" t="s">
        <v>1170</v>
      </c>
      <c r="F104" s="690"/>
      <c r="G104" s="15">
        <v>10.99</v>
      </c>
      <c r="H104" s="3">
        <f t="shared" ref="H104:H111" si="6">A104*G104</f>
        <v>0</v>
      </c>
    </row>
    <row r="105" spans="1:8" s="1" customFormat="1" ht="24.95" customHeight="1" x14ac:dyDescent="0.2">
      <c r="A105" s="10"/>
      <c r="B105" s="10"/>
      <c r="C105" s="10">
        <v>8</v>
      </c>
      <c r="D105" s="10" t="s">
        <v>434</v>
      </c>
      <c r="E105" s="86" t="s">
        <v>1170</v>
      </c>
      <c r="F105" s="690"/>
      <c r="G105" s="15">
        <v>10.99</v>
      </c>
      <c r="H105" s="3">
        <f t="shared" si="6"/>
        <v>0</v>
      </c>
    </row>
    <row r="106" spans="1:8" s="1" customFormat="1" ht="24.95" customHeight="1" x14ac:dyDescent="0.2">
      <c r="A106" s="10"/>
      <c r="B106" s="10"/>
      <c r="C106" s="10">
        <v>10</v>
      </c>
      <c r="D106" s="10" t="s">
        <v>434</v>
      </c>
      <c r="E106" s="86" t="s">
        <v>1170</v>
      </c>
      <c r="F106" s="690"/>
      <c r="G106" s="15">
        <v>10.99</v>
      </c>
      <c r="H106" s="3">
        <f t="shared" si="6"/>
        <v>0</v>
      </c>
    </row>
    <row r="107" spans="1:8" s="1" customFormat="1" ht="24.95" customHeight="1" x14ac:dyDescent="0.2">
      <c r="A107" s="10"/>
      <c r="B107" s="10"/>
      <c r="C107" s="10">
        <v>12</v>
      </c>
      <c r="D107" s="10" t="s">
        <v>434</v>
      </c>
      <c r="E107" s="86" t="s">
        <v>1170</v>
      </c>
      <c r="F107" s="690"/>
      <c r="G107" s="15">
        <v>10.99</v>
      </c>
      <c r="H107" s="3">
        <f t="shared" si="6"/>
        <v>0</v>
      </c>
    </row>
    <row r="108" spans="1:8" s="1" customFormat="1" ht="24.95" customHeight="1" x14ac:dyDescent="0.2">
      <c r="A108" s="10"/>
      <c r="B108" s="10"/>
      <c r="C108" s="10">
        <v>14</v>
      </c>
      <c r="D108" s="10" t="s">
        <v>434</v>
      </c>
      <c r="E108" s="86" t="s">
        <v>1170</v>
      </c>
      <c r="F108" s="690"/>
      <c r="G108" s="15">
        <v>10.99</v>
      </c>
      <c r="H108" s="3">
        <f t="shared" si="6"/>
        <v>0</v>
      </c>
    </row>
    <row r="109" spans="1:8" s="1" customFormat="1" ht="24.95" customHeight="1" x14ac:dyDescent="0.2">
      <c r="A109" s="10"/>
      <c r="B109" s="10"/>
      <c r="C109" s="10">
        <v>16</v>
      </c>
      <c r="D109" s="10" t="s">
        <v>434</v>
      </c>
      <c r="E109" s="86" t="s">
        <v>1170</v>
      </c>
      <c r="F109" s="690"/>
      <c r="G109" s="15">
        <v>10.99</v>
      </c>
      <c r="H109" s="3">
        <f t="shared" si="6"/>
        <v>0</v>
      </c>
    </row>
    <row r="110" spans="1:8" s="1" customFormat="1" ht="24.95" customHeight="1" x14ac:dyDescent="0.2">
      <c r="A110" s="10"/>
      <c r="B110" s="10"/>
      <c r="C110" s="10">
        <v>18</v>
      </c>
      <c r="D110" s="10" t="s">
        <v>434</v>
      </c>
      <c r="E110" s="86" t="s">
        <v>1170</v>
      </c>
      <c r="F110" s="690"/>
      <c r="G110" s="15">
        <v>10.99</v>
      </c>
      <c r="H110" s="3">
        <f t="shared" si="6"/>
        <v>0</v>
      </c>
    </row>
    <row r="111" spans="1:8" s="1" customFormat="1" ht="24.95" customHeight="1" x14ac:dyDescent="0.2">
      <c r="A111" s="10"/>
      <c r="B111" s="10"/>
      <c r="C111" s="10">
        <v>20</v>
      </c>
      <c r="D111" s="10" t="s">
        <v>434</v>
      </c>
      <c r="E111" s="86" t="s">
        <v>1170</v>
      </c>
      <c r="F111" s="690"/>
      <c r="G111" s="15">
        <v>10.99</v>
      </c>
      <c r="H111" s="3">
        <f t="shared" si="6"/>
        <v>0</v>
      </c>
    </row>
    <row r="112" spans="1:8" s="1" customFormat="1" ht="24.95" customHeight="1" x14ac:dyDescent="0.2">
      <c r="A112" s="96" t="s">
        <v>1484</v>
      </c>
      <c r="B112" s="90" t="s">
        <v>1498</v>
      </c>
      <c r="C112" s="90" t="s">
        <v>1483</v>
      </c>
      <c r="D112" s="96" t="s">
        <v>1482</v>
      </c>
      <c r="E112" s="97" t="s">
        <v>1180</v>
      </c>
      <c r="F112" s="328" t="s">
        <v>1656</v>
      </c>
      <c r="G112" s="102" t="s">
        <v>1485</v>
      </c>
      <c r="H112" s="103">
        <v>0</v>
      </c>
    </row>
    <row r="113" spans="1:8" s="1" customFormat="1" ht="24.95" customHeight="1" x14ac:dyDescent="0.2">
      <c r="A113" s="10"/>
      <c r="B113" s="10"/>
      <c r="C113" s="10">
        <v>8</v>
      </c>
      <c r="D113" s="10" t="s">
        <v>434</v>
      </c>
      <c r="E113" s="86" t="s">
        <v>107</v>
      </c>
      <c r="F113" s="690"/>
      <c r="G113" s="15">
        <v>10.99</v>
      </c>
      <c r="H113" s="3">
        <f>A113*G113</f>
        <v>0</v>
      </c>
    </row>
    <row r="114" spans="1:8" s="1" customFormat="1" ht="24.95" customHeight="1" x14ac:dyDescent="0.2">
      <c r="A114" s="10"/>
      <c r="B114" s="10"/>
      <c r="C114" s="10">
        <v>10</v>
      </c>
      <c r="D114" s="10" t="s">
        <v>434</v>
      </c>
      <c r="E114" s="86" t="s">
        <v>107</v>
      </c>
      <c r="F114" s="690"/>
      <c r="G114" s="15">
        <v>10.99</v>
      </c>
      <c r="H114" s="3">
        <f t="shared" ref="H114:H119" si="7">A114*G114</f>
        <v>0</v>
      </c>
    </row>
    <row r="115" spans="1:8" s="1" customFormat="1" ht="24.95" customHeight="1" x14ac:dyDescent="0.2">
      <c r="A115" s="10"/>
      <c r="B115" s="10"/>
      <c r="C115" s="10">
        <v>12</v>
      </c>
      <c r="D115" s="10" t="s">
        <v>434</v>
      </c>
      <c r="E115" s="86" t="s">
        <v>107</v>
      </c>
      <c r="F115" s="690"/>
      <c r="G115" s="15">
        <v>10.99</v>
      </c>
      <c r="H115" s="3">
        <f t="shared" si="7"/>
        <v>0</v>
      </c>
    </row>
    <row r="116" spans="1:8" s="1" customFormat="1" ht="24.95" customHeight="1" x14ac:dyDescent="0.2">
      <c r="A116" s="10"/>
      <c r="B116" s="10"/>
      <c r="C116" s="10">
        <v>14</v>
      </c>
      <c r="D116" s="10" t="s">
        <v>434</v>
      </c>
      <c r="E116" s="86" t="s">
        <v>107</v>
      </c>
      <c r="F116" s="690"/>
      <c r="G116" s="15">
        <v>10.99</v>
      </c>
      <c r="H116" s="3">
        <f t="shared" si="7"/>
        <v>0</v>
      </c>
    </row>
    <row r="117" spans="1:8" s="1" customFormat="1" ht="24.95" customHeight="1" x14ac:dyDescent="0.2">
      <c r="A117" s="10"/>
      <c r="B117" s="10"/>
      <c r="C117" s="10">
        <v>16</v>
      </c>
      <c r="D117" s="10" t="s">
        <v>434</v>
      </c>
      <c r="E117" s="86" t="s">
        <v>107</v>
      </c>
      <c r="F117" s="690"/>
      <c r="G117" s="15">
        <v>10.99</v>
      </c>
      <c r="H117" s="3">
        <f t="shared" si="7"/>
        <v>0</v>
      </c>
    </row>
    <row r="118" spans="1:8" s="1" customFormat="1" ht="24.95" customHeight="1" x14ac:dyDescent="0.2">
      <c r="A118" s="10"/>
      <c r="B118" s="10"/>
      <c r="C118" s="10">
        <v>18</v>
      </c>
      <c r="D118" s="10" t="s">
        <v>434</v>
      </c>
      <c r="E118" s="86" t="s">
        <v>107</v>
      </c>
      <c r="F118" s="690"/>
      <c r="G118" s="15">
        <v>10.99</v>
      </c>
      <c r="H118" s="3">
        <f t="shared" si="7"/>
        <v>0</v>
      </c>
    </row>
    <row r="119" spans="1:8" s="1" customFormat="1" ht="24.95" customHeight="1" x14ac:dyDescent="0.2">
      <c r="A119" s="10"/>
      <c r="B119" s="10"/>
      <c r="C119" s="10">
        <v>20</v>
      </c>
      <c r="D119" s="10" t="s">
        <v>434</v>
      </c>
      <c r="E119" s="86" t="s">
        <v>107</v>
      </c>
      <c r="F119" s="690"/>
      <c r="G119" s="15">
        <v>10.99</v>
      </c>
      <c r="H119" s="3">
        <f t="shared" si="7"/>
        <v>0</v>
      </c>
    </row>
    <row r="120" spans="1:8" s="1" customFormat="1" ht="24.95" customHeight="1" x14ac:dyDescent="0.2">
      <c r="A120" s="96" t="s">
        <v>1484</v>
      </c>
      <c r="B120" s="90" t="s">
        <v>1498</v>
      </c>
      <c r="C120" s="90" t="s">
        <v>1483</v>
      </c>
      <c r="D120" s="96" t="s">
        <v>1482</v>
      </c>
      <c r="E120" s="97" t="s">
        <v>1181</v>
      </c>
      <c r="F120" s="328" t="s">
        <v>1656</v>
      </c>
      <c r="G120" s="102" t="s">
        <v>1485</v>
      </c>
      <c r="H120" s="103">
        <v>0</v>
      </c>
    </row>
    <row r="121" spans="1:8" s="1" customFormat="1" ht="24.95" customHeight="1" x14ac:dyDescent="0.2">
      <c r="A121" s="10"/>
      <c r="B121" s="10"/>
      <c r="C121" s="10">
        <v>6</v>
      </c>
      <c r="D121" s="10" t="s">
        <v>434</v>
      </c>
      <c r="E121" s="86" t="s">
        <v>1182</v>
      </c>
      <c r="F121" s="690"/>
      <c r="G121" s="15">
        <v>10.99</v>
      </c>
      <c r="H121" s="3">
        <f t="shared" ref="H121:H126" si="8">A121*G121</f>
        <v>0</v>
      </c>
    </row>
    <row r="122" spans="1:8" s="1" customFormat="1" ht="24.95" customHeight="1" x14ac:dyDescent="0.2">
      <c r="A122" s="10"/>
      <c r="B122" s="10"/>
      <c r="C122" s="10">
        <v>8</v>
      </c>
      <c r="D122" s="10" t="s">
        <v>434</v>
      </c>
      <c r="E122" s="86" t="s">
        <v>1182</v>
      </c>
      <c r="F122" s="690"/>
      <c r="G122" s="15">
        <v>10.99</v>
      </c>
      <c r="H122" s="3">
        <f t="shared" si="8"/>
        <v>0</v>
      </c>
    </row>
    <row r="123" spans="1:8" s="1" customFormat="1" ht="24.95" customHeight="1" x14ac:dyDescent="0.2">
      <c r="A123" s="10"/>
      <c r="B123" s="10"/>
      <c r="C123" s="10">
        <v>10</v>
      </c>
      <c r="D123" s="10" t="s">
        <v>434</v>
      </c>
      <c r="E123" s="86" t="s">
        <v>1182</v>
      </c>
      <c r="F123" s="690"/>
      <c r="G123" s="15">
        <v>10.99</v>
      </c>
      <c r="H123" s="3">
        <f t="shared" si="8"/>
        <v>0</v>
      </c>
    </row>
    <row r="124" spans="1:8" s="1" customFormat="1" ht="24.95" customHeight="1" x14ac:dyDescent="0.2">
      <c r="A124" s="10"/>
      <c r="B124" s="10"/>
      <c r="C124" s="10">
        <v>12</v>
      </c>
      <c r="D124" s="10" t="s">
        <v>434</v>
      </c>
      <c r="E124" s="86" t="s">
        <v>1182</v>
      </c>
      <c r="F124" s="690"/>
      <c r="G124" s="15">
        <v>10.99</v>
      </c>
      <c r="H124" s="3">
        <f t="shared" si="8"/>
        <v>0</v>
      </c>
    </row>
    <row r="125" spans="1:8" s="1" customFormat="1" ht="24.95" customHeight="1" x14ac:dyDescent="0.2">
      <c r="A125" s="10"/>
      <c r="B125" s="10"/>
      <c r="C125" s="10">
        <v>14</v>
      </c>
      <c r="D125" s="10" t="s">
        <v>434</v>
      </c>
      <c r="E125" s="86" t="s">
        <v>1182</v>
      </c>
      <c r="F125" s="690"/>
      <c r="G125" s="15">
        <v>10.99</v>
      </c>
      <c r="H125" s="3">
        <f t="shared" si="8"/>
        <v>0</v>
      </c>
    </row>
    <row r="126" spans="1:8" s="1" customFormat="1" ht="24.95" customHeight="1" x14ac:dyDescent="0.2">
      <c r="A126" s="10"/>
      <c r="B126" s="10"/>
      <c r="C126" s="10">
        <v>16</v>
      </c>
      <c r="D126" s="10" t="s">
        <v>434</v>
      </c>
      <c r="E126" s="86" t="s">
        <v>1182</v>
      </c>
      <c r="F126" s="690"/>
      <c r="G126" s="15">
        <v>10.99</v>
      </c>
      <c r="H126" s="3">
        <f t="shared" si="8"/>
        <v>0</v>
      </c>
    </row>
    <row r="127" spans="1:8" s="1" customFormat="1" ht="24.95" customHeight="1" x14ac:dyDescent="0.2">
      <c r="A127" s="96" t="s">
        <v>1484</v>
      </c>
      <c r="B127" s="90" t="s">
        <v>1498</v>
      </c>
      <c r="C127" s="90" t="s">
        <v>1483</v>
      </c>
      <c r="D127" s="96" t="s">
        <v>1482</v>
      </c>
      <c r="E127" s="97" t="s">
        <v>1183</v>
      </c>
      <c r="F127" s="333" t="s">
        <v>1656</v>
      </c>
      <c r="G127" s="102" t="s">
        <v>1485</v>
      </c>
      <c r="H127" s="103">
        <v>0</v>
      </c>
    </row>
    <row r="128" spans="1:8" s="1" customFormat="1" ht="24.95" customHeight="1" x14ac:dyDescent="0.2">
      <c r="A128" s="10"/>
      <c r="B128" s="10"/>
      <c r="C128" s="10">
        <v>2</v>
      </c>
      <c r="D128" s="14" t="s">
        <v>395</v>
      </c>
      <c r="E128" s="86" t="s">
        <v>1184</v>
      </c>
      <c r="F128" s="117"/>
      <c r="G128" s="15">
        <v>7.99</v>
      </c>
      <c r="H128" s="3">
        <f>A130*G130</f>
        <v>0</v>
      </c>
    </row>
    <row r="129" spans="1:8" s="1" customFormat="1" ht="24.95" customHeight="1" x14ac:dyDescent="0.2">
      <c r="A129" s="96" t="s">
        <v>1484</v>
      </c>
      <c r="B129" s="90" t="s">
        <v>1498</v>
      </c>
      <c r="C129" s="90" t="s">
        <v>1483</v>
      </c>
      <c r="D129" s="96" t="s">
        <v>1482</v>
      </c>
      <c r="E129" s="97" t="s">
        <v>1185</v>
      </c>
      <c r="F129" s="333" t="s">
        <v>1656</v>
      </c>
      <c r="G129" s="102" t="s">
        <v>1485</v>
      </c>
      <c r="H129" s="103">
        <v>0</v>
      </c>
    </row>
    <row r="130" spans="1:8" s="1" customFormat="1" ht="24.95" customHeight="1" x14ac:dyDescent="0.2">
      <c r="A130" s="10"/>
      <c r="B130" s="10"/>
      <c r="C130" s="10" t="s">
        <v>136</v>
      </c>
      <c r="D130" s="14" t="s">
        <v>359</v>
      </c>
      <c r="E130" s="86" t="s">
        <v>104</v>
      </c>
      <c r="F130" s="329"/>
      <c r="G130" s="15">
        <v>7.99</v>
      </c>
      <c r="H130" s="3">
        <f>A130*G130</f>
        <v>0</v>
      </c>
    </row>
    <row r="131" spans="1:8" s="1" customFormat="1" ht="24.95" customHeight="1" x14ac:dyDescent="0.2">
      <c r="A131" s="96" t="s">
        <v>1484</v>
      </c>
      <c r="B131" s="90" t="s">
        <v>1498</v>
      </c>
      <c r="C131" s="90" t="s">
        <v>1483</v>
      </c>
      <c r="D131" s="96" t="s">
        <v>1482</v>
      </c>
      <c r="E131" s="97" t="s">
        <v>1185</v>
      </c>
      <c r="F131" s="333" t="s">
        <v>1656</v>
      </c>
      <c r="G131" s="102" t="s">
        <v>1485</v>
      </c>
      <c r="H131" s="103">
        <v>0</v>
      </c>
    </row>
    <row r="132" spans="1:8" s="1" customFormat="1" ht="24.95" customHeight="1" x14ac:dyDescent="0.2">
      <c r="A132" s="10"/>
      <c r="B132" s="10"/>
      <c r="C132" s="10" t="s">
        <v>943</v>
      </c>
      <c r="D132" s="14" t="s">
        <v>359</v>
      </c>
      <c r="E132" s="86" t="s">
        <v>105</v>
      </c>
      <c r="F132" s="329"/>
      <c r="G132" s="15">
        <v>7.99</v>
      </c>
      <c r="H132" s="3">
        <f>A132*G132</f>
        <v>0</v>
      </c>
    </row>
    <row r="133" spans="1:8" s="1" customFormat="1" ht="24.95" customHeight="1" x14ac:dyDescent="0.2">
      <c r="A133" s="96" t="s">
        <v>1484</v>
      </c>
      <c r="B133" s="90" t="s">
        <v>1498</v>
      </c>
      <c r="C133" s="90" t="s">
        <v>1483</v>
      </c>
      <c r="D133" s="96" t="s">
        <v>1482</v>
      </c>
      <c r="E133" s="97" t="s">
        <v>1185</v>
      </c>
      <c r="F133" s="333" t="s">
        <v>1656</v>
      </c>
      <c r="G133" s="102" t="s">
        <v>1485</v>
      </c>
      <c r="H133" s="103">
        <v>0</v>
      </c>
    </row>
    <row r="134" spans="1:8" s="1" customFormat="1" ht="24.95" customHeight="1" x14ac:dyDescent="0.2">
      <c r="A134" s="10">
        <v>0</v>
      </c>
      <c r="B134" s="10"/>
      <c r="C134" s="10"/>
      <c r="D134" s="14" t="s">
        <v>359</v>
      </c>
      <c r="E134" s="86" t="s">
        <v>106</v>
      </c>
      <c r="F134" s="329"/>
      <c r="G134" s="15">
        <v>5.68</v>
      </c>
      <c r="H134" s="3">
        <f>A134*G134</f>
        <v>0</v>
      </c>
    </row>
    <row r="135" spans="1:8" s="1" customFormat="1" ht="24.95" customHeight="1" x14ac:dyDescent="0.2">
      <c r="A135" s="96" t="s">
        <v>1484</v>
      </c>
      <c r="B135" s="90" t="s">
        <v>1498</v>
      </c>
      <c r="C135" s="90" t="s">
        <v>1483</v>
      </c>
      <c r="D135" s="96" t="s">
        <v>1482</v>
      </c>
      <c r="E135" s="97" t="s">
        <v>941</v>
      </c>
      <c r="F135" s="333" t="s">
        <v>1656</v>
      </c>
      <c r="G135" s="102" t="s">
        <v>1485</v>
      </c>
      <c r="H135" s="103">
        <v>0</v>
      </c>
    </row>
    <row r="136" spans="1:8" s="1" customFormat="1" ht="24.95" customHeight="1" x14ac:dyDescent="0.2">
      <c r="A136" s="10"/>
      <c r="B136" s="10"/>
      <c r="C136" s="10">
        <v>10</v>
      </c>
      <c r="D136" s="14"/>
      <c r="E136" s="86" t="s">
        <v>561</v>
      </c>
      <c r="F136" s="695"/>
      <c r="G136" s="15">
        <v>9.99</v>
      </c>
      <c r="H136" s="3">
        <f>A136*G136</f>
        <v>0</v>
      </c>
    </row>
    <row r="137" spans="1:8" s="1" customFormat="1" ht="24.95" customHeight="1" x14ac:dyDescent="0.2">
      <c r="A137" s="10"/>
      <c r="B137" s="10"/>
      <c r="C137" s="10">
        <v>12</v>
      </c>
      <c r="D137" s="14"/>
      <c r="E137" s="86" t="s">
        <v>562</v>
      </c>
      <c r="F137" s="695"/>
      <c r="G137" s="15">
        <v>9.99</v>
      </c>
      <c r="H137" s="3">
        <f>A137*G137</f>
        <v>0</v>
      </c>
    </row>
    <row r="138" spans="1:8" s="1" customFormat="1" ht="24.95" customHeight="1" x14ac:dyDescent="0.2">
      <c r="A138" s="10"/>
      <c r="B138" s="10"/>
      <c r="C138" s="10">
        <v>14</v>
      </c>
      <c r="D138" s="14"/>
      <c r="E138" s="86" t="s">
        <v>563</v>
      </c>
      <c r="F138" s="695"/>
      <c r="G138" s="15">
        <v>9.99</v>
      </c>
      <c r="H138" s="3">
        <f>A138*G138</f>
        <v>0</v>
      </c>
    </row>
    <row r="139" spans="1:8" s="1" customFormat="1" ht="24.95" customHeight="1" x14ac:dyDescent="0.2">
      <c r="A139" s="96" t="s">
        <v>1484</v>
      </c>
      <c r="B139" s="90" t="s">
        <v>1498</v>
      </c>
      <c r="C139" s="90" t="s">
        <v>1483</v>
      </c>
      <c r="D139" s="96" t="s">
        <v>1482</v>
      </c>
      <c r="E139" s="97" t="s">
        <v>941</v>
      </c>
      <c r="F139" s="333" t="s">
        <v>1656</v>
      </c>
      <c r="G139" s="102" t="s">
        <v>1485</v>
      </c>
      <c r="H139" s="103">
        <v>0</v>
      </c>
    </row>
    <row r="140" spans="1:8" s="1" customFormat="1" ht="24.95" customHeight="1" x14ac:dyDescent="0.2">
      <c r="A140" s="10"/>
      <c r="B140" s="10"/>
      <c r="C140" s="10">
        <v>10</v>
      </c>
      <c r="D140" s="14"/>
      <c r="E140" s="86" t="s">
        <v>564</v>
      </c>
      <c r="F140" s="692"/>
      <c r="G140" s="15">
        <v>89.9</v>
      </c>
      <c r="H140" s="3">
        <f>A140*G140</f>
        <v>0</v>
      </c>
    </row>
    <row r="141" spans="1:8" s="1" customFormat="1" ht="24.95" customHeight="1" x14ac:dyDescent="0.2">
      <c r="A141" s="10"/>
      <c r="B141" s="10"/>
      <c r="C141" s="10">
        <v>12</v>
      </c>
      <c r="D141" s="14"/>
      <c r="E141" s="86" t="s">
        <v>565</v>
      </c>
      <c r="F141" s="693"/>
      <c r="G141" s="15">
        <v>89.9</v>
      </c>
      <c r="H141" s="3">
        <f>A141*G141</f>
        <v>0</v>
      </c>
    </row>
    <row r="142" spans="1:8" s="1" customFormat="1" ht="24.95" customHeight="1" x14ac:dyDescent="0.2">
      <c r="A142" s="10">
        <v>0</v>
      </c>
      <c r="B142" s="10"/>
      <c r="C142" s="10">
        <v>14</v>
      </c>
      <c r="D142" s="14"/>
      <c r="E142" s="86" t="s">
        <v>566</v>
      </c>
      <c r="F142" s="694"/>
      <c r="G142" s="15">
        <v>89.9</v>
      </c>
      <c r="H142" s="3">
        <f>A142*G142</f>
        <v>0</v>
      </c>
    </row>
    <row r="143" spans="1:8" ht="24.95" customHeight="1" x14ac:dyDescent="0.3">
      <c r="A143" s="573" t="s">
        <v>1486</v>
      </c>
      <c r="B143" s="573"/>
      <c r="C143" s="573"/>
      <c r="D143" s="573"/>
      <c r="E143" s="573"/>
      <c r="F143" s="573"/>
      <c r="G143" s="573"/>
      <c r="H143" s="53">
        <f>SUM(H13:H142)</f>
        <v>0</v>
      </c>
    </row>
    <row r="144" spans="1:8" ht="24.95" customHeight="1" x14ac:dyDescent="0.2">
      <c r="A144" s="531" t="s">
        <v>412</v>
      </c>
      <c r="B144" s="531"/>
      <c r="C144" s="531"/>
      <c r="D144" s="531"/>
      <c r="E144" s="531"/>
      <c r="F144" s="531"/>
      <c r="G144" s="531"/>
      <c r="H144" s="531"/>
    </row>
    <row r="145" spans="1:8" ht="30" x14ac:dyDescent="0.2">
      <c r="A145" s="523" t="s">
        <v>1501</v>
      </c>
      <c r="B145" s="524"/>
      <c r="C145" s="524"/>
      <c r="D145" s="524"/>
      <c r="E145" s="524"/>
      <c r="F145" s="524"/>
      <c r="G145" s="524"/>
      <c r="H145" s="525"/>
    </row>
    <row r="146" spans="1:8" s="181" customFormat="1" ht="24.95" customHeight="1" x14ac:dyDescent="0.2">
      <c r="A146" s="650" t="s">
        <v>1146</v>
      </c>
      <c r="B146" s="650"/>
      <c r="C146" s="650"/>
      <c r="D146" s="650"/>
      <c r="E146" s="175" t="s">
        <v>1151</v>
      </c>
      <c r="F146" s="587" t="s">
        <v>1153</v>
      </c>
      <c r="G146" s="587"/>
      <c r="H146" s="587"/>
    </row>
    <row r="147" spans="1:8" s="181" customFormat="1" ht="24.95" customHeight="1" x14ac:dyDescent="0.2">
      <c r="A147" s="495" t="s">
        <v>1159</v>
      </c>
      <c r="B147" s="495"/>
      <c r="C147" s="495"/>
      <c r="D147" s="495"/>
      <c r="E147" s="189" t="s">
        <v>1158</v>
      </c>
      <c r="F147" s="587" t="s">
        <v>1167</v>
      </c>
      <c r="G147" s="587"/>
      <c r="H147" s="587"/>
    </row>
    <row r="148" spans="1:8" s="181" customFormat="1" ht="24.95" customHeight="1" x14ac:dyDescent="0.35">
      <c r="A148" s="650" t="s">
        <v>1166</v>
      </c>
      <c r="B148" s="650"/>
      <c r="C148" s="650"/>
      <c r="D148" s="650"/>
      <c r="E148" s="191" t="s">
        <v>1162</v>
      </c>
      <c r="F148" s="587" t="s">
        <v>1168</v>
      </c>
      <c r="G148" s="587"/>
      <c r="H148" s="587"/>
    </row>
    <row r="149" spans="1:8" s="181" customFormat="1" ht="24.95" customHeight="1" x14ac:dyDescent="0.2">
      <c r="A149" s="650" t="s">
        <v>1460</v>
      </c>
      <c r="B149" s="650"/>
      <c r="C149" s="650"/>
      <c r="D149" s="650"/>
      <c r="E149" s="190" t="s">
        <v>1180</v>
      </c>
      <c r="F149" s="496" t="s">
        <v>1181</v>
      </c>
      <c r="G149" s="496"/>
      <c r="H149" s="496"/>
    </row>
    <row r="150" spans="1:8" s="181" customFormat="1" ht="24.95" customHeight="1" x14ac:dyDescent="0.2">
      <c r="A150" s="650" t="s">
        <v>1183</v>
      </c>
      <c r="B150" s="650"/>
      <c r="C150" s="650"/>
      <c r="D150" s="650"/>
      <c r="E150" s="190" t="s">
        <v>1185</v>
      </c>
      <c r="F150" s="587" t="s">
        <v>941</v>
      </c>
      <c r="G150" s="587"/>
      <c r="H150" s="587"/>
    </row>
    <row r="151" spans="1:8" ht="30" x14ac:dyDescent="0.2">
      <c r="A151" s="682" t="s">
        <v>1645</v>
      </c>
      <c r="B151" s="683"/>
      <c r="C151" s="683"/>
      <c r="D151" s="683"/>
      <c r="E151" s="683"/>
      <c r="F151" s="683"/>
      <c r="G151" s="683"/>
      <c r="H151" s="683"/>
    </row>
  </sheetData>
  <mergeCells count="55">
    <mergeCell ref="F113:F119"/>
    <mergeCell ref="A11:H11"/>
    <mergeCell ref="F92:F93"/>
    <mergeCell ref="F95:F102"/>
    <mergeCell ref="F36:F39"/>
    <mergeCell ref="F82:F83"/>
    <mergeCell ref="F46:F53"/>
    <mergeCell ref="F15:F19"/>
    <mergeCell ref="F62:F70"/>
    <mergeCell ref="F72:F80"/>
    <mergeCell ref="F85:F90"/>
    <mergeCell ref="F55:F60"/>
    <mergeCell ref="A146:D146"/>
    <mergeCell ref="F146:H146"/>
    <mergeCell ref="A147:D147"/>
    <mergeCell ref="F147:H147"/>
    <mergeCell ref="A150:D150"/>
    <mergeCell ref="F150:H150"/>
    <mergeCell ref="A151:H151"/>
    <mergeCell ref="A148:D148"/>
    <mergeCell ref="F148:H148"/>
    <mergeCell ref="A149:D149"/>
    <mergeCell ref="F149:H149"/>
    <mergeCell ref="A5:H5"/>
    <mergeCell ref="A145:H145"/>
    <mergeCell ref="A144:H144"/>
    <mergeCell ref="A143:G143"/>
    <mergeCell ref="F140:F142"/>
    <mergeCell ref="F136:F138"/>
    <mergeCell ref="F6:H6"/>
    <mergeCell ref="F7:H7"/>
    <mergeCell ref="A7:D7"/>
    <mergeCell ref="F8:H8"/>
    <mergeCell ref="F41:F44"/>
    <mergeCell ref="A10:D10"/>
    <mergeCell ref="F121:F126"/>
    <mergeCell ref="F21:F25"/>
    <mergeCell ref="F27:F28"/>
    <mergeCell ref="F30:F34"/>
    <mergeCell ref="A6:D6"/>
    <mergeCell ref="F104:F111"/>
    <mergeCell ref="A1:H1"/>
    <mergeCell ref="A2:H2"/>
    <mergeCell ref="A3:H3"/>
    <mergeCell ref="G12:G13"/>
    <mergeCell ref="H12:H13"/>
    <mergeCell ref="A4:H4"/>
    <mergeCell ref="A12:B12"/>
    <mergeCell ref="C12:D12"/>
    <mergeCell ref="A8:D8"/>
    <mergeCell ref="F10:H10"/>
    <mergeCell ref="E12:E13"/>
    <mergeCell ref="A9:D9"/>
    <mergeCell ref="F12:F13"/>
    <mergeCell ref="F9:H9"/>
  </mergeCells>
  <phoneticPr fontId="32" type="noConversion"/>
  <hyperlinks>
    <hyperlink ref="F12" location="Order_Summary" display="Summary" xr:uid="{00000000-0004-0000-1A00-000000000000}"/>
    <hyperlink ref="A144:H144" location="Account_Summary" display="Account Summary" xr:uid="{00000000-0004-0000-1A00-000001000000}"/>
    <hyperlink ref="A12:B12" location="'Table of Contents'!A1" display="Back to Table of Contents" xr:uid="{00000000-0004-0000-1A00-000002000000}"/>
    <hyperlink ref="C12:D12" location="'Additional Materials'!A1" display="Add Items" xr:uid="{00000000-0004-0000-1A00-000003000000}"/>
    <hyperlink ref="F26" r:id="rId1" display="Product Sheet" xr:uid="{00000000-0004-0000-1A00-000004000000}"/>
    <hyperlink ref="F29" r:id="rId2" display="Product Sheet" xr:uid="{00000000-0004-0000-1A00-000005000000}"/>
    <hyperlink ref="F35" r:id="rId3" display="Product Sheet" xr:uid="{00000000-0004-0000-1A00-000006000000}"/>
    <hyperlink ref="F40" r:id="rId4" display="Product Sheet" xr:uid="{00000000-0004-0000-1A00-000007000000}"/>
    <hyperlink ref="F45" r:id="rId5" display="Product Sheet" xr:uid="{00000000-0004-0000-1A00-000008000000}"/>
    <hyperlink ref="F54" r:id="rId6" display="Product Sheet" xr:uid="{00000000-0004-0000-1A00-000009000000}"/>
    <hyperlink ref="F81" r:id="rId7" display="Product Sheet" xr:uid="{00000000-0004-0000-1A00-00000A000000}"/>
    <hyperlink ref="F91" r:id="rId8" display="Product Sheet" xr:uid="{00000000-0004-0000-1A00-00000C000000}"/>
    <hyperlink ref="F94" r:id="rId9" display="Product Sheet" xr:uid="{00000000-0004-0000-1A00-00000D000000}"/>
    <hyperlink ref="A6:D6" location="Togen_Salmon_Steelhead_Hooks" display="Togen Salmon/Steelhead Hooks" xr:uid="{00000000-0004-0000-1A00-00000E000000}"/>
    <hyperlink ref="E6" location="Togen_Dry_Fly_Hooks" display="Togen Dry Fly Hooks" xr:uid="{00000000-0004-0000-1A00-00000F000000}"/>
    <hyperlink ref="F6:H6" location="Togen_Egg_Tube_Fly_Hooks" display="Togen Egg/Tube Fly Hooks" xr:uid="{00000000-0004-0000-1A00-000010000000}"/>
    <hyperlink ref="A7:D7" location="Togen_Emerger_Hooks" display="Togen Emerger Hooks" xr:uid="{00000000-0004-0000-1A00-000011000000}"/>
    <hyperlink ref="E7" location="Togen_Nymph_Hooks_2X" display="Togen Nymph Hooks 2X" xr:uid="{00000000-0004-0000-1A00-000012000000}"/>
    <hyperlink ref="F7:H7" location="Togen_Scud_Hooks" display="Togen Scud Hooks" xr:uid="{00000000-0004-0000-1A00-000013000000}"/>
    <hyperlink ref="A8:D8" location="Togen_3X_Heavy_Hooks" display="Togen 3X Heavy Hooks" xr:uid="{00000000-0004-0000-1A00-000014000000}"/>
    <hyperlink ref="E8" location="Togen_Streamer_Hooks_3X" display="Togen Streamer Hooks 3X" xr:uid="{00000000-0004-0000-1A00-000015000000}"/>
    <hyperlink ref="F8:H8" location="Togen_Streamer_Hooks_4X" display="Togen Streamer Hooks 4X" xr:uid="{00000000-0004-0000-1A00-000016000000}"/>
    <hyperlink ref="A9:D9" location="Togen_Wet_Fly_Hooks_1X" display="Togen Wet Fly Hooks 1X" xr:uid="{00000000-0004-0000-1A00-000017000000}"/>
    <hyperlink ref="E9" location="Togen_Wet_Fly_Hooks_1X_Short_2X_Strong" display="Togen Wet Fly Hooks 1X Short 2X Strong" xr:uid="{00000000-0004-0000-1A00-000018000000}"/>
    <hyperlink ref="F9:H9" location="Togen_Hopper_Hooks" display="Togen Hopper Hooks" xr:uid="{00000000-0004-0000-1A00-000019000000}"/>
    <hyperlink ref="A10:D10" location="Togen_Curved_Black_Nickel_Hooks" display="Togen Curved Black Nickel Hooks" xr:uid="{00000000-0004-0000-1A00-00001A000000}"/>
    <hyperlink ref="E10" location="Togen_Stainless_Steel_Hooks" display="Togen Stainless Steel Hooks" xr:uid="{00000000-0004-0000-1A00-00001B000000}"/>
    <hyperlink ref="F10:H10" location="Togen_Jig_Hooks_60_Degrees_Barbless" display="Togen Jig Hooks 60 Degrees Barbless" xr:uid="{00000000-0004-0000-1A00-00001C000000}"/>
    <hyperlink ref="A146:D146" location="Togen_Salmon_Steelhead_Hooks" display="Togen Salmon/Steelhead Hooks" xr:uid="{00000000-0004-0000-1A00-00001D000000}"/>
    <hyperlink ref="E146" location="Togen_Dry_Fly_Hooks" display="Togen Dry Fly Hooks" xr:uid="{00000000-0004-0000-1A00-00001E000000}"/>
    <hyperlink ref="F146:H146" location="Togen_Egg_Tube_Fly_Hooks" display="Togen Egg/Tube Fly Hooks" xr:uid="{00000000-0004-0000-1A00-00001F000000}"/>
    <hyperlink ref="A147:D147" location="Togen_Emerger_Hooks" display="Togen Emerger Hooks" xr:uid="{00000000-0004-0000-1A00-000020000000}"/>
    <hyperlink ref="E147" location="Togen_Nymph_Hooks_2X" display="Togen Nymph Hooks 2X" xr:uid="{00000000-0004-0000-1A00-000021000000}"/>
    <hyperlink ref="F147:H147" location="Togen_Scud_Hooks" display="Togen Scud Hooks" xr:uid="{00000000-0004-0000-1A00-000022000000}"/>
    <hyperlink ref="A148:D148" location="Togen_3X_Heavy_Hooks" display="Togen 3X Heavy Hooks" xr:uid="{00000000-0004-0000-1A00-000023000000}"/>
    <hyperlink ref="E148" location="Togen_Streamer_Hooks_3X" display="Togen Streamer Hooks 3X" xr:uid="{00000000-0004-0000-1A00-000024000000}"/>
    <hyperlink ref="F148:H148" location="Togen_Streamer_Hooks_4X" display="Togen Streamer Hooks 4X" xr:uid="{00000000-0004-0000-1A00-000025000000}"/>
    <hyperlink ref="A149:D149" location="Togen_Wet_Fly_Hooks_1X" display="Togen Wet Fly Hooks 1X" xr:uid="{00000000-0004-0000-1A00-000026000000}"/>
    <hyperlink ref="E149" location="Togen_Wet_Fly_Hooks_1X_Short_2X_Strong" display="Togen Wet Fly Hooks 1X Short 2X Strong" xr:uid="{00000000-0004-0000-1A00-000027000000}"/>
    <hyperlink ref="F149:H149" location="Togen_Hopper_Hooks" display="Togen Hopper Hooks" xr:uid="{00000000-0004-0000-1A00-000028000000}"/>
    <hyperlink ref="A150:D150" location="Togen_Curved_Black_Nickel_Hooks" display="Togen Curved Black Nickel Hooks" xr:uid="{00000000-0004-0000-1A00-000029000000}"/>
    <hyperlink ref="E150" location="Togen_Stainless_Steel_Hooks" display="Togen Stainless Steel Hooks" xr:uid="{00000000-0004-0000-1A00-00002A000000}"/>
    <hyperlink ref="F150:H150" location="Togen_Jig_Hooks_60_Degrees_Barbless" display="Togen Jig Hooks 60 Degrees Barbless" xr:uid="{00000000-0004-0000-1A00-00002B000000}"/>
    <hyperlink ref="A151:B151" location="'Table of Contents'!A1" display="Back to Table of Contents" xr:uid="{00000000-0004-0000-1A00-00002C000000}"/>
    <hyperlink ref="F61" r:id="rId10" location="Summary" xr:uid="{00000000-0004-0000-1A00-00002D000000}"/>
    <hyperlink ref="F14" location="Account_Summary" display="Summary" xr:uid="{00000000-0004-0000-1A00-00002E000000}"/>
    <hyperlink ref="F84" location="Summary" display="Summary" xr:uid="{395E101F-39A5-4636-B7F6-C19FEFAB2F3E}"/>
    <hyperlink ref="F135" location="Summary" display="Summary" xr:uid="{150FF14D-17D5-4244-9FED-48CE7B9AF0DF}"/>
  </hyperlinks>
  <pageMargins left="0.75" right="0.75" top="1" bottom="1" header="0.5" footer="0.5"/>
  <pageSetup orientation="portrait" horizontalDpi="4294967293" verticalDpi="300" r:id="rId1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H72"/>
  <sheetViews>
    <sheetView showZeros="0" topLeftCell="A10" zoomScale="65" workbookViewId="0">
      <selection activeCell="F10" sqref="F10:F11"/>
    </sheetView>
  </sheetViews>
  <sheetFormatPr defaultRowHeight="12.75" x14ac:dyDescent="0.2"/>
  <cols>
    <col min="1" max="1" width="29.42578125" customWidth="1"/>
    <col min="2" max="2" width="21" customWidth="1"/>
    <col min="3" max="3" width="16.42578125" customWidth="1"/>
    <col min="4" max="4" width="23.42578125" customWidth="1"/>
    <col min="5" max="5" width="70.42578125" customWidth="1"/>
    <col min="6" max="6" width="32.85546875" customWidth="1"/>
    <col min="7" max="7" width="34.42578125" customWidth="1"/>
    <col min="8" max="8" width="31.140625" customWidth="1"/>
  </cols>
  <sheetData>
    <row r="1" spans="1:8" ht="30" x14ac:dyDescent="0.2">
      <c r="A1" s="436" t="s">
        <v>1467</v>
      </c>
      <c r="B1" s="436"/>
      <c r="C1" s="436"/>
      <c r="D1" s="436"/>
      <c r="E1" s="436"/>
      <c r="F1" s="436"/>
      <c r="G1" s="436"/>
      <c r="H1" s="436"/>
    </row>
    <row r="2" spans="1:8" s="1" customFormat="1" ht="24.95" customHeight="1" x14ac:dyDescent="0.35">
      <c r="A2" s="648" t="s">
        <v>1653</v>
      </c>
      <c r="B2" s="648"/>
      <c r="C2" s="648"/>
      <c r="D2" s="648"/>
      <c r="E2" s="648"/>
      <c r="F2" s="648"/>
      <c r="G2" s="648"/>
      <c r="H2" s="648"/>
    </row>
    <row r="3" spans="1:8" s="57" customFormat="1" ht="24.95" customHeight="1" x14ac:dyDescent="0.2">
      <c r="A3" s="649" t="s">
        <v>1644</v>
      </c>
      <c r="B3" s="649"/>
      <c r="C3" s="649"/>
      <c r="D3" s="649"/>
      <c r="E3" s="649"/>
      <c r="F3" s="649"/>
      <c r="G3" s="649"/>
      <c r="H3" s="649"/>
    </row>
    <row r="4" spans="1:8" s="1" customFormat="1" ht="24.95" customHeight="1" x14ac:dyDescent="0.2">
      <c r="A4" s="435" t="s">
        <v>418</v>
      </c>
      <c r="B4" s="435"/>
      <c r="C4" s="435"/>
      <c r="D4" s="435"/>
      <c r="E4" s="435"/>
      <c r="F4" s="435"/>
      <c r="G4" s="435"/>
      <c r="H4" s="435"/>
    </row>
    <row r="5" spans="1:8" s="1" customFormat="1" ht="24.95" customHeight="1" x14ac:dyDescent="0.2">
      <c r="A5" s="435"/>
      <c r="B5" s="435"/>
      <c r="C5" s="435"/>
      <c r="D5" s="435"/>
      <c r="E5" s="435"/>
      <c r="F5" s="435"/>
      <c r="G5" s="435"/>
      <c r="H5" s="435"/>
    </row>
    <row r="6" spans="1:8" s="169" customFormat="1" ht="24.95" customHeight="1" x14ac:dyDescent="0.2">
      <c r="A6" s="496" t="s">
        <v>1696</v>
      </c>
      <c r="B6" s="496"/>
      <c r="C6" s="496"/>
      <c r="D6" s="496"/>
      <c r="E6" s="35" t="s">
        <v>1039</v>
      </c>
      <c r="F6" s="496" t="s">
        <v>1031</v>
      </c>
      <c r="G6" s="496"/>
      <c r="H6" s="496"/>
    </row>
    <row r="7" spans="1:8" s="169" customFormat="1" ht="24.95" customHeight="1" x14ac:dyDescent="0.2">
      <c r="A7" s="496" t="s">
        <v>1697</v>
      </c>
      <c r="B7" s="496"/>
      <c r="C7" s="496"/>
      <c r="D7" s="496"/>
      <c r="E7" s="35" t="s">
        <v>1699</v>
      </c>
      <c r="F7" s="496" t="s">
        <v>1038</v>
      </c>
      <c r="G7" s="496"/>
      <c r="H7" s="496"/>
    </row>
    <row r="8" spans="1:8" s="1" customFormat="1" ht="24.95" customHeight="1" x14ac:dyDescent="0.2">
      <c r="A8" s="698"/>
      <c r="B8" s="698"/>
      <c r="C8" s="698"/>
      <c r="D8" s="698"/>
      <c r="E8" s="698"/>
      <c r="F8" s="698"/>
      <c r="G8" s="698"/>
      <c r="H8" s="698"/>
    </row>
    <row r="9" spans="1:8" s="1" customFormat="1" ht="24.95" customHeight="1" x14ac:dyDescent="0.2">
      <c r="A9" s="500" t="s">
        <v>412</v>
      </c>
      <c r="B9" s="500"/>
      <c r="C9" s="500"/>
      <c r="D9" s="500"/>
      <c r="E9" s="500"/>
      <c r="F9" s="500"/>
      <c r="G9" s="500"/>
      <c r="H9" s="500"/>
    </row>
    <row r="10" spans="1:8" s="1" customFormat="1" ht="24.95" customHeight="1" x14ac:dyDescent="0.2">
      <c r="A10" s="517" t="s">
        <v>1645</v>
      </c>
      <c r="B10" s="518"/>
      <c r="C10" s="492" t="s">
        <v>39</v>
      </c>
      <c r="D10" s="493"/>
      <c r="E10" s="574" t="s">
        <v>1644</v>
      </c>
      <c r="F10" s="521" t="s">
        <v>1656</v>
      </c>
      <c r="G10" s="551" t="s">
        <v>1485</v>
      </c>
      <c r="H10" s="550" t="s">
        <v>1486</v>
      </c>
    </row>
    <row r="11" spans="1:8" s="1" customFormat="1" ht="24.95" customHeight="1" x14ac:dyDescent="0.2">
      <c r="A11" s="29" t="s">
        <v>1484</v>
      </c>
      <c r="B11" s="30" t="s">
        <v>1498</v>
      </c>
      <c r="C11" s="30" t="s">
        <v>1483</v>
      </c>
      <c r="D11" s="30" t="s">
        <v>1482</v>
      </c>
      <c r="E11" s="574"/>
      <c r="F11" s="522"/>
      <c r="G11" s="528"/>
      <c r="H11" s="530"/>
    </row>
    <row r="12" spans="1:8" s="1" customFormat="1" ht="24.95" customHeight="1" x14ac:dyDescent="0.2">
      <c r="A12" s="96" t="s">
        <v>1484</v>
      </c>
      <c r="B12" s="90" t="s">
        <v>1498</v>
      </c>
      <c r="C12" s="90" t="s">
        <v>1483</v>
      </c>
      <c r="D12" s="90" t="s">
        <v>1482</v>
      </c>
      <c r="E12" s="97" t="s">
        <v>1696</v>
      </c>
      <c r="F12" s="105" t="s">
        <v>1656</v>
      </c>
      <c r="G12" s="135" t="s">
        <v>1485</v>
      </c>
      <c r="H12" s="103" t="s">
        <v>1486</v>
      </c>
    </row>
    <row r="13" spans="1:8" s="1" customFormat="1" ht="24.95" customHeight="1" x14ac:dyDescent="0.2">
      <c r="A13" s="10"/>
      <c r="B13" s="10"/>
      <c r="C13" s="506"/>
      <c r="D13" s="14"/>
      <c r="E13" s="86" t="s">
        <v>1730</v>
      </c>
      <c r="F13" s="510" t="s">
        <v>1696</v>
      </c>
      <c r="G13" s="15">
        <v>11.5</v>
      </c>
      <c r="H13" s="3">
        <f t="shared" ref="H13:H24" si="0">A13*G13</f>
        <v>0</v>
      </c>
    </row>
    <row r="14" spans="1:8" s="1" customFormat="1" ht="24.95" customHeight="1" x14ac:dyDescent="0.2">
      <c r="A14" s="10"/>
      <c r="B14" s="10"/>
      <c r="C14" s="507"/>
      <c r="D14" s="14"/>
      <c r="E14" s="86" t="s">
        <v>1624</v>
      </c>
      <c r="F14" s="511"/>
      <c r="G14" s="15">
        <v>13.5</v>
      </c>
      <c r="H14" s="3">
        <f t="shared" si="0"/>
        <v>0</v>
      </c>
    </row>
    <row r="15" spans="1:8" s="1" customFormat="1" ht="24.95" customHeight="1" x14ac:dyDescent="0.2">
      <c r="A15" s="10"/>
      <c r="B15" s="10"/>
      <c r="C15" s="507"/>
      <c r="D15" s="14"/>
      <c r="E15" s="86" t="s">
        <v>1625</v>
      </c>
      <c r="F15" s="511"/>
      <c r="G15" s="15">
        <v>9.67</v>
      </c>
      <c r="H15" s="3">
        <f t="shared" si="0"/>
        <v>0</v>
      </c>
    </row>
    <row r="16" spans="1:8" s="1" customFormat="1" ht="24.95" customHeight="1" x14ac:dyDescent="0.2">
      <c r="A16" s="10"/>
      <c r="B16" s="10"/>
      <c r="C16" s="507"/>
      <c r="D16" s="14"/>
      <c r="E16" s="86" t="s">
        <v>1626</v>
      </c>
      <c r="F16" s="511"/>
      <c r="G16" s="15">
        <v>5.75</v>
      </c>
      <c r="H16" s="3">
        <f t="shared" si="0"/>
        <v>0</v>
      </c>
    </row>
    <row r="17" spans="1:8" s="1" customFormat="1" ht="24.95" customHeight="1" x14ac:dyDescent="0.2">
      <c r="A17" s="10">
        <v>0</v>
      </c>
      <c r="B17" s="10"/>
      <c r="C17" s="507"/>
      <c r="D17" s="14" t="s">
        <v>646</v>
      </c>
      <c r="E17" s="86" t="s">
        <v>1627</v>
      </c>
      <c r="F17" s="511"/>
      <c r="G17" s="15">
        <v>7.25</v>
      </c>
      <c r="H17" s="3">
        <f t="shared" si="0"/>
        <v>0</v>
      </c>
    </row>
    <row r="18" spans="1:8" s="1" customFormat="1" ht="24.95" customHeight="1" x14ac:dyDescent="0.2">
      <c r="A18" s="10">
        <v>0</v>
      </c>
      <c r="B18" s="10"/>
      <c r="C18" s="507"/>
      <c r="D18" s="14" t="s">
        <v>507</v>
      </c>
      <c r="E18" s="86" t="s">
        <v>1627</v>
      </c>
      <c r="F18" s="511"/>
      <c r="G18" s="15">
        <v>7.25</v>
      </c>
      <c r="H18" s="3">
        <f t="shared" si="0"/>
        <v>0</v>
      </c>
    </row>
    <row r="19" spans="1:8" s="1" customFormat="1" ht="24.95" customHeight="1" x14ac:dyDescent="0.2">
      <c r="A19" s="10">
        <v>0</v>
      </c>
      <c r="B19" s="10"/>
      <c r="C19" s="507"/>
      <c r="D19" s="14" t="s">
        <v>470</v>
      </c>
      <c r="E19" s="86" t="s">
        <v>1627</v>
      </c>
      <c r="F19" s="511"/>
      <c r="G19" s="15">
        <v>7.25</v>
      </c>
      <c r="H19" s="3">
        <f t="shared" si="0"/>
        <v>0</v>
      </c>
    </row>
    <row r="20" spans="1:8" s="1" customFormat="1" ht="24.95" customHeight="1" x14ac:dyDescent="0.2">
      <c r="A20" s="10">
        <v>0</v>
      </c>
      <c r="B20" s="10"/>
      <c r="C20" s="507"/>
      <c r="D20" s="14" t="s">
        <v>472</v>
      </c>
      <c r="E20" s="86" t="s">
        <v>1627</v>
      </c>
      <c r="F20" s="511"/>
      <c r="G20" s="15">
        <v>7.25</v>
      </c>
      <c r="H20" s="3">
        <f t="shared" si="0"/>
        <v>0</v>
      </c>
    </row>
    <row r="21" spans="1:8" s="1" customFormat="1" ht="24.95" customHeight="1" x14ac:dyDescent="0.2">
      <c r="A21" s="10">
        <v>0</v>
      </c>
      <c r="B21" s="10"/>
      <c r="C21" s="507"/>
      <c r="D21" s="14" t="s">
        <v>206</v>
      </c>
      <c r="E21" s="86" t="s">
        <v>1627</v>
      </c>
      <c r="F21" s="511"/>
      <c r="G21" s="15">
        <v>7.25</v>
      </c>
      <c r="H21" s="3">
        <f t="shared" si="0"/>
        <v>0</v>
      </c>
    </row>
    <row r="22" spans="1:8" s="1" customFormat="1" ht="24.95" customHeight="1" x14ac:dyDescent="0.2">
      <c r="A22" s="10"/>
      <c r="B22" s="10"/>
      <c r="C22" s="507"/>
      <c r="D22" s="14" t="s">
        <v>189</v>
      </c>
      <c r="E22" s="86" t="s">
        <v>1627</v>
      </c>
      <c r="F22" s="511"/>
      <c r="G22" s="15">
        <v>7.25</v>
      </c>
      <c r="H22" s="3">
        <f t="shared" si="0"/>
        <v>0</v>
      </c>
    </row>
    <row r="23" spans="1:8" s="1" customFormat="1" ht="24.95" customHeight="1" x14ac:dyDescent="0.2">
      <c r="A23" s="10"/>
      <c r="B23" s="10"/>
      <c r="C23" s="507"/>
      <c r="D23" s="14"/>
      <c r="E23" s="86" t="s">
        <v>1628</v>
      </c>
      <c r="F23" s="511"/>
      <c r="G23" s="15">
        <v>4.67</v>
      </c>
      <c r="H23" s="3">
        <f t="shared" si="0"/>
        <v>0</v>
      </c>
    </row>
    <row r="24" spans="1:8" s="1" customFormat="1" ht="24.95" customHeight="1" x14ac:dyDescent="0.2">
      <c r="A24" s="10"/>
      <c r="B24" s="10"/>
      <c r="C24" s="508"/>
      <c r="D24" s="14"/>
      <c r="E24" s="86" t="s">
        <v>1629</v>
      </c>
      <c r="F24" s="512"/>
      <c r="G24" s="15">
        <v>1.59</v>
      </c>
      <c r="H24" s="3">
        <f t="shared" si="0"/>
        <v>0</v>
      </c>
    </row>
    <row r="25" spans="1:8" s="1" customFormat="1" ht="24.95" customHeight="1" x14ac:dyDescent="0.2">
      <c r="A25" s="96" t="s">
        <v>1484</v>
      </c>
      <c r="B25" s="90" t="s">
        <v>1498</v>
      </c>
      <c r="C25" s="90" t="s">
        <v>1483</v>
      </c>
      <c r="D25" s="90" t="s">
        <v>1482</v>
      </c>
      <c r="E25" s="97" t="s">
        <v>1697</v>
      </c>
      <c r="F25" s="105" t="s">
        <v>1656</v>
      </c>
      <c r="G25" s="135" t="s">
        <v>1485</v>
      </c>
      <c r="H25" s="103">
        <v>0</v>
      </c>
    </row>
    <row r="26" spans="1:8" s="1" customFormat="1" ht="24.95" customHeight="1" x14ac:dyDescent="0.2">
      <c r="A26" s="10"/>
      <c r="B26" s="10"/>
      <c r="C26" s="506"/>
      <c r="D26" s="14"/>
      <c r="E26" s="86" t="s">
        <v>1630</v>
      </c>
      <c r="F26" s="510" t="s">
        <v>1697</v>
      </c>
      <c r="G26" s="15">
        <v>4.99</v>
      </c>
      <c r="H26" s="3">
        <f>A26*G26</f>
        <v>0</v>
      </c>
    </row>
    <row r="27" spans="1:8" s="1" customFormat="1" ht="24.95" customHeight="1" x14ac:dyDescent="0.2">
      <c r="A27" s="10"/>
      <c r="B27" s="10"/>
      <c r="C27" s="507"/>
      <c r="D27" s="14"/>
      <c r="E27" s="86" t="s">
        <v>1633</v>
      </c>
      <c r="F27" s="511"/>
      <c r="G27" s="15">
        <v>4.99</v>
      </c>
      <c r="H27" s="3">
        <f>A27*G27</f>
        <v>0</v>
      </c>
    </row>
    <row r="28" spans="1:8" s="1" customFormat="1" ht="24.95" customHeight="1" x14ac:dyDescent="0.2">
      <c r="A28" s="10"/>
      <c r="B28" s="10"/>
      <c r="C28" s="508"/>
      <c r="D28" s="14"/>
      <c r="E28" s="86" t="s">
        <v>1631</v>
      </c>
      <c r="F28" s="512"/>
      <c r="G28" s="15">
        <v>0</v>
      </c>
      <c r="H28" s="3">
        <f>A28*G28</f>
        <v>0</v>
      </c>
    </row>
    <row r="29" spans="1:8" s="1" customFormat="1" ht="24.95" customHeight="1" x14ac:dyDescent="0.2">
      <c r="A29" s="96" t="s">
        <v>1484</v>
      </c>
      <c r="B29" s="90" t="s">
        <v>1498</v>
      </c>
      <c r="C29" s="90" t="s">
        <v>1483</v>
      </c>
      <c r="D29" s="90" t="s">
        <v>1482</v>
      </c>
      <c r="E29" s="97" t="s">
        <v>1039</v>
      </c>
      <c r="F29" s="105" t="s">
        <v>1656</v>
      </c>
      <c r="G29" s="135" t="s">
        <v>1485</v>
      </c>
      <c r="H29" s="103">
        <v>0</v>
      </c>
    </row>
    <row r="30" spans="1:8" s="1" customFormat="1" ht="24.95" customHeight="1" x14ac:dyDescent="0.2">
      <c r="A30" s="10">
        <v>0</v>
      </c>
      <c r="B30" s="10"/>
      <c r="C30" s="506"/>
      <c r="D30" s="14"/>
      <c r="E30" s="86" t="s">
        <v>1040</v>
      </c>
      <c r="F30" s="510" t="s">
        <v>1491</v>
      </c>
      <c r="G30" s="15">
        <v>13.95</v>
      </c>
      <c r="H30" s="3">
        <f>A30*G30</f>
        <v>0</v>
      </c>
    </row>
    <row r="31" spans="1:8" s="1" customFormat="1" ht="24.95" customHeight="1" x14ac:dyDescent="0.2">
      <c r="A31" s="10"/>
      <c r="B31" s="10"/>
      <c r="C31" s="507"/>
      <c r="D31" s="14"/>
      <c r="E31" s="86" t="s">
        <v>1041</v>
      </c>
      <c r="F31" s="511"/>
      <c r="G31" s="15">
        <v>13.95</v>
      </c>
      <c r="H31" s="3">
        <f>A31*G31</f>
        <v>0</v>
      </c>
    </row>
    <row r="32" spans="1:8" s="1" customFormat="1" ht="24.95" customHeight="1" x14ac:dyDescent="0.2">
      <c r="A32" s="10">
        <v>0</v>
      </c>
      <c r="B32" s="10"/>
      <c r="C32" s="507"/>
      <c r="D32" s="14"/>
      <c r="E32" s="86" t="s">
        <v>991</v>
      </c>
      <c r="F32" s="511"/>
      <c r="G32" s="15">
        <v>11.75</v>
      </c>
      <c r="H32" s="3">
        <f>A32*G32</f>
        <v>0</v>
      </c>
    </row>
    <row r="33" spans="1:8" s="1" customFormat="1" ht="24.95" customHeight="1" x14ac:dyDescent="0.2">
      <c r="A33" s="10"/>
      <c r="B33" s="10"/>
      <c r="C33" s="508"/>
      <c r="D33" s="14"/>
      <c r="E33" s="86" t="s">
        <v>80</v>
      </c>
      <c r="F33" s="512"/>
      <c r="G33" s="15">
        <v>3.17</v>
      </c>
      <c r="H33" s="3">
        <f>A33*G33</f>
        <v>0</v>
      </c>
    </row>
    <row r="34" spans="1:8" s="1" customFormat="1" ht="24.95" customHeight="1" x14ac:dyDescent="0.2">
      <c r="A34" s="96" t="s">
        <v>1484</v>
      </c>
      <c r="B34" s="90" t="s">
        <v>1498</v>
      </c>
      <c r="C34" s="90" t="s">
        <v>1483</v>
      </c>
      <c r="D34" s="90" t="s">
        <v>1482</v>
      </c>
      <c r="E34" s="97" t="s">
        <v>1031</v>
      </c>
      <c r="F34" s="105" t="s">
        <v>1656</v>
      </c>
      <c r="G34" s="135" t="s">
        <v>1485</v>
      </c>
      <c r="H34" s="103">
        <v>0</v>
      </c>
    </row>
    <row r="35" spans="1:8" s="1" customFormat="1" ht="24.95" customHeight="1" x14ac:dyDescent="0.2">
      <c r="A35" s="10"/>
      <c r="B35" s="10"/>
      <c r="C35" s="506"/>
      <c r="D35" s="14" t="s">
        <v>471</v>
      </c>
      <c r="E35" s="86" t="s">
        <v>1031</v>
      </c>
      <c r="F35" s="511" t="s">
        <v>1799</v>
      </c>
      <c r="G35" s="15">
        <v>7.39</v>
      </c>
      <c r="H35" s="3">
        <f>A35*G35</f>
        <v>0</v>
      </c>
    </row>
    <row r="36" spans="1:8" s="1" customFormat="1" ht="24.95" customHeight="1" x14ac:dyDescent="0.2">
      <c r="A36" s="10"/>
      <c r="B36" s="10"/>
      <c r="C36" s="507"/>
      <c r="D36" s="14" t="s">
        <v>198</v>
      </c>
      <c r="E36" s="86" t="s">
        <v>1031</v>
      </c>
      <c r="F36" s="511"/>
      <c r="G36" s="15">
        <v>7.39</v>
      </c>
      <c r="H36" s="3">
        <f t="shared" ref="H36:H47" si="1">A36*G36</f>
        <v>0</v>
      </c>
    </row>
    <row r="37" spans="1:8" s="1" customFormat="1" ht="24.95" customHeight="1" x14ac:dyDescent="0.2">
      <c r="A37" s="10"/>
      <c r="B37" s="10"/>
      <c r="C37" s="507"/>
      <c r="D37" s="14" t="s">
        <v>1029</v>
      </c>
      <c r="E37" s="86" t="s">
        <v>1031</v>
      </c>
      <c r="F37" s="511"/>
      <c r="G37" s="15">
        <v>7.39</v>
      </c>
      <c r="H37" s="3">
        <f t="shared" si="1"/>
        <v>0</v>
      </c>
    </row>
    <row r="38" spans="1:8" s="1" customFormat="1" ht="24.95" customHeight="1" x14ac:dyDescent="0.2">
      <c r="A38" s="10"/>
      <c r="B38" s="10"/>
      <c r="C38" s="507"/>
      <c r="D38" s="14" t="s">
        <v>1030</v>
      </c>
      <c r="E38" s="86" t="s">
        <v>1031</v>
      </c>
      <c r="F38" s="511"/>
      <c r="G38" s="15">
        <v>7.39</v>
      </c>
      <c r="H38" s="3">
        <f t="shared" si="1"/>
        <v>0</v>
      </c>
    </row>
    <row r="39" spans="1:8" s="1" customFormat="1" ht="24.95" customHeight="1" x14ac:dyDescent="0.2">
      <c r="A39" s="10"/>
      <c r="B39" s="10"/>
      <c r="C39" s="507"/>
      <c r="D39" s="14" t="s">
        <v>510</v>
      </c>
      <c r="E39" s="86" t="s">
        <v>1031</v>
      </c>
      <c r="F39" s="511"/>
      <c r="G39" s="15">
        <v>7.39</v>
      </c>
      <c r="H39" s="3">
        <f t="shared" si="1"/>
        <v>0</v>
      </c>
    </row>
    <row r="40" spans="1:8" s="1" customFormat="1" ht="24.95" customHeight="1" x14ac:dyDescent="0.2">
      <c r="A40" s="10"/>
      <c r="B40" s="10"/>
      <c r="C40" s="507"/>
      <c r="D40" s="14" t="s">
        <v>206</v>
      </c>
      <c r="E40" s="86" t="s">
        <v>1031</v>
      </c>
      <c r="F40" s="511"/>
      <c r="G40" s="15">
        <v>7.39</v>
      </c>
      <c r="H40" s="3">
        <f t="shared" si="1"/>
        <v>0</v>
      </c>
    </row>
    <row r="41" spans="1:8" s="1" customFormat="1" ht="24.95" customHeight="1" x14ac:dyDescent="0.2">
      <c r="A41" s="10"/>
      <c r="B41" s="10"/>
      <c r="C41" s="507"/>
      <c r="D41" s="14" t="s">
        <v>189</v>
      </c>
      <c r="E41" s="86" t="s">
        <v>1031</v>
      </c>
      <c r="F41" s="511"/>
      <c r="G41" s="15">
        <v>7.39</v>
      </c>
      <c r="H41" s="3">
        <f t="shared" si="1"/>
        <v>0</v>
      </c>
    </row>
    <row r="42" spans="1:8" s="1" customFormat="1" ht="24.95" customHeight="1" x14ac:dyDescent="0.2">
      <c r="A42" s="10"/>
      <c r="B42" s="10"/>
      <c r="C42" s="507"/>
      <c r="D42" s="14" t="s">
        <v>646</v>
      </c>
      <c r="E42" s="86" t="s">
        <v>1031</v>
      </c>
      <c r="F42" s="511"/>
      <c r="G42" s="15">
        <v>7.39</v>
      </c>
      <c r="H42" s="3">
        <f t="shared" si="1"/>
        <v>0</v>
      </c>
    </row>
    <row r="43" spans="1:8" s="1" customFormat="1" ht="24.95" customHeight="1" x14ac:dyDescent="0.2">
      <c r="A43" s="10"/>
      <c r="B43" s="10"/>
      <c r="C43" s="507"/>
      <c r="D43" s="14" t="s">
        <v>197</v>
      </c>
      <c r="E43" s="86" t="s">
        <v>1031</v>
      </c>
      <c r="F43" s="511"/>
      <c r="G43" s="15">
        <v>7.39</v>
      </c>
      <c r="H43" s="3">
        <f t="shared" si="1"/>
        <v>0</v>
      </c>
    </row>
    <row r="44" spans="1:8" s="1" customFormat="1" ht="24.95" customHeight="1" x14ac:dyDescent="0.2">
      <c r="A44" s="10"/>
      <c r="B44" s="10"/>
      <c r="C44" s="507"/>
      <c r="D44" s="14" t="s">
        <v>203</v>
      </c>
      <c r="E44" s="86" t="s">
        <v>1031</v>
      </c>
      <c r="F44" s="511"/>
      <c r="G44" s="15">
        <v>7.39</v>
      </c>
      <c r="H44" s="3">
        <f t="shared" si="1"/>
        <v>0</v>
      </c>
    </row>
    <row r="45" spans="1:8" s="1" customFormat="1" ht="24.95" customHeight="1" x14ac:dyDescent="0.2">
      <c r="A45" s="10"/>
      <c r="B45" s="10"/>
      <c r="C45" s="508"/>
      <c r="D45" s="14" t="s">
        <v>505</v>
      </c>
      <c r="E45" s="86" t="s">
        <v>1031</v>
      </c>
      <c r="F45" s="512"/>
      <c r="G45" s="15">
        <v>7.39</v>
      </c>
      <c r="H45" s="3">
        <f t="shared" si="1"/>
        <v>0</v>
      </c>
    </row>
    <row r="46" spans="1:8" s="1" customFormat="1" ht="24.95" customHeight="1" x14ac:dyDescent="0.2">
      <c r="A46" s="96" t="s">
        <v>1484</v>
      </c>
      <c r="B46" s="90" t="s">
        <v>1498</v>
      </c>
      <c r="C46" s="90" t="s">
        <v>1483</v>
      </c>
      <c r="D46" s="90" t="s">
        <v>1482</v>
      </c>
      <c r="E46" s="97" t="s">
        <v>1038</v>
      </c>
      <c r="F46" s="105" t="s">
        <v>1656</v>
      </c>
      <c r="G46" s="135" t="s">
        <v>1485</v>
      </c>
      <c r="H46" s="103">
        <v>0</v>
      </c>
    </row>
    <row r="47" spans="1:8" s="1" customFormat="1" ht="24.95" customHeight="1" x14ac:dyDescent="0.2">
      <c r="A47" s="10"/>
      <c r="B47" s="10"/>
      <c r="C47" s="506"/>
      <c r="D47" s="14" t="s">
        <v>471</v>
      </c>
      <c r="E47" s="86" t="s">
        <v>1038</v>
      </c>
      <c r="F47" s="514" t="s">
        <v>1799</v>
      </c>
      <c r="G47" s="15">
        <v>4.1900000000000004</v>
      </c>
      <c r="H47" s="3">
        <f t="shared" si="1"/>
        <v>0</v>
      </c>
    </row>
    <row r="48" spans="1:8" s="1" customFormat="1" ht="24.95" customHeight="1" x14ac:dyDescent="0.2">
      <c r="A48" s="10"/>
      <c r="B48" s="10"/>
      <c r="C48" s="507"/>
      <c r="D48" s="14" t="s">
        <v>198</v>
      </c>
      <c r="E48" s="86" t="s">
        <v>1038</v>
      </c>
      <c r="F48" s="514"/>
      <c r="G48" s="15">
        <v>4.1900000000000004</v>
      </c>
      <c r="H48" s="3">
        <f t="shared" ref="H48:H55" si="2">A48*G48</f>
        <v>0</v>
      </c>
    </row>
    <row r="49" spans="1:8" s="1" customFormat="1" ht="24.95" customHeight="1" x14ac:dyDescent="0.2">
      <c r="A49" s="10"/>
      <c r="B49" s="10"/>
      <c r="C49" s="507"/>
      <c r="D49" s="14" t="s">
        <v>1029</v>
      </c>
      <c r="E49" s="86" t="s">
        <v>1038</v>
      </c>
      <c r="F49" s="514"/>
      <c r="G49" s="15">
        <v>4.1900000000000004</v>
      </c>
      <c r="H49" s="3">
        <f t="shared" si="2"/>
        <v>0</v>
      </c>
    </row>
    <row r="50" spans="1:8" s="1" customFormat="1" ht="24.95" customHeight="1" x14ac:dyDescent="0.2">
      <c r="A50" s="10"/>
      <c r="B50" s="10"/>
      <c r="C50" s="507"/>
      <c r="D50" s="14" t="s">
        <v>1030</v>
      </c>
      <c r="E50" s="86" t="s">
        <v>1038</v>
      </c>
      <c r="F50" s="514"/>
      <c r="G50" s="15">
        <v>4.1900000000000004</v>
      </c>
      <c r="H50" s="3">
        <f t="shared" si="2"/>
        <v>0</v>
      </c>
    </row>
    <row r="51" spans="1:8" s="1" customFormat="1" ht="24.95" customHeight="1" x14ac:dyDescent="0.2">
      <c r="A51" s="10"/>
      <c r="B51" s="10"/>
      <c r="C51" s="507"/>
      <c r="D51" s="14" t="s">
        <v>470</v>
      </c>
      <c r="E51" s="86" t="s">
        <v>1038</v>
      </c>
      <c r="F51" s="514"/>
      <c r="G51" s="15">
        <v>4.1900000000000004</v>
      </c>
      <c r="H51" s="3">
        <f t="shared" si="2"/>
        <v>0</v>
      </c>
    </row>
    <row r="52" spans="1:8" s="1" customFormat="1" ht="24.95" customHeight="1" x14ac:dyDescent="0.2">
      <c r="A52" s="10"/>
      <c r="B52" s="10"/>
      <c r="C52" s="507"/>
      <c r="D52" s="14" t="s">
        <v>510</v>
      </c>
      <c r="E52" s="86" t="s">
        <v>1038</v>
      </c>
      <c r="F52" s="514"/>
      <c r="G52" s="15">
        <v>4.1900000000000004</v>
      </c>
      <c r="H52" s="3">
        <f t="shared" si="2"/>
        <v>0</v>
      </c>
    </row>
    <row r="53" spans="1:8" s="1" customFormat="1" ht="24.95" customHeight="1" x14ac:dyDescent="0.2">
      <c r="A53" s="10"/>
      <c r="B53" s="10"/>
      <c r="C53" s="507"/>
      <c r="D53" s="14" t="s">
        <v>206</v>
      </c>
      <c r="E53" s="86" t="s">
        <v>1038</v>
      </c>
      <c r="F53" s="514"/>
      <c r="G53" s="15">
        <v>4.1900000000000004</v>
      </c>
      <c r="H53" s="3">
        <f t="shared" si="2"/>
        <v>0</v>
      </c>
    </row>
    <row r="54" spans="1:8" s="1" customFormat="1" ht="24.95" customHeight="1" x14ac:dyDescent="0.2">
      <c r="A54" s="10"/>
      <c r="B54" s="10"/>
      <c r="C54" s="507"/>
      <c r="D54" s="14" t="s">
        <v>189</v>
      </c>
      <c r="E54" s="86" t="s">
        <v>1038</v>
      </c>
      <c r="F54" s="514"/>
      <c r="G54" s="15">
        <v>4.1900000000000004</v>
      </c>
      <c r="H54" s="3">
        <f t="shared" si="2"/>
        <v>0</v>
      </c>
    </row>
    <row r="55" spans="1:8" s="1" customFormat="1" ht="24.95" customHeight="1" x14ac:dyDescent="0.2">
      <c r="A55" s="10"/>
      <c r="B55" s="10"/>
      <c r="C55" s="508"/>
      <c r="D55" s="14" t="s">
        <v>646</v>
      </c>
      <c r="E55" s="86" t="s">
        <v>1038</v>
      </c>
      <c r="F55" s="514"/>
      <c r="G55" s="15">
        <v>4.1900000000000004</v>
      </c>
      <c r="H55" s="3">
        <f t="shared" si="2"/>
        <v>0</v>
      </c>
    </row>
    <row r="56" spans="1:8" s="1" customFormat="1" ht="24.95" customHeight="1" x14ac:dyDescent="0.2">
      <c r="A56" s="96" t="s">
        <v>1484</v>
      </c>
      <c r="B56" s="90" t="s">
        <v>1498</v>
      </c>
      <c r="C56" s="90" t="s">
        <v>1483</v>
      </c>
      <c r="D56" s="90" t="s">
        <v>1482</v>
      </c>
      <c r="E56" s="97" t="s">
        <v>1857</v>
      </c>
      <c r="F56" s="113" t="s">
        <v>1656</v>
      </c>
      <c r="G56" s="135" t="s">
        <v>1485</v>
      </c>
      <c r="H56" s="103">
        <v>0</v>
      </c>
    </row>
    <row r="57" spans="1:8" s="1" customFormat="1" ht="24.95" customHeight="1" x14ac:dyDescent="0.2">
      <c r="A57" s="10"/>
      <c r="B57" s="10"/>
      <c r="C57" s="317"/>
      <c r="D57" s="14" t="s">
        <v>189</v>
      </c>
      <c r="E57" s="86" t="s">
        <v>1857</v>
      </c>
      <c r="F57" s="10"/>
      <c r="G57" s="15"/>
      <c r="H57" s="3"/>
    </row>
    <row r="58" spans="1:8" s="1" customFormat="1" ht="24.95" customHeight="1" x14ac:dyDescent="0.2">
      <c r="A58" s="10"/>
      <c r="B58" s="10"/>
      <c r="C58" s="317"/>
      <c r="D58" s="14" t="s">
        <v>569</v>
      </c>
      <c r="E58" s="86" t="s">
        <v>1857</v>
      </c>
      <c r="F58" s="10"/>
      <c r="G58" s="15"/>
      <c r="H58" s="3"/>
    </row>
    <row r="59" spans="1:8" s="1" customFormat="1" ht="24.95" customHeight="1" x14ac:dyDescent="0.2">
      <c r="A59" s="10"/>
      <c r="B59" s="10"/>
      <c r="C59" s="317"/>
      <c r="D59" s="14" t="s">
        <v>510</v>
      </c>
      <c r="E59" s="86" t="s">
        <v>1857</v>
      </c>
      <c r="F59" s="10"/>
      <c r="G59" s="15"/>
      <c r="H59" s="3"/>
    </row>
    <row r="60" spans="1:8" s="1" customFormat="1" ht="24.95" customHeight="1" x14ac:dyDescent="0.2">
      <c r="A60" s="10"/>
      <c r="B60" s="10"/>
      <c r="C60" s="317"/>
      <c r="D60" s="14" t="s">
        <v>470</v>
      </c>
      <c r="E60" s="86" t="s">
        <v>1857</v>
      </c>
      <c r="F60" s="10"/>
      <c r="G60" s="15"/>
      <c r="H60" s="3"/>
    </row>
    <row r="61" spans="1:8" s="1" customFormat="1" ht="24.95" customHeight="1" x14ac:dyDescent="0.2">
      <c r="A61" s="10"/>
      <c r="B61" s="10"/>
      <c r="C61" s="317"/>
      <c r="D61" s="14" t="s">
        <v>471</v>
      </c>
      <c r="E61" s="86" t="s">
        <v>1857</v>
      </c>
      <c r="F61" s="10"/>
      <c r="G61" s="15"/>
      <c r="H61" s="3"/>
    </row>
    <row r="62" spans="1:8" s="1" customFormat="1" ht="24.95" customHeight="1" x14ac:dyDescent="0.2">
      <c r="A62" s="96" t="s">
        <v>1484</v>
      </c>
      <c r="B62" s="90" t="s">
        <v>1498</v>
      </c>
      <c r="C62" s="90" t="s">
        <v>1483</v>
      </c>
      <c r="D62" s="90" t="s">
        <v>1482</v>
      </c>
      <c r="E62" s="97" t="s">
        <v>1699</v>
      </c>
      <c r="F62" s="105" t="s">
        <v>1656</v>
      </c>
      <c r="G62" s="135" t="s">
        <v>1485</v>
      </c>
      <c r="H62" s="103">
        <v>0</v>
      </c>
    </row>
    <row r="63" spans="1:8" s="1" customFormat="1" ht="24.95" customHeight="1" x14ac:dyDescent="0.2">
      <c r="A63" s="10"/>
      <c r="B63" s="10"/>
      <c r="C63" s="506"/>
      <c r="D63" s="14"/>
      <c r="E63" s="86" t="s">
        <v>1634</v>
      </c>
      <c r="F63" s="510" t="s">
        <v>1699</v>
      </c>
      <c r="G63" s="15">
        <v>12.75</v>
      </c>
      <c r="H63" s="3">
        <f>A63*G63</f>
        <v>0</v>
      </c>
    </row>
    <row r="64" spans="1:8" s="1" customFormat="1" ht="24.95" customHeight="1" x14ac:dyDescent="0.2">
      <c r="A64" s="10"/>
      <c r="B64" s="10"/>
      <c r="C64" s="507"/>
      <c r="D64" s="14"/>
      <c r="E64" s="86" t="s">
        <v>1635</v>
      </c>
      <c r="F64" s="511"/>
      <c r="G64" s="15">
        <v>8</v>
      </c>
      <c r="H64" s="3">
        <f>A64*G64</f>
        <v>0</v>
      </c>
    </row>
    <row r="65" spans="1:8" s="1" customFormat="1" ht="24.95" customHeight="1" x14ac:dyDescent="0.2">
      <c r="A65" s="10">
        <v>0</v>
      </c>
      <c r="B65" s="10"/>
      <c r="C65" s="507"/>
      <c r="D65" s="14"/>
      <c r="E65" s="86" t="s">
        <v>64</v>
      </c>
      <c r="F65" s="511"/>
      <c r="G65" s="15">
        <v>32.35</v>
      </c>
      <c r="H65" s="3">
        <f>A65*G65</f>
        <v>0</v>
      </c>
    </row>
    <row r="66" spans="1:8" s="1" customFormat="1" ht="24.95" customHeight="1" x14ac:dyDescent="0.2">
      <c r="A66" s="10">
        <v>0</v>
      </c>
      <c r="B66" s="10"/>
      <c r="C66" s="508"/>
      <c r="D66" s="14"/>
      <c r="E66" s="86" t="s">
        <v>1636</v>
      </c>
      <c r="F66" s="512"/>
      <c r="G66" s="15">
        <v>15.9</v>
      </c>
      <c r="H66" s="3">
        <f>A66*G66</f>
        <v>0</v>
      </c>
    </row>
    <row r="67" spans="1:8" ht="24.95" customHeight="1" x14ac:dyDescent="0.3">
      <c r="A67" s="541" t="s">
        <v>1486</v>
      </c>
      <c r="B67" s="541"/>
      <c r="C67" s="541"/>
      <c r="D67" s="541"/>
      <c r="E67" s="541"/>
      <c r="F67" s="541"/>
      <c r="G67" s="541"/>
      <c r="H67" s="73">
        <f>SUM(H2:H66)</f>
        <v>0</v>
      </c>
    </row>
    <row r="68" spans="1:8" ht="24.95" customHeight="1" x14ac:dyDescent="0.2">
      <c r="A68" s="531" t="s">
        <v>412</v>
      </c>
      <c r="B68" s="531"/>
      <c r="C68" s="531"/>
      <c r="D68" s="531"/>
      <c r="E68" s="531"/>
      <c r="F68" s="531"/>
      <c r="G68" s="531"/>
      <c r="H68" s="531"/>
    </row>
    <row r="69" spans="1:8" ht="30" x14ac:dyDescent="0.2">
      <c r="A69" s="523" t="s">
        <v>1501</v>
      </c>
      <c r="B69" s="524"/>
      <c r="C69" s="524"/>
      <c r="D69" s="524"/>
      <c r="E69" s="524"/>
      <c r="F69" s="524"/>
      <c r="G69" s="524"/>
      <c r="H69" s="525"/>
    </row>
    <row r="70" spans="1:8" s="169" customFormat="1" ht="24.95" customHeight="1" x14ac:dyDescent="0.2">
      <c r="A70" s="496" t="s">
        <v>1696</v>
      </c>
      <c r="B70" s="496"/>
      <c r="C70" s="496"/>
      <c r="D70" s="496"/>
      <c r="E70" s="35" t="s">
        <v>1039</v>
      </c>
      <c r="F70" s="496" t="s">
        <v>1031</v>
      </c>
      <c r="G70" s="496"/>
      <c r="H70" s="496"/>
    </row>
    <row r="71" spans="1:8" s="169" customFormat="1" ht="24.95" customHeight="1" x14ac:dyDescent="0.2">
      <c r="A71" s="496" t="s">
        <v>1697</v>
      </c>
      <c r="B71" s="496"/>
      <c r="C71" s="496"/>
      <c r="D71" s="496"/>
      <c r="E71" s="35" t="s">
        <v>1699</v>
      </c>
      <c r="F71" s="496" t="s">
        <v>1038</v>
      </c>
      <c r="G71" s="496"/>
      <c r="H71" s="496"/>
    </row>
    <row r="72" spans="1:8" s="98" customFormat="1" ht="30" x14ac:dyDescent="0.2">
      <c r="A72" s="682" t="s">
        <v>1645</v>
      </c>
      <c r="B72" s="683"/>
      <c r="C72" s="683"/>
      <c r="D72" s="683"/>
      <c r="E72" s="683"/>
      <c r="F72" s="683"/>
      <c r="G72" s="683"/>
      <c r="H72" s="683"/>
    </row>
  </sheetData>
  <mergeCells count="37">
    <mergeCell ref="C47:C55"/>
    <mergeCell ref="C63:C66"/>
    <mergeCell ref="C10:D10"/>
    <mergeCell ref="A8:H8"/>
    <mergeCell ref="G10:G11"/>
    <mergeCell ref="A9:H9"/>
    <mergeCell ref="E10:E11"/>
    <mergeCell ref="H10:H11"/>
    <mergeCell ref="F26:F28"/>
    <mergeCell ref="C13:C24"/>
    <mergeCell ref="C26:C28"/>
    <mergeCell ref="C30:C33"/>
    <mergeCell ref="C35:C45"/>
    <mergeCell ref="A72:H72"/>
    <mergeCell ref="F7:H7"/>
    <mergeCell ref="A70:D70"/>
    <mergeCell ref="F70:H70"/>
    <mergeCell ref="A69:H69"/>
    <mergeCell ref="A67:G67"/>
    <mergeCell ref="A68:H68"/>
    <mergeCell ref="A10:B10"/>
    <mergeCell ref="F47:F55"/>
    <mergeCell ref="F10:F11"/>
    <mergeCell ref="A71:D71"/>
    <mergeCell ref="F71:H71"/>
    <mergeCell ref="F30:F33"/>
    <mergeCell ref="F13:F24"/>
    <mergeCell ref="F35:F45"/>
    <mergeCell ref="F63:F66"/>
    <mergeCell ref="A7:D7"/>
    <mergeCell ref="A2:H2"/>
    <mergeCell ref="A1:H1"/>
    <mergeCell ref="A3:H3"/>
    <mergeCell ref="A5:H5"/>
    <mergeCell ref="A4:H4"/>
    <mergeCell ref="F6:H6"/>
    <mergeCell ref="A6:D6"/>
  </mergeCells>
  <phoneticPr fontId="32" type="noConversion"/>
  <hyperlinks>
    <hyperlink ref="F10" location="Order_Summary" display="Summary" xr:uid="{00000000-0004-0000-1B00-000000000000}"/>
    <hyperlink ref="A68:H68" location="Account_Summary" display="Account Summary" xr:uid="{00000000-0004-0000-1B00-000001000000}"/>
    <hyperlink ref="A10:B10" location="'Table of Contents'!A1" display="Back to Table of Contents" xr:uid="{00000000-0004-0000-1B00-000002000000}"/>
    <hyperlink ref="C10:D10" location="'Additional Materials'!A1" display="Add Items" xr:uid="{00000000-0004-0000-1B00-000003000000}"/>
    <hyperlink ref="A9:H9" location="Account_Summary" display="Account Summary" xr:uid="{00000000-0004-0000-1B00-000004000000}"/>
    <hyperlink ref="F12" location="Order_Summary" display="Summary" xr:uid="{00000000-0004-0000-1B00-000005000000}"/>
    <hyperlink ref="F25" location="Order_Summary" display="Summary" xr:uid="{00000000-0004-0000-1B00-000006000000}"/>
    <hyperlink ref="F29" location="Order_Summary" display="Summary" xr:uid="{00000000-0004-0000-1B00-000007000000}"/>
    <hyperlink ref="F62" location="Order_Summary" display="Summary" xr:uid="{00000000-0004-0000-1B00-000008000000}"/>
    <hyperlink ref="F34" location="Order_Summary" display="Summary" xr:uid="{00000000-0004-0000-1B00-000009000000}"/>
    <hyperlink ref="F46" location="Order_Summary" display="Summary" xr:uid="{00000000-0004-0000-1B00-00000A000000}"/>
    <hyperlink ref="A6:D6" location="Golden_Pheasant" display="Golden Pheasant" xr:uid="{00000000-0004-0000-1B00-00000B000000}"/>
    <hyperlink ref="E6" location="Ringneck_Pheasant" display="Ringneck Pheasant" xr:uid="{00000000-0004-0000-1B00-00000C000000}"/>
    <hyperlink ref="F6:H6" location="Ringneck_Pheasant_Rump_Patch" display="Ringneck Pheasant Rump Patch" xr:uid="{00000000-0004-0000-1B00-00000D000000}"/>
    <hyperlink ref="A7:D7" location="Silver_Pheasant" display="Silver Pheasant" xr:uid="{00000000-0004-0000-1B00-00000E000000}"/>
    <hyperlink ref="E7" location="Amherst_Pheasant" display="Amherst Pheasant" xr:uid="{00000000-0004-0000-1B00-00000F000000}"/>
    <hyperlink ref="F7:H7" location="Ringneck_Pheasant_Strung_Feathers" display="Ringneck Pheasant Strung Feathers" xr:uid="{00000000-0004-0000-1B00-000010000000}"/>
    <hyperlink ref="A70:D70" location="Golden_Pheasant" display="Golden Pheasant" xr:uid="{00000000-0004-0000-1B00-000011000000}"/>
    <hyperlink ref="E70" location="Ringneck_Pheasant" display="Ringneck Pheasant" xr:uid="{00000000-0004-0000-1B00-000012000000}"/>
    <hyperlink ref="F70:H70" location="Ringneck_Pheasant_Rump_Patch" display="Ringneck Pheasant Rump Patch" xr:uid="{00000000-0004-0000-1B00-000013000000}"/>
    <hyperlink ref="A71:D71" location="Silver_Pheasant" display="Silver Pheasant" xr:uid="{00000000-0004-0000-1B00-000014000000}"/>
    <hyperlink ref="E71" location="Amherst_Pheasant" display="Amherst Pheasant" xr:uid="{00000000-0004-0000-1B00-000015000000}"/>
    <hyperlink ref="F71:H71" location="Ringneck_Pheasant_Strung_Feathers" display="Ringneck Pheasant Strung Feathers" xr:uid="{00000000-0004-0000-1B00-000016000000}"/>
    <hyperlink ref="A72:B72" location="'Table of Contents'!A1" display="Back to Table of Contents" xr:uid="{00000000-0004-0000-1B00-000017000000}"/>
    <hyperlink ref="F56" location="Order_Summary" display="Summary" xr:uid="{47BA1BAD-4D5E-4769-96AF-29C9405E2986}"/>
  </hyperlinks>
  <pageMargins left="0.75" right="0.75" top="1" bottom="1" header="0.5" footer="0.5"/>
  <pageSetup orientation="portrait" horizontalDpi="4294967293" verticalDpi="0" r:id="rId1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H93"/>
  <sheetViews>
    <sheetView showZeros="0" topLeftCell="A80" zoomScale="65" workbookViewId="0">
      <selection activeCell="A93" sqref="A93:H93"/>
    </sheetView>
  </sheetViews>
  <sheetFormatPr defaultRowHeight="12.75" x14ac:dyDescent="0.2"/>
  <cols>
    <col min="1" max="1" width="20.140625" customWidth="1"/>
    <col min="2" max="2" width="31.42578125" customWidth="1"/>
    <col min="3" max="3" width="22.5703125" customWidth="1"/>
    <col min="4" max="4" width="25.7109375" customWidth="1"/>
    <col min="5" max="5" width="77.5703125" customWidth="1"/>
    <col min="6" max="6" width="23.85546875" customWidth="1"/>
    <col min="7" max="7" width="20.28515625" customWidth="1"/>
    <col min="8" max="8" width="20.85546875" customWidth="1"/>
  </cols>
  <sheetData>
    <row r="1" spans="1:8" ht="30" x14ac:dyDescent="0.2">
      <c r="A1" s="383" t="s">
        <v>1467</v>
      </c>
      <c r="B1" s="383"/>
      <c r="C1" s="383"/>
      <c r="D1" s="383"/>
      <c r="E1" s="383"/>
      <c r="F1" s="383"/>
      <c r="G1" s="383"/>
      <c r="H1" s="383"/>
    </row>
    <row r="2" spans="1:8" s="1" customFormat="1" ht="24.95" customHeight="1" x14ac:dyDescent="0.35">
      <c r="A2" s="648" t="s">
        <v>1653</v>
      </c>
      <c r="B2" s="648"/>
      <c r="C2" s="648"/>
      <c r="D2" s="648"/>
      <c r="E2" s="648"/>
      <c r="F2" s="648"/>
      <c r="G2" s="648"/>
      <c r="H2" s="648"/>
    </row>
    <row r="3" spans="1:8" s="57" customFormat="1" ht="24.95" customHeight="1" x14ac:dyDescent="0.2">
      <c r="A3" s="649" t="s">
        <v>459</v>
      </c>
      <c r="B3" s="649"/>
      <c r="C3" s="649"/>
      <c r="D3" s="649"/>
      <c r="E3" s="649"/>
      <c r="F3" s="649"/>
      <c r="G3" s="649"/>
      <c r="H3" s="649"/>
    </row>
    <row r="4" spans="1:8" s="1" customFormat="1" ht="24.95" customHeight="1" x14ac:dyDescent="0.2">
      <c r="A4" s="435" t="s">
        <v>418</v>
      </c>
      <c r="B4" s="435"/>
      <c r="C4" s="435"/>
      <c r="D4" s="435"/>
      <c r="E4" s="435"/>
      <c r="F4" s="435"/>
      <c r="G4" s="435"/>
      <c r="H4" s="435"/>
    </row>
    <row r="5" spans="1:8" s="1" customFormat="1" ht="24.95" customHeight="1" x14ac:dyDescent="0.2">
      <c r="A5" s="435"/>
      <c r="B5" s="435"/>
      <c r="C5" s="435"/>
      <c r="D5" s="435"/>
      <c r="E5" s="435"/>
      <c r="F5" s="435"/>
      <c r="G5" s="435"/>
      <c r="H5" s="435"/>
    </row>
    <row r="6" spans="1:8" s="180" customFormat="1" ht="24.95" customHeight="1" x14ac:dyDescent="0.2">
      <c r="A6" s="496" t="s">
        <v>1032</v>
      </c>
      <c r="B6" s="496"/>
      <c r="C6" s="496" t="s">
        <v>1033</v>
      </c>
      <c r="D6" s="496"/>
      <c r="E6" s="35" t="s">
        <v>1034</v>
      </c>
      <c r="F6" s="496" t="s">
        <v>781</v>
      </c>
      <c r="G6" s="496"/>
      <c r="H6" s="496"/>
    </row>
    <row r="7" spans="1:8" s="187" customFormat="1" ht="24.95" customHeight="1" x14ac:dyDescent="0.2">
      <c r="A7" s="496" t="s">
        <v>1785</v>
      </c>
      <c r="B7" s="496"/>
      <c r="C7" s="496" t="s">
        <v>463</v>
      </c>
      <c r="D7" s="496"/>
      <c r="E7" s="35" t="s">
        <v>1840</v>
      </c>
      <c r="F7" s="514"/>
      <c r="G7" s="514"/>
      <c r="H7" s="514"/>
    </row>
    <row r="8" spans="1:8" s="180" customFormat="1" ht="24.95" customHeight="1" x14ac:dyDescent="0.2">
      <c r="A8" s="699"/>
      <c r="B8" s="699"/>
      <c r="C8" s="699"/>
      <c r="D8" s="699"/>
      <c r="E8" s="699"/>
      <c r="F8" s="699"/>
      <c r="G8" s="699"/>
      <c r="H8" s="699"/>
    </row>
    <row r="9" spans="1:8" s="1" customFormat="1" ht="24.95" customHeight="1" x14ac:dyDescent="0.2">
      <c r="A9" s="500" t="s">
        <v>412</v>
      </c>
      <c r="B9" s="500"/>
      <c r="C9" s="500"/>
      <c r="D9" s="500"/>
      <c r="E9" s="500"/>
      <c r="F9" s="500"/>
      <c r="G9" s="500"/>
      <c r="H9" s="500"/>
    </row>
    <row r="10" spans="1:8" s="1" customFormat="1" ht="24.95" customHeight="1" x14ac:dyDescent="0.2">
      <c r="A10" s="517" t="s">
        <v>1645</v>
      </c>
      <c r="B10" s="518"/>
      <c r="C10" s="492" t="s">
        <v>39</v>
      </c>
      <c r="D10" s="493"/>
      <c r="E10" s="574" t="s">
        <v>459</v>
      </c>
      <c r="F10" s="521" t="s">
        <v>1656</v>
      </c>
      <c r="G10" s="551" t="s">
        <v>1485</v>
      </c>
      <c r="H10" s="550" t="s">
        <v>1486</v>
      </c>
    </row>
    <row r="11" spans="1:8" s="1" customFormat="1" ht="24.95" customHeight="1" x14ac:dyDescent="0.2">
      <c r="A11" s="29" t="s">
        <v>1484</v>
      </c>
      <c r="B11" s="30" t="s">
        <v>1498</v>
      </c>
      <c r="C11" s="30" t="s">
        <v>1483</v>
      </c>
      <c r="D11" s="30" t="s">
        <v>1482</v>
      </c>
      <c r="E11" s="574"/>
      <c r="F11" s="522"/>
      <c r="G11" s="528"/>
      <c r="H11" s="530"/>
    </row>
    <row r="12" spans="1:8" s="1" customFormat="1" ht="24.95" customHeight="1" x14ac:dyDescent="0.2">
      <c r="A12" s="96" t="s">
        <v>1484</v>
      </c>
      <c r="B12" s="90" t="s">
        <v>1498</v>
      </c>
      <c r="C12" s="90" t="s">
        <v>1483</v>
      </c>
      <c r="D12" s="90" t="s">
        <v>1482</v>
      </c>
      <c r="E12" s="97" t="s">
        <v>1429</v>
      </c>
      <c r="F12" s="105" t="s">
        <v>1656</v>
      </c>
      <c r="G12" s="109" t="s">
        <v>1485</v>
      </c>
      <c r="H12" s="103"/>
    </row>
    <row r="13" spans="1:8" s="1" customFormat="1" ht="24.95" customHeight="1" x14ac:dyDescent="0.2">
      <c r="A13" s="10">
        <v>0</v>
      </c>
      <c r="B13" s="10"/>
      <c r="C13" s="506"/>
      <c r="D13" s="14" t="s">
        <v>189</v>
      </c>
      <c r="E13" s="86" t="s">
        <v>1429</v>
      </c>
      <c r="F13" s="510" t="s">
        <v>1649</v>
      </c>
      <c r="G13" s="15">
        <v>2.85</v>
      </c>
      <c r="H13" s="3">
        <f>A13*G13</f>
        <v>0</v>
      </c>
    </row>
    <row r="14" spans="1:8" s="1" customFormat="1" ht="24.95" customHeight="1" x14ac:dyDescent="0.2">
      <c r="A14" s="10"/>
      <c r="B14" s="10"/>
      <c r="C14" s="507"/>
      <c r="D14" s="14" t="s">
        <v>396</v>
      </c>
      <c r="E14" s="86" t="s">
        <v>1429</v>
      </c>
      <c r="F14" s="511"/>
      <c r="G14" s="15">
        <v>2.85</v>
      </c>
      <c r="H14" s="3">
        <f t="shared" ref="H14:H30" si="0">A14*G14</f>
        <v>0</v>
      </c>
    </row>
    <row r="15" spans="1:8" s="1" customFormat="1" ht="24.95" customHeight="1" x14ac:dyDescent="0.2">
      <c r="A15" s="10"/>
      <c r="B15" s="10"/>
      <c r="C15" s="507"/>
      <c r="D15" s="14" t="s">
        <v>98</v>
      </c>
      <c r="E15" s="86" t="s">
        <v>1429</v>
      </c>
      <c r="F15" s="511"/>
      <c r="G15" s="15">
        <v>2.85</v>
      </c>
      <c r="H15" s="3">
        <f t="shared" si="0"/>
        <v>0</v>
      </c>
    </row>
    <row r="16" spans="1:8" s="1" customFormat="1" ht="24.95" customHeight="1" x14ac:dyDescent="0.2">
      <c r="A16" s="10"/>
      <c r="B16" s="10"/>
      <c r="C16" s="507"/>
      <c r="D16" s="14" t="s">
        <v>471</v>
      </c>
      <c r="E16" s="86" t="s">
        <v>1429</v>
      </c>
      <c r="F16" s="511"/>
      <c r="G16" s="15">
        <v>2.85</v>
      </c>
      <c r="H16" s="3">
        <f t="shared" si="0"/>
        <v>0</v>
      </c>
    </row>
    <row r="17" spans="1:8" s="1" customFormat="1" ht="24.95" customHeight="1" x14ac:dyDescent="0.2">
      <c r="A17" s="10"/>
      <c r="B17" s="10"/>
      <c r="C17" s="507"/>
      <c r="D17" s="14" t="s">
        <v>198</v>
      </c>
      <c r="E17" s="86" t="s">
        <v>1429</v>
      </c>
      <c r="F17" s="511"/>
      <c r="G17" s="15">
        <v>2.85</v>
      </c>
      <c r="H17" s="3">
        <f t="shared" si="0"/>
        <v>0</v>
      </c>
    </row>
    <row r="18" spans="1:8" s="1" customFormat="1" ht="24.95" customHeight="1" x14ac:dyDescent="0.2">
      <c r="A18" s="10"/>
      <c r="B18" s="10"/>
      <c r="C18" s="507"/>
      <c r="D18" s="14" t="s">
        <v>214</v>
      </c>
      <c r="E18" s="86" t="s">
        <v>1429</v>
      </c>
      <c r="F18" s="511"/>
      <c r="G18" s="15">
        <v>2.85</v>
      </c>
      <c r="H18" s="3">
        <f t="shared" si="0"/>
        <v>0</v>
      </c>
    </row>
    <row r="19" spans="1:8" s="1" customFormat="1" ht="24.95" customHeight="1" x14ac:dyDescent="0.2">
      <c r="A19" s="10"/>
      <c r="B19" s="10"/>
      <c r="C19" s="507"/>
      <c r="D19" s="14" t="s">
        <v>208</v>
      </c>
      <c r="E19" s="86" t="s">
        <v>1429</v>
      </c>
      <c r="F19" s="511"/>
      <c r="G19" s="15">
        <v>2.85</v>
      </c>
      <c r="H19" s="3">
        <f t="shared" si="0"/>
        <v>0</v>
      </c>
    </row>
    <row r="20" spans="1:8" s="1" customFormat="1" ht="24.95" customHeight="1" x14ac:dyDescent="0.2">
      <c r="A20" s="10"/>
      <c r="B20" s="10"/>
      <c r="C20" s="507"/>
      <c r="D20" s="14" t="s">
        <v>483</v>
      </c>
      <c r="E20" s="86" t="s">
        <v>1429</v>
      </c>
      <c r="F20" s="511"/>
      <c r="G20" s="15">
        <v>2.85</v>
      </c>
      <c r="H20" s="3">
        <f t="shared" si="0"/>
        <v>0</v>
      </c>
    </row>
    <row r="21" spans="1:8" s="1" customFormat="1" ht="24.95" customHeight="1" x14ac:dyDescent="0.2">
      <c r="A21" s="10"/>
      <c r="B21" s="10"/>
      <c r="C21" s="507"/>
      <c r="D21" s="14" t="s">
        <v>846</v>
      </c>
      <c r="E21" s="86" t="s">
        <v>1429</v>
      </c>
      <c r="F21" s="511"/>
      <c r="G21" s="15">
        <v>2.85</v>
      </c>
      <c r="H21" s="3">
        <f t="shared" si="0"/>
        <v>0</v>
      </c>
    </row>
    <row r="22" spans="1:8" s="1" customFormat="1" ht="24.95" customHeight="1" x14ac:dyDescent="0.2">
      <c r="A22" s="10"/>
      <c r="B22" s="10"/>
      <c r="C22" s="507"/>
      <c r="D22" s="14" t="s">
        <v>472</v>
      </c>
      <c r="E22" s="86" t="s">
        <v>1429</v>
      </c>
      <c r="F22" s="511"/>
      <c r="G22" s="15">
        <v>2.85</v>
      </c>
      <c r="H22" s="3">
        <f t="shared" si="0"/>
        <v>0</v>
      </c>
    </row>
    <row r="23" spans="1:8" s="1" customFormat="1" ht="24.95" customHeight="1" x14ac:dyDescent="0.2">
      <c r="A23" s="10"/>
      <c r="B23" s="10"/>
      <c r="C23" s="507"/>
      <c r="D23" s="14" t="s">
        <v>510</v>
      </c>
      <c r="E23" s="86" t="s">
        <v>1429</v>
      </c>
      <c r="F23" s="511"/>
      <c r="G23" s="15">
        <v>2.85</v>
      </c>
      <c r="H23" s="3">
        <f t="shared" si="0"/>
        <v>0</v>
      </c>
    </row>
    <row r="24" spans="1:8" s="1" customFormat="1" ht="24.95" customHeight="1" x14ac:dyDescent="0.2">
      <c r="A24" s="10"/>
      <c r="B24" s="10"/>
      <c r="C24" s="507"/>
      <c r="D24" s="14" t="s">
        <v>99</v>
      </c>
      <c r="E24" s="86" t="s">
        <v>1429</v>
      </c>
      <c r="F24" s="511"/>
      <c r="G24" s="15">
        <v>2.85</v>
      </c>
      <c r="H24" s="3">
        <f t="shared" si="0"/>
        <v>0</v>
      </c>
    </row>
    <row r="25" spans="1:8" s="1" customFormat="1" ht="24.95" customHeight="1" x14ac:dyDescent="0.2">
      <c r="A25" s="10"/>
      <c r="B25" s="10"/>
      <c r="C25" s="507"/>
      <c r="D25" s="14" t="s">
        <v>204</v>
      </c>
      <c r="E25" s="86" t="s">
        <v>1429</v>
      </c>
      <c r="F25" s="511"/>
      <c r="G25" s="15">
        <v>2.85</v>
      </c>
      <c r="H25" s="3">
        <f t="shared" si="0"/>
        <v>0</v>
      </c>
    </row>
    <row r="26" spans="1:8" s="1" customFormat="1" ht="24.95" customHeight="1" x14ac:dyDescent="0.2">
      <c r="A26" s="10"/>
      <c r="B26" s="10"/>
      <c r="C26" s="507"/>
      <c r="D26" s="14" t="s">
        <v>569</v>
      </c>
      <c r="E26" s="86" t="s">
        <v>1429</v>
      </c>
      <c r="F26" s="511"/>
      <c r="G26" s="15">
        <v>2.85</v>
      </c>
      <c r="H26" s="3">
        <f t="shared" si="0"/>
        <v>0</v>
      </c>
    </row>
    <row r="27" spans="1:8" s="1" customFormat="1" ht="24.95" customHeight="1" x14ac:dyDescent="0.2">
      <c r="A27" s="10"/>
      <c r="B27" s="10"/>
      <c r="C27" s="507"/>
      <c r="D27" s="14" t="s">
        <v>202</v>
      </c>
      <c r="E27" s="86" t="s">
        <v>1429</v>
      </c>
      <c r="F27" s="511"/>
      <c r="G27" s="15">
        <v>2.85</v>
      </c>
      <c r="H27" s="3">
        <f t="shared" si="0"/>
        <v>0</v>
      </c>
    </row>
    <row r="28" spans="1:8" s="1" customFormat="1" ht="24.95" customHeight="1" x14ac:dyDescent="0.2">
      <c r="A28" s="10"/>
      <c r="B28" s="10"/>
      <c r="C28" s="507"/>
      <c r="D28" s="14" t="s">
        <v>843</v>
      </c>
      <c r="E28" s="86" t="s">
        <v>1429</v>
      </c>
      <c r="F28" s="511"/>
      <c r="G28" s="15">
        <v>2.85</v>
      </c>
      <c r="H28" s="3">
        <f t="shared" si="0"/>
        <v>0</v>
      </c>
    </row>
    <row r="29" spans="1:8" s="1" customFormat="1" ht="24.95" customHeight="1" x14ac:dyDescent="0.2">
      <c r="A29" s="10"/>
      <c r="B29" s="10"/>
      <c r="C29" s="507"/>
      <c r="D29" s="14" t="s">
        <v>491</v>
      </c>
      <c r="E29" s="86" t="s">
        <v>1429</v>
      </c>
      <c r="F29" s="511"/>
      <c r="G29" s="15">
        <v>2.85</v>
      </c>
      <c r="H29" s="3">
        <f t="shared" si="0"/>
        <v>0</v>
      </c>
    </row>
    <row r="30" spans="1:8" s="1" customFormat="1" ht="24.95" customHeight="1" x14ac:dyDescent="0.2">
      <c r="A30" s="10"/>
      <c r="B30" s="10"/>
      <c r="C30" s="508"/>
      <c r="D30" s="14" t="s">
        <v>201</v>
      </c>
      <c r="E30" s="86" t="s">
        <v>1429</v>
      </c>
      <c r="F30" s="512"/>
      <c r="G30" s="15">
        <v>2.85</v>
      </c>
      <c r="H30" s="3">
        <f t="shared" si="0"/>
        <v>0</v>
      </c>
    </row>
    <row r="31" spans="1:8" s="1" customFormat="1" ht="24.95" customHeight="1" x14ac:dyDescent="0.2">
      <c r="A31" s="96" t="s">
        <v>1484</v>
      </c>
      <c r="B31" s="90" t="s">
        <v>1498</v>
      </c>
      <c r="C31" s="90" t="s">
        <v>1483</v>
      </c>
      <c r="D31" s="90" t="s">
        <v>1482</v>
      </c>
      <c r="E31" s="97" t="s">
        <v>847</v>
      </c>
      <c r="F31" s="105" t="s">
        <v>1656</v>
      </c>
      <c r="G31" s="109" t="s">
        <v>1485</v>
      </c>
      <c r="H31" s="103"/>
    </row>
    <row r="32" spans="1:8" s="1" customFormat="1" ht="24.95" customHeight="1" x14ac:dyDescent="0.2">
      <c r="A32" s="10">
        <v>0</v>
      </c>
      <c r="B32" s="10"/>
      <c r="C32" s="506"/>
      <c r="D32" s="14" t="s">
        <v>189</v>
      </c>
      <c r="E32" s="86" t="s">
        <v>847</v>
      </c>
      <c r="F32" s="510" t="s">
        <v>1649</v>
      </c>
      <c r="G32" s="15">
        <v>2.35</v>
      </c>
      <c r="H32" s="3">
        <f>A32*G32</f>
        <v>0</v>
      </c>
    </row>
    <row r="33" spans="1:8" s="1" customFormat="1" ht="24.95" customHeight="1" x14ac:dyDescent="0.2">
      <c r="A33" s="10"/>
      <c r="B33" s="10"/>
      <c r="C33" s="507"/>
      <c r="D33" s="14" t="s">
        <v>396</v>
      </c>
      <c r="E33" s="86" t="s">
        <v>847</v>
      </c>
      <c r="F33" s="511"/>
      <c r="G33" s="15">
        <v>2.35</v>
      </c>
      <c r="H33" s="3">
        <f t="shared" ref="H33:H41" si="1">A33*G33</f>
        <v>0</v>
      </c>
    </row>
    <row r="34" spans="1:8" s="1" customFormat="1" ht="24.95" customHeight="1" x14ac:dyDescent="0.2">
      <c r="A34" s="10"/>
      <c r="B34" s="10"/>
      <c r="C34" s="507"/>
      <c r="D34" s="14" t="s">
        <v>470</v>
      </c>
      <c r="E34" s="86" t="s">
        <v>847</v>
      </c>
      <c r="F34" s="511"/>
      <c r="G34" s="15">
        <v>2.35</v>
      </c>
      <c r="H34" s="3">
        <f t="shared" si="1"/>
        <v>0</v>
      </c>
    </row>
    <row r="35" spans="1:8" s="1" customFormat="1" ht="24.95" customHeight="1" x14ac:dyDescent="0.2">
      <c r="A35" s="10"/>
      <c r="B35" s="10"/>
      <c r="C35" s="507"/>
      <c r="D35" s="14" t="s">
        <v>471</v>
      </c>
      <c r="E35" s="86" t="s">
        <v>847</v>
      </c>
      <c r="F35" s="511"/>
      <c r="G35" s="15">
        <v>2.35</v>
      </c>
      <c r="H35" s="3">
        <f t="shared" si="1"/>
        <v>0</v>
      </c>
    </row>
    <row r="36" spans="1:8" s="1" customFormat="1" ht="24.95" customHeight="1" x14ac:dyDescent="0.2">
      <c r="A36" s="10"/>
      <c r="B36" s="10"/>
      <c r="C36" s="507"/>
      <c r="D36" s="14" t="s">
        <v>198</v>
      </c>
      <c r="E36" s="86" t="s">
        <v>847</v>
      </c>
      <c r="F36" s="511"/>
      <c r="G36" s="15">
        <v>2.35</v>
      </c>
      <c r="H36" s="3">
        <f t="shared" si="1"/>
        <v>0</v>
      </c>
    </row>
    <row r="37" spans="1:8" s="1" customFormat="1" ht="24.95" customHeight="1" x14ac:dyDescent="0.2">
      <c r="A37" s="10"/>
      <c r="B37" s="10"/>
      <c r="C37" s="507"/>
      <c r="D37" s="14" t="s">
        <v>472</v>
      </c>
      <c r="E37" s="86" t="s">
        <v>847</v>
      </c>
      <c r="F37" s="511"/>
      <c r="G37" s="15">
        <v>2.35</v>
      </c>
      <c r="H37" s="3">
        <f t="shared" si="1"/>
        <v>0</v>
      </c>
    </row>
    <row r="38" spans="1:8" s="1" customFormat="1" ht="24.95" customHeight="1" x14ac:dyDescent="0.2">
      <c r="A38" s="10"/>
      <c r="B38" s="10"/>
      <c r="C38" s="507"/>
      <c r="D38" s="14" t="s">
        <v>510</v>
      </c>
      <c r="E38" s="86" t="s">
        <v>847</v>
      </c>
      <c r="F38" s="511"/>
      <c r="G38" s="15">
        <v>2.35</v>
      </c>
      <c r="H38" s="3">
        <f t="shared" si="1"/>
        <v>0</v>
      </c>
    </row>
    <row r="39" spans="1:8" s="1" customFormat="1" ht="24.95" customHeight="1" x14ac:dyDescent="0.2">
      <c r="A39" s="10"/>
      <c r="B39" s="10"/>
      <c r="C39" s="507"/>
      <c r="D39" s="14" t="s">
        <v>846</v>
      </c>
      <c r="E39" s="86" t="s">
        <v>847</v>
      </c>
      <c r="F39" s="511"/>
      <c r="G39" s="15">
        <v>2.35</v>
      </c>
      <c r="H39" s="3">
        <f t="shared" si="1"/>
        <v>0</v>
      </c>
    </row>
    <row r="40" spans="1:8" s="1" customFormat="1" ht="24.95" customHeight="1" x14ac:dyDescent="0.2">
      <c r="A40" s="10"/>
      <c r="B40" s="10"/>
      <c r="C40" s="507"/>
      <c r="D40" s="14" t="s">
        <v>569</v>
      </c>
      <c r="E40" s="86" t="s">
        <v>847</v>
      </c>
      <c r="F40" s="511"/>
      <c r="G40" s="15">
        <v>2.35</v>
      </c>
      <c r="H40" s="3">
        <f t="shared" si="1"/>
        <v>0</v>
      </c>
    </row>
    <row r="41" spans="1:8" s="1" customFormat="1" ht="24.95" customHeight="1" x14ac:dyDescent="0.2">
      <c r="A41" s="10"/>
      <c r="B41" s="10"/>
      <c r="C41" s="508"/>
      <c r="D41" s="14" t="s">
        <v>213</v>
      </c>
      <c r="E41" s="86" t="s">
        <v>847</v>
      </c>
      <c r="F41" s="512"/>
      <c r="G41" s="15">
        <v>2.35</v>
      </c>
      <c r="H41" s="3">
        <f t="shared" si="1"/>
        <v>0</v>
      </c>
    </row>
    <row r="42" spans="1:8" s="1" customFormat="1" ht="24.95" customHeight="1" x14ac:dyDescent="0.2">
      <c r="A42" s="96" t="s">
        <v>1484</v>
      </c>
      <c r="B42" s="90" t="s">
        <v>1498</v>
      </c>
      <c r="C42" s="90" t="s">
        <v>1483</v>
      </c>
      <c r="D42" s="90" t="s">
        <v>1482</v>
      </c>
      <c r="E42" s="97" t="s">
        <v>460</v>
      </c>
      <c r="F42" s="105" t="s">
        <v>1656</v>
      </c>
      <c r="G42" s="109" t="s">
        <v>1485</v>
      </c>
      <c r="H42" s="103"/>
    </row>
    <row r="43" spans="1:8" s="1" customFormat="1" ht="24.95" customHeight="1" x14ac:dyDescent="0.2">
      <c r="A43" s="10">
        <v>0</v>
      </c>
      <c r="B43" s="10"/>
      <c r="C43" s="81"/>
      <c r="D43" s="14"/>
      <c r="E43" s="86" t="s">
        <v>460</v>
      </c>
      <c r="F43" s="10" t="s">
        <v>1649</v>
      </c>
      <c r="G43" s="15">
        <v>9.75</v>
      </c>
      <c r="H43" s="3">
        <f>A43*G43</f>
        <v>0</v>
      </c>
    </row>
    <row r="44" spans="1:8" s="1" customFormat="1" ht="24.95" customHeight="1" x14ac:dyDescent="0.2">
      <c r="A44" s="96" t="s">
        <v>1484</v>
      </c>
      <c r="B44" s="90" t="s">
        <v>1498</v>
      </c>
      <c r="C44" s="90" t="s">
        <v>1483</v>
      </c>
      <c r="D44" s="90" t="s">
        <v>1482</v>
      </c>
      <c r="E44" s="97" t="s">
        <v>781</v>
      </c>
      <c r="F44" s="105" t="s">
        <v>1656</v>
      </c>
      <c r="G44" s="109" t="s">
        <v>1485</v>
      </c>
      <c r="H44" s="103"/>
    </row>
    <row r="45" spans="1:8" s="1" customFormat="1" ht="24.95" customHeight="1" x14ac:dyDescent="0.2">
      <c r="A45" s="10">
        <v>0</v>
      </c>
      <c r="B45" s="10"/>
      <c r="C45" s="506"/>
      <c r="D45" s="14"/>
      <c r="E45" s="86" t="s">
        <v>461</v>
      </c>
      <c r="F45" s="510" t="s">
        <v>1649</v>
      </c>
      <c r="G45" s="15">
        <v>9.75</v>
      </c>
      <c r="H45" s="3">
        <f>A45*G45</f>
        <v>0</v>
      </c>
    </row>
    <row r="46" spans="1:8" s="1" customFormat="1" ht="24.95" customHeight="1" x14ac:dyDescent="0.2">
      <c r="A46" s="10">
        <v>0</v>
      </c>
      <c r="B46" s="10"/>
      <c r="C46" s="508"/>
      <c r="D46" s="14"/>
      <c r="E46" s="86" t="s">
        <v>462</v>
      </c>
      <c r="F46" s="512"/>
      <c r="G46" s="15">
        <v>3.5</v>
      </c>
      <c r="H46" s="3">
        <f>A46*G46</f>
        <v>0</v>
      </c>
    </row>
    <row r="47" spans="1:8" s="1" customFormat="1" ht="24.95" customHeight="1" x14ac:dyDescent="0.2">
      <c r="A47" s="96" t="s">
        <v>1484</v>
      </c>
      <c r="B47" s="90" t="s">
        <v>1498</v>
      </c>
      <c r="C47" s="90" t="s">
        <v>1483</v>
      </c>
      <c r="D47" s="90" t="s">
        <v>1482</v>
      </c>
      <c r="E47" s="97" t="s">
        <v>842</v>
      </c>
      <c r="F47" s="105" t="s">
        <v>1656</v>
      </c>
      <c r="G47" s="109" t="s">
        <v>1485</v>
      </c>
      <c r="H47" s="103"/>
    </row>
    <row r="48" spans="1:8" s="1" customFormat="1" ht="24.95" customHeight="1" x14ac:dyDescent="0.2">
      <c r="A48" s="10">
        <v>0</v>
      </c>
      <c r="B48" s="10"/>
      <c r="C48" s="506"/>
      <c r="D48" s="14" t="s">
        <v>189</v>
      </c>
      <c r="E48" s="86" t="s">
        <v>1785</v>
      </c>
      <c r="F48" s="510" t="s">
        <v>1649</v>
      </c>
      <c r="G48" s="15">
        <v>2.85</v>
      </c>
      <c r="H48" s="3">
        <f>A48*G48</f>
        <v>0</v>
      </c>
    </row>
    <row r="49" spans="1:8" s="1" customFormat="1" ht="24.95" customHeight="1" x14ac:dyDescent="0.2">
      <c r="A49" s="10"/>
      <c r="B49" s="10"/>
      <c r="C49" s="507"/>
      <c r="D49" s="14" t="s">
        <v>569</v>
      </c>
      <c r="E49" s="86" t="s">
        <v>1785</v>
      </c>
      <c r="F49" s="511"/>
      <c r="G49" s="15">
        <v>2.85</v>
      </c>
      <c r="H49" s="3">
        <f t="shared" ref="H49:H64" si="2">A49*G49</f>
        <v>0</v>
      </c>
    </row>
    <row r="50" spans="1:8" s="1" customFormat="1" ht="24.95" customHeight="1" x14ac:dyDescent="0.2">
      <c r="A50" s="10"/>
      <c r="B50" s="10"/>
      <c r="C50" s="507"/>
      <c r="D50" s="14" t="s">
        <v>203</v>
      </c>
      <c r="E50" s="86" t="s">
        <v>1785</v>
      </c>
      <c r="F50" s="511"/>
      <c r="G50" s="15">
        <v>2.85</v>
      </c>
      <c r="H50" s="3">
        <f t="shared" si="2"/>
        <v>0</v>
      </c>
    </row>
    <row r="51" spans="1:8" s="1" customFormat="1" ht="24.95" customHeight="1" x14ac:dyDescent="0.2">
      <c r="A51" s="10"/>
      <c r="B51" s="10"/>
      <c r="C51" s="507"/>
      <c r="D51" s="14" t="s">
        <v>202</v>
      </c>
      <c r="E51" s="86" t="s">
        <v>1785</v>
      </c>
      <c r="F51" s="511"/>
      <c r="G51" s="15">
        <v>2.85</v>
      </c>
      <c r="H51" s="3">
        <f t="shared" si="2"/>
        <v>0</v>
      </c>
    </row>
    <row r="52" spans="1:8" s="1" customFormat="1" ht="24.95" customHeight="1" x14ac:dyDescent="0.2">
      <c r="A52" s="10"/>
      <c r="B52" s="10"/>
      <c r="C52" s="507"/>
      <c r="D52" s="14" t="s">
        <v>201</v>
      </c>
      <c r="E52" s="86" t="s">
        <v>1785</v>
      </c>
      <c r="F52" s="511"/>
      <c r="G52" s="15">
        <v>2.85</v>
      </c>
      <c r="H52" s="3">
        <f t="shared" si="2"/>
        <v>0</v>
      </c>
    </row>
    <row r="53" spans="1:8" s="1" customFormat="1" ht="24.95" customHeight="1" x14ac:dyDescent="0.2">
      <c r="A53" s="10"/>
      <c r="B53" s="10"/>
      <c r="C53" s="507"/>
      <c r="D53" s="14" t="s">
        <v>208</v>
      </c>
      <c r="E53" s="86" t="s">
        <v>1785</v>
      </c>
      <c r="F53" s="511"/>
      <c r="G53" s="15">
        <v>2.85</v>
      </c>
      <c r="H53" s="3">
        <f t="shared" si="2"/>
        <v>0</v>
      </c>
    </row>
    <row r="54" spans="1:8" s="1" customFormat="1" ht="24.95" customHeight="1" x14ac:dyDescent="0.2">
      <c r="A54" s="10"/>
      <c r="B54" s="10"/>
      <c r="C54" s="507"/>
      <c r="D54" s="14" t="s">
        <v>843</v>
      </c>
      <c r="E54" s="86" t="s">
        <v>1785</v>
      </c>
      <c r="F54" s="511"/>
      <c r="G54" s="15">
        <v>2.85</v>
      </c>
      <c r="H54" s="3">
        <f t="shared" si="2"/>
        <v>0</v>
      </c>
    </row>
    <row r="55" spans="1:8" s="1" customFormat="1" ht="24.95" customHeight="1" x14ac:dyDescent="0.2">
      <c r="A55" s="10"/>
      <c r="B55" s="10"/>
      <c r="C55" s="507"/>
      <c r="D55" s="14" t="s">
        <v>844</v>
      </c>
      <c r="E55" s="86" t="s">
        <v>1785</v>
      </c>
      <c r="F55" s="511"/>
      <c r="G55" s="15">
        <v>2.85</v>
      </c>
      <c r="H55" s="3">
        <f t="shared" si="2"/>
        <v>0</v>
      </c>
    </row>
    <row r="56" spans="1:8" s="1" customFormat="1" ht="24.95" customHeight="1" x14ac:dyDescent="0.2">
      <c r="A56" s="10"/>
      <c r="B56" s="10"/>
      <c r="C56" s="507"/>
      <c r="D56" s="14" t="s">
        <v>204</v>
      </c>
      <c r="E56" s="86" t="s">
        <v>1785</v>
      </c>
      <c r="F56" s="511"/>
      <c r="G56" s="15">
        <v>2.85</v>
      </c>
      <c r="H56" s="3">
        <f t="shared" si="2"/>
        <v>0</v>
      </c>
    </row>
    <row r="57" spans="1:8" s="1" customFormat="1" ht="24.95" customHeight="1" x14ac:dyDescent="0.2">
      <c r="A57" s="10"/>
      <c r="B57" s="10"/>
      <c r="C57" s="507"/>
      <c r="D57" s="14" t="s">
        <v>845</v>
      </c>
      <c r="E57" s="86" t="s">
        <v>1785</v>
      </c>
      <c r="F57" s="511"/>
      <c r="G57" s="15">
        <v>2.85</v>
      </c>
      <c r="H57" s="3">
        <f t="shared" si="2"/>
        <v>0</v>
      </c>
    </row>
    <row r="58" spans="1:8" s="1" customFormat="1" ht="24.95" customHeight="1" x14ac:dyDescent="0.2">
      <c r="A58" s="10"/>
      <c r="B58" s="10"/>
      <c r="C58" s="507"/>
      <c r="D58" s="14" t="s">
        <v>510</v>
      </c>
      <c r="E58" s="86" t="s">
        <v>1785</v>
      </c>
      <c r="F58" s="511"/>
      <c r="G58" s="15">
        <v>2.85</v>
      </c>
      <c r="H58" s="3">
        <f t="shared" si="2"/>
        <v>0</v>
      </c>
    </row>
    <row r="59" spans="1:8" s="1" customFormat="1" ht="24.95" customHeight="1" x14ac:dyDescent="0.2">
      <c r="A59" s="10"/>
      <c r="B59" s="10"/>
      <c r="C59" s="507"/>
      <c r="D59" s="14" t="s">
        <v>198</v>
      </c>
      <c r="E59" s="86" t="s">
        <v>1785</v>
      </c>
      <c r="F59" s="511"/>
      <c r="G59" s="15">
        <v>2.85</v>
      </c>
      <c r="H59" s="3">
        <f t="shared" si="2"/>
        <v>0</v>
      </c>
    </row>
    <row r="60" spans="1:8" s="1" customFormat="1" ht="24.95" customHeight="1" x14ac:dyDescent="0.2">
      <c r="A60" s="10"/>
      <c r="B60" s="10"/>
      <c r="C60" s="507"/>
      <c r="D60" s="14" t="s">
        <v>491</v>
      </c>
      <c r="E60" s="86" t="s">
        <v>1785</v>
      </c>
      <c r="F60" s="511"/>
      <c r="G60" s="15">
        <v>2.85</v>
      </c>
      <c r="H60" s="3">
        <f t="shared" si="2"/>
        <v>0</v>
      </c>
    </row>
    <row r="61" spans="1:8" s="1" customFormat="1" ht="24.95" customHeight="1" x14ac:dyDescent="0.2">
      <c r="A61" s="10"/>
      <c r="B61" s="10"/>
      <c r="C61" s="507"/>
      <c r="D61" s="14" t="s">
        <v>206</v>
      </c>
      <c r="E61" s="86" t="s">
        <v>1785</v>
      </c>
      <c r="F61" s="511"/>
      <c r="G61" s="15">
        <v>2.85</v>
      </c>
      <c r="H61" s="3">
        <f t="shared" si="2"/>
        <v>0</v>
      </c>
    </row>
    <row r="62" spans="1:8" s="1" customFormat="1" ht="24.95" customHeight="1" x14ac:dyDescent="0.2">
      <c r="A62" s="10"/>
      <c r="B62" s="10"/>
      <c r="C62" s="507"/>
      <c r="D62" s="14" t="s">
        <v>470</v>
      </c>
      <c r="E62" s="86" t="s">
        <v>1785</v>
      </c>
      <c r="F62" s="511"/>
      <c r="G62" s="15">
        <v>2.85</v>
      </c>
      <c r="H62" s="3">
        <f t="shared" si="2"/>
        <v>0</v>
      </c>
    </row>
    <row r="63" spans="1:8" s="1" customFormat="1" ht="24.95" customHeight="1" x14ac:dyDescent="0.2">
      <c r="A63" s="10"/>
      <c r="B63" s="10"/>
      <c r="C63" s="507"/>
      <c r="D63" s="14" t="s">
        <v>396</v>
      </c>
      <c r="E63" s="86" t="s">
        <v>1785</v>
      </c>
      <c r="F63" s="511"/>
      <c r="G63" s="15">
        <v>2.85</v>
      </c>
      <c r="H63" s="3">
        <f t="shared" si="2"/>
        <v>0</v>
      </c>
    </row>
    <row r="64" spans="1:8" s="1" customFormat="1" ht="24.95" customHeight="1" x14ac:dyDescent="0.2">
      <c r="A64" s="10"/>
      <c r="B64" s="10"/>
      <c r="C64" s="508"/>
      <c r="D64" s="14" t="s">
        <v>471</v>
      </c>
      <c r="E64" s="86" t="s">
        <v>1785</v>
      </c>
      <c r="F64" s="512"/>
      <c r="G64" s="15">
        <v>2.85</v>
      </c>
      <c r="H64" s="3">
        <f t="shared" si="2"/>
        <v>0</v>
      </c>
    </row>
    <row r="65" spans="1:8" s="1" customFormat="1" ht="24.95" customHeight="1" x14ac:dyDescent="0.2">
      <c r="A65" s="96" t="s">
        <v>1484</v>
      </c>
      <c r="B65" s="90" t="s">
        <v>1498</v>
      </c>
      <c r="C65" s="90" t="s">
        <v>1483</v>
      </c>
      <c r="D65" s="90" t="s">
        <v>1482</v>
      </c>
      <c r="E65" s="97" t="s">
        <v>463</v>
      </c>
      <c r="F65" s="105" t="s">
        <v>1656</v>
      </c>
      <c r="G65" s="109" t="s">
        <v>1485</v>
      </c>
      <c r="H65" s="103"/>
    </row>
    <row r="66" spans="1:8" s="1" customFormat="1" ht="24.95" customHeight="1" x14ac:dyDescent="0.2">
      <c r="A66" s="10">
        <v>0</v>
      </c>
      <c r="B66" s="10"/>
      <c r="C66" s="81"/>
      <c r="D66" s="14"/>
      <c r="E66" s="86" t="s">
        <v>463</v>
      </c>
      <c r="F66" s="10" t="s">
        <v>1649</v>
      </c>
      <c r="G66" s="15">
        <v>4.75</v>
      </c>
      <c r="H66" s="3">
        <f>A66*G66</f>
        <v>0</v>
      </c>
    </row>
    <row r="67" spans="1:8" s="1" customFormat="1" ht="24.95" customHeight="1" x14ac:dyDescent="0.2">
      <c r="A67" s="96" t="s">
        <v>1484</v>
      </c>
      <c r="B67" s="90" t="s">
        <v>1498</v>
      </c>
      <c r="C67" s="90" t="s">
        <v>1483</v>
      </c>
      <c r="D67" s="90" t="s">
        <v>1482</v>
      </c>
      <c r="E67" s="97" t="s">
        <v>1840</v>
      </c>
      <c r="F67" s="105" t="s">
        <v>1656</v>
      </c>
      <c r="G67" s="109" t="s">
        <v>1485</v>
      </c>
      <c r="H67" s="103">
        <v>0</v>
      </c>
    </row>
    <row r="68" spans="1:8" s="1" customFormat="1" ht="24.95" customHeight="1" x14ac:dyDescent="0.2">
      <c r="A68" s="10"/>
      <c r="B68" s="10"/>
      <c r="C68" s="81"/>
      <c r="D68" s="14" t="s">
        <v>396</v>
      </c>
      <c r="E68" s="14" t="s">
        <v>1840</v>
      </c>
      <c r="F68" s="10"/>
      <c r="G68" s="15">
        <v>3.49</v>
      </c>
      <c r="H68" s="3">
        <f t="shared" ref="H68:H87" si="3">A68*G68</f>
        <v>0</v>
      </c>
    </row>
    <row r="69" spans="1:8" s="1" customFormat="1" ht="24.95" customHeight="1" x14ac:dyDescent="0.2">
      <c r="A69" s="10"/>
      <c r="B69" s="10"/>
      <c r="C69" s="81"/>
      <c r="D69" s="14" t="s">
        <v>471</v>
      </c>
      <c r="E69" s="14" t="s">
        <v>1840</v>
      </c>
      <c r="F69" s="10"/>
      <c r="G69" s="15">
        <v>3.49</v>
      </c>
      <c r="H69" s="3">
        <f t="shared" si="3"/>
        <v>0</v>
      </c>
    </row>
    <row r="70" spans="1:8" s="1" customFormat="1" ht="24.95" customHeight="1" x14ac:dyDescent="0.2">
      <c r="A70" s="10"/>
      <c r="B70" s="10"/>
      <c r="C70" s="81"/>
      <c r="D70" s="14" t="s">
        <v>1841</v>
      </c>
      <c r="E70" s="14" t="s">
        <v>1840</v>
      </c>
      <c r="F70" s="10"/>
      <c r="G70" s="15">
        <v>3.49</v>
      </c>
      <c r="H70" s="3">
        <f t="shared" si="3"/>
        <v>0</v>
      </c>
    </row>
    <row r="71" spans="1:8" s="1" customFormat="1" ht="24.95" customHeight="1" x14ac:dyDescent="0.2">
      <c r="A71" s="10"/>
      <c r="B71" s="10"/>
      <c r="C71" s="81"/>
      <c r="D71" s="14" t="s">
        <v>519</v>
      </c>
      <c r="E71" s="14" t="s">
        <v>1840</v>
      </c>
      <c r="F71" s="10"/>
      <c r="G71" s="15">
        <v>3.49</v>
      </c>
      <c r="H71" s="3">
        <f t="shared" si="3"/>
        <v>0</v>
      </c>
    </row>
    <row r="72" spans="1:8" s="1" customFormat="1" ht="24.95" customHeight="1" x14ac:dyDescent="0.2">
      <c r="A72" s="10"/>
      <c r="B72" s="10"/>
      <c r="C72" s="81"/>
      <c r="D72" s="14" t="s">
        <v>142</v>
      </c>
      <c r="E72" s="14" t="s">
        <v>1840</v>
      </c>
      <c r="F72" s="10"/>
      <c r="G72" s="15">
        <v>3.49</v>
      </c>
      <c r="H72" s="3">
        <f t="shared" si="3"/>
        <v>0</v>
      </c>
    </row>
    <row r="73" spans="1:8" s="1" customFormat="1" ht="24.95" customHeight="1" x14ac:dyDescent="0.2">
      <c r="A73" s="10"/>
      <c r="B73" s="10"/>
      <c r="C73" s="81"/>
      <c r="D73" s="14" t="s">
        <v>489</v>
      </c>
      <c r="E73" s="14" t="s">
        <v>1840</v>
      </c>
      <c r="F73" s="10"/>
      <c r="G73" s="15">
        <v>3.49</v>
      </c>
      <c r="H73" s="3">
        <f t="shared" si="3"/>
        <v>0</v>
      </c>
    </row>
    <row r="74" spans="1:8" s="1" customFormat="1" ht="24.95" customHeight="1" x14ac:dyDescent="0.2">
      <c r="A74" s="10"/>
      <c r="B74" s="10"/>
      <c r="C74" s="81"/>
      <c r="D74" s="14" t="s">
        <v>470</v>
      </c>
      <c r="E74" s="14" t="s">
        <v>1840</v>
      </c>
      <c r="F74" s="10"/>
      <c r="G74" s="15">
        <v>3.49</v>
      </c>
      <c r="H74" s="3">
        <f t="shared" si="3"/>
        <v>0</v>
      </c>
    </row>
    <row r="75" spans="1:8" s="1" customFormat="1" ht="24.95" customHeight="1" x14ac:dyDescent="0.2">
      <c r="A75" s="10"/>
      <c r="B75" s="10"/>
      <c r="C75" s="81"/>
      <c r="D75" s="14" t="s">
        <v>750</v>
      </c>
      <c r="E75" s="14" t="s">
        <v>1840</v>
      </c>
      <c r="F75" s="10"/>
      <c r="G75" s="15">
        <v>3.49</v>
      </c>
      <c r="H75" s="3">
        <f t="shared" si="3"/>
        <v>0</v>
      </c>
    </row>
    <row r="76" spans="1:8" s="1" customFormat="1" ht="24.95" customHeight="1" x14ac:dyDescent="0.2">
      <c r="A76" s="10"/>
      <c r="B76" s="10"/>
      <c r="C76" s="81"/>
      <c r="D76" s="14" t="s">
        <v>886</v>
      </c>
      <c r="E76" s="14" t="s">
        <v>1840</v>
      </c>
      <c r="F76" s="10"/>
      <c r="G76" s="15">
        <v>3.49</v>
      </c>
      <c r="H76" s="3">
        <f t="shared" si="3"/>
        <v>0</v>
      </c>
    </row>
    <row r="77" spans="1:8" s="1" customFormat="1" ht="24.95" customHeight="1" x14ac:dyDescent="0.2">
      <c r="A77" s="10"/>
      <c r="B77" s="10"/>
      <c r="C77" s="81"/>
      <c r="D77" s="14" t="s">
        <v>191</v>
      </c>
      <c r="E77" s="14" t="s">
        <v>1840</v>
      </c>
      <c r="F77" s="10"/>
      <c r="G77" s="15">
        <v>3.49</v>
      </c>
      <c r="H77" s="3">
        <f t="shared" si="3"/>
        <v>0</v>
      </c>
    </row>
    <row r="78" spans="1:8" s="1" customFormat="1" ht="24.95" customHeight="1" x14ac:dyDescent="0.2">
      <c r="A78" s="10"/>
      <c r="B78" s="10"/>
      <c r="C78" s="81"/>
      <c r="D78" s="14" t="s">
        <v>510</v>
      </c>
      <c r="E78" s="14" t="s">
        <v>1840</v>
      </c>
      <c r="F78" s="10"/>
      <c r="G78" s="15">
        <v>3.49</v>
      </c>
      <c r="H78" s="3">
        <f t="shared" si="3"/>
        <v>0</v>
      </c>
    </row>
    <row r="79" spans="1:8" s="1" customFormat="1" ht="24.95" customHeight="1" x14ac:dyDescent="0.2">
      <c r="A79" s="10"/>
      <c r="B79" s="10"/>
      <c r="C79" s="81"/>
      <c r="D79" s="14" t="s">
        <v>206</v>
      </c>
      <c r="E79" s="14" t="s">
        <v>1840</v>
      </c>
      <c r="F79" s="10"/>
      <c r="G79" s="15">
        <v>3.49</v>
      </c>
      <c r="H79" s="3">
        <f t="shared" si="3"/>
        <v>0</v>
      </c>
    </row>
    <row r="80" spans="1:8" s="1" customFormat="1" ht="24.95" customHeight="1" x14ac:dyDescent="0.2">
      <c r="A80" s="10"/>
      <c r="B80" s="10"/>
      <c r="C80" s="81"/>
      <c r="D80" s="14" t="s">
        <v>717</v>
      </c>
      <c r="E80" s="14" t="s">
        <v>1840</v>
      </c>
      <c r="F80" s="10"/>
      <c r="G80" s="15">
        <v>3.49</v>
      </c>
      <c r="H80" s="3">
        <f t="shared" si="3"/>
        <v>0</v>
      </c>
    </row>
    <row r="81" spans="1:8" s="1" customFormat="1" ht="24.95" customHeight="1" x14ac:dyDescent="0.2">
      <c r="A81" s="10"/>
      <c r="B81" s="10"/>
      <c r="C81" s="81"/>
      <c r="D81" s="14" t="s">
        <v>189</v>
      </c>
      <c r="E81" s="14" t="s">
        <v>1840</v>
      </c>
      <c r="F81" s="10"/>
      <c r="G81" s="15">
        <v>3.49</v>
      </c>
      <c r="H81" s="3">
        <f t="shared" si="3"/>
        <v>0</v>
      </c>
    </row>
    <row r="82" spans="1:8" s="1" customFormat="1" ht="24.95" customHeight="1" x14ac:dyDescent="0.2">
      <c r="A82" s="10"/>
      <c r="B82" s="10"/>
      <c r="C82" s="81"/>
      <c r="D82" s="14" t="s">
        <v>713</v>
      </c>
      <c r="E82" s="14" t="s">
        <v>1840</v>
      </c>
      <c r="F82" s="10"/>
      <c r="G82" s="15">
        <v>3.49</v>
      </c>
      <c r="H82" s="3">
        <f t="shared" si="3"/>
        <v>0</v>
      </c>
    </row>
    <row r="83" spans="1:8" s="1" customFormat="1" ht="24.95" customHeight="1" x14ac:dyDescent="0.2">
      <c r="A83" s="10"/>
      <c r="B83" s="10"/>
      <c r="C83" s="81"/>
      <c r="D83" s="14" t="s">
        <v>1842</v>
      </c>
      <c r="E83" s="14" t="s">
        <v>1840</v>
      </c>
      <c r="F83" s="10"/>
      <c r="G83" s="15">
        <v>3.49</v>
      </c>
      <c r="H83" s="3">
        <f t="shared" si="3"/>
        <v>0</v>
      </c>
    </row>
    <row r="84" spans="1:8" s="1" customFormat="1" ht="24.95" customHeight="1" x14ac:dyDescent="0.2">
      <c r="A84" s="10"/>
      <c r="B84" s="10"/>
      <c r="C84" s="81"/>
      <c r="D84" s="14" t="s">
        <v>1843</v>
      </c>
      <c r="E84" s="14" t="s">
        <v>1840</v>
      </c>
      <c r="F84" s="10"/>
      <c r="G84" s="15">
        <v>3.49</v>
      </c>
      <c r="H84" s="3">
        <f t="shared" si="3"/>
        <v>0</v>
      </c>
    </row>
    <row r="85" spans="1:8" s="1" customFormat="1" ht="24.95" customHeight="1" x14ac:dyDescent="0.2">
      <c r="A85" s="10"/>
      <c r="B85" s="10"/>
      <c r="C85" s="81"/>
      <c r="D85" s="14" t="s">
        <v>1844</v>
      </c>
      <c r="E85" s="14" t="s">
        <v>1840</v>
      </c>
      <c r="F85" s="10"/>
      <c r="G85" s="15">
        <v>3.49</v>
      </c>
      <c r="H85" s="3">
        <f t="shared" si="3"/>
        <v>0</v>
      </c>
    </row>
    <row r="86" spans="1:8" s="1" customFormat="1" ht="24.95" customHeight="1" x14ac:dyDescent="0.2">
      <c r="A86" s="10"/>
      <c r="B86" s="10"/>
      <c r="C86" s="81"/>
      <c r="D86" s="14" t="s">
        <v>846</v>
      </c>
      <c r="E86" s="14" t="s">
        <v>1840</v>
      </c>
      <c r="F86" s="10"/>
      <c r="G86" s="15">
        <v>3.49</v>
      </c>
      <c r="H86" s="3">
        <f t="shared" si="3"/>
        <v>0</v>
      </c>
    </row>
    <row r="87" spans="1:8" s="1" customFormat="1" ht="24.95" customHeight="1" x14ac:dyDescent="0.2">
      <c r="A87" s="10">
        <v>0</v>
      </c>
      <c r="B87" s="10"/>
      <c r="C87" s="81"/>
      <c r="D87" s="14" t="s">
        <v>1845</v>
      </c>
      <c r="E87" s="14" t="s">
        <v>1840</v>
      </c>
      <c r="F87" s="10"/>
      <c r="G87" s="15">
        <v>3.49</v>
      </c>
      <c r="H87" s="3">
        <f t="shared" si="3"/>
        <v>0</v>
      </c>
    </row>
    <row r="88" spans="1:8" ht="24.95" customHeight="1" x14ac:dyDescent="0.3">
      <c r="A88" s="505" t="s">
        <v>1486</v>
      </c>
      <c r="B88" s="505"/>
      <c r="C88" s="505"/>
      <c r="D88" s="505"/>
      <c r="E88" s="505"/>
      <c r="F88" s="505"/>
      <c r="G88" s="505"/>
      <c r="H88" s="73">
        <f>SUM(H13:H87)</f>
        <v>0</v>
      </c>
    </row>
    <row r="89" spans="1:8" ht="24.95" customHeight="1" x14ac:dyDescent="0.2">
      <c r="A89" s="531" t="s">
        <v>412</v>
      </c>
      <c r="B89" s="531"/>
      <c r="C89" s="531"/>
      <c r="D89" s="531"/>
      <c r="E89" s="531"/>
      <c r="F89" s="531"/>
      <c r="G89" s="531"/>
      <c r="H89" s="531"/>
    </row>
    <row r="90" spans="1:8" ht="30" x14ac:dyDescent="0.2">
      <c r="A90" s="523" t="s">
        <v>1501</v>
      </c>
      <c r="B90" s="524"/>
      <c r="C90" s="524"/>
      <c r="D90" s="524"/>
      <c r="E90" s="524"/>
      <c r="F90" s="524"/>
      <c r="G90" s="524"/>
      <c r="H90" s="525"/>
    </row>
    <row r="91" spans="1:8" s="180" customFormat="1" ht="24.95" customHeight="1" x14ac:dyDescent="0.2">
      <c r="A91" s="496" t="s">
        <v>1032</v>
      </c>
      <c r="B91" s="496"/>
      <c r="C91" s="496" t="s">
        <v>1033</v>
      </c>
      <c r="D91" s="496"/>
      <c r="E91" s="35" t="s">
        <v>1034</v>
      </c>
      <c r="F91" s="496" t="s">
        <v>781</v>
      </c>
      <c r="G91" s="496"/>
      <c r="H91" s="496"/>
    </row>
    <row r="92" spans="1:8" s="180" customFormat="1" ht="24.95" customHeight="1" x14ac:dyDescent="0.2">
      <c r="A92" s="496" t="s">
        <v>1785</v>
      </c>
      <c r="B92" s="496"/>
      <c r="C92" s="496" t="s">
        <v>463</v>
      </c>
      <c r="D92" s="496"/>
      <c r="E92" s="35" t="s">
        <v>1840</v>
      </c>
      <c r="F92" s="514"/>
      <c r="G92" s="514"/>
      <c r="H92" s="514"/>
    </row>
    <row r="93" spans="1:8" ht="30" x14ac:dyDescent="0.2">
      <c r="A93" s="516" t="s">
        <v>1645</v>
      </c>
      <c r="B93" s="516"/>
      <c r="C93" s="516"/>
      <c r="D93" s="516"/>
      <c r="E93" s="516"/>
      <c r="F93" s="516"/>
      <c r="G93" s="516"/>
      <c r="H93" s="516"/>
    </row>
  </sheetData>
  <mergeCells count="37">
    <mergeCell ref="A89:H89"/>
    <mergeCell ref="A90:H90"/>
    <mergeCell ref="A93:H93"/>
    <mergeCell ref="A91:B91"/>
    <mergeCell ref="C91:D91"/>
    <mergeCell ref="F91:H91"/>
    <mergeCell ref="A92:B92"/>
    <mergeCell ref="C92:D92"/>
    <mergeCell ref="F92:H92"/>
    <mergeCell ref="A88:G88"/>
    <mergeCell ref="A9:H9"/>
    <mergeCell ref="A10:B10"/>
    <mergeCell ref="C10:D10"/>
    <mergeCell ref="E10:E11"/>
    <mergeCell ref="F10:F11"/>
    <mergeCell ref="G10:G11"/>
    <mergeCell ref="C13:C30"/>
    <mergeCell ref="C32:C41"/>
    <mergeCell ref="C45:C46"/>
    <mergeCell ref="C48:C64"/>
    <mergeCell ref="F48:F64"/>
    <mergeCell ref="A1:H1"/>
    <mergeCell ref="A2:H2"/>
    <mergeCell ref="A3:H3"/>
    <mergeCell ref="A4:H4"/>
    <mergeCell ref="A5:H5"/>
    <mergeCell ref="A6:B6"/>
    <mergeCell ref="H10:H11"/>
    <mergeCell ref="F13:F30"/>
    <mergeCell ref="F32:F41"/>
    <mergeCell ref="F45:F46"/>
    <mergeCell ref="A8:H8"/>
    <mergeCell ref="C6:D6"/>
    <mergeCell ref="F6:H6"/>
    <mergeCell ref="A7:B7"/>
    <mergeCell ref="C7:D7"/>
    <mergeCell ref="F7:H7"/>
  </mergeCells>
  <phoneticPr fontId="32" type="noConversion"/>
  <hyperlinks>
    <hyperlink ref="A9:H9" location="Account_Summary" display="Account Summary" xr:uid="{00000000-0004-0000-1C00-000000000000}"/>
    <hyperlink ref="F10" location="Order_Summary" display="Summary" xr:uid="{00000000-0004-0000-1C00-000001000000}"/>
    <hyperlink ref="A10:B10" location="'Table of Contents'!A1" display="Back to Table of Contents" xr:uid="{00000000-0004-0000-1C00-000002000000}"/>
    <hyperlink ref="C10:D10" location="'Additional Materials'!A1" display="Add Items" xr:uid="{00000000-0004-0000-1C00-000003000000}"/>
    <hyperlink ref="A89:H89" location="Account_Summary" display="Account Summary" xr:uid="{00000000-0004-0000-1C00-000004000000}"/>
    <hyperlink ref="F12" location="Order_Summary" display="Summary" xr:uid="{00000000-0004-0000-1C00-000005000000}"/>
    <hyperlink ref="F31" location="Order_Summary" display="Summary" xr:uid="{00000000-0004-0000-1C00-000006000000}"/>
    <hyperlink ref="F42" location="Order_Summary" display="Summary" xr:uid="{00000000-0004-0000-1C00-000007000000}"/>
    <hyperlink ref="F44" location="Order_Summary" display="Summary" xr:uid="{00000000-0004-0000-1C00-000008000000}"/>
    <hyperlink ref="F47" location="Order_Summary" display="Summary" xr:uid="{00000000-0004-0000-1C00-000009000000}"/>
    <hyperlink ref="F65" location="Order_Summary" display="Summary" xr:uid="{00000000-0004-0000-1C00-00000A000000}"/>
    <hyperlink ref="A6:B6" location="Duck_Quills" display="Duck Quills" xr:uid="{00000000-0004-0000-1C00-00000B000000}"/>
    <hyperlink ref="C6:D6" location="Goose_Quills__PR" display="Goose Quills" xr:uid="{00000000-0004-0000-1C00-00000C000000}"/>
    <hyperlink ref="E6" location="Ozark_Oak_Turkey_Quills___1" display="Ozark Turkey Quills #1" xr:uid="{00000000-0004-0000-1C00-00000D000000}"/>
    <hyperlink ref="F6:H6" location="White_Tipped_Turkey_Quills" display="White Tipped Turkey Quills" xr:uid="{00000000-0004-0000-1C00-00000E000000}"/>
    <hyperlink ref="A7:B7" location="Turkey_Quills__PR" display="Turkey Quills" xr:uid="{00000000-0004-0000-1C00-00000F000000}"/>
    <hyperlink ref="C7:D7" location="Quill_Stems" display="Quill Stems" xr:uid="{00000000-0004-0000-1C00-000010000000}"/>
    <hyperlink ref="A91:B91" location="Duck_Quills" display="Duck Quills" xr:uid="{00000000-0004-0000-1C00-000011000000}"/>
    <hyperlink ref="C91:D91" location="Goose_Quills__PR" display="Goose Quills" xr:uid="{00000000-0004-0000-1C00-000012000000}"/>
    <hyperlink ref="E91" location="Ozark_Oak_Turkey_Quills___1" display="Ozark Turkey Quills #1" xr:uid="{00000000-0004-0000-1C00-000013000000}"/>
    <hyperlink ref="F91:H91" location="White_Tipped_Turkey_Quills" display="White Tipped Turkey Quills" xr:uid="{00000000-0004-0000-1C00-000014000000}"/>
    <hyperlink ref="A92:B92" location="Turkey_Quills__PR" display="Turkey Quills" xr:uid="{00000000-0004-0000-1C00-000015000000}"/>
    <hyperlink ref="C92:D92" location="Quill_Stems" display="Quill Stems" xr:uid="{00000000-0004-0000-1C00-000016000000}"/>
    <hyperlink ref="A93:B93" location="'Table of Contents'!A1" display="Back to Table of Contents" xr:uid="{00000000-0004-0000-1C00-000017000000}"/>
    <hyperlink ref="F67" location="Order_Summary" display="Summary" xr:uid="{00000000-0004-0000-1C00-000018000000}"/>
    <hyperlink ref="E7" location="Goose_Biots" display="Goose Biots" xr:uid="{00000000-0004-0000-1C00-000019000000}"/>
    <hyperlink ref="E92" location="Goose_Biots" display="Goose Biots" xr:uid="{00000000-0004-0000-1C00-00001A000000}"/>
  </hyperlinks>
  <pageMargins left="0.75" right="0.75" top="1" bottom="1" header="0.5" footer="0.5"/>
  <pageSetup orientation="portrait" horizontalDpi="4294967293" verticalDpi="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209"/>
  <sheetViews>
    <sheetView showZeros="0" topLeftCell="A169" zoomScale="65" workbookViewId="0">
      <selection activeCell="F182" sqref="F182"/>
    </sheetView>
  </sheetViews>
  <sheetFormatPr defaultRowHeight="12.75" x14ac:dyDescent="0.2"/>
  <cols>
    <col min="1" max="1" width="26" customWidth="1"/>
    <col min="2" max="2" width="22.85546875" customWidth="1"/>
    <col min="3" max="3" width="28.28515625" customWidth="1"/>
    <col min="4" max="4" width="41" customWidth="1"/>
    <col min="5" max="5" width="77.28515625" customWidth="1"/>
    <col min="6" max="6" width="36.85546875" customWidth="1"/>
    <col min="7" max="7" width="20.140625" customWidth="1"/>
    <col min="8" max="8" width="30.85546875" customWidth="1"/>
  </cols>
  <sheetData>
    <row r="1" spans="1:8" ht="30" customHeight="1" x14ac:dyDescent="0.2">
      <c r="A1" s="436" t="s">
        <v>1467</v>
      </c>
      <c r="B1" s="436"/>
      <c r="C1" s="436"/>
      <c r="D1" s="436"/>
      <c r="E1" s="436"/>
      <c r="F1" s="436"/>
      <c r="G1" s="436"/>
      <c r="H1" s="436"/>
    </row>
    <row r="2" spans="1:8" s="1" customFormat="1" ht="24.95" customHeight="1" x14ac:dyDescent="0.35">
      <c r="A2" s="489" t="s">
        <v>1653</v>
      </c>
      <c r="B2" s="489"/>
      <c r="C2" s="489"/>
      <c r="D2" s="489"/>
      <c r="E2" s="489"/>
      <c r="F2" s="489"/>
      <c r="G2" s="489"/>
      <c r="H2" s="489"/>
    </row>
    <row r="3" spans="1:8" s="57" customFormat="1" ht="24.95" customHeight="1" x14ac:dyDescent="0.2">
      <c r="A3" s="494" t="s">
        <v>118</v>
      </c>
      <c r="B3" s="494"/>
      <c r="C3" s="494"/>
      <c r="D3" s="494"/>
      <c r="E3" s="494"/>
      <c r="F3" s="494"/>
      <c r="G3" s="494"/>
      <c r="H3" s="494"/>
    </row>
    <row r="4" spans="1:8" s="1" customFormat="1" ht="24.95" customHeight="1" x14ac:dyDescent="0.2">
      <c r="A4" s="435" t="s">
        <v>418</v>
      </c>
      <c r="B4" s="435"/>
      <c r="C4" s="435"/>
      <c r="D4" s="435"/>
      <c r="E4" s="435"/>
      <c r="F4" s="435"/>
      <c r="G4" s="435"/>
      <c r="H4" s="435"/>
    </row>
    <row r="5" spans="1:8" s="1" customFormat="1" ht="24.95" customHeight="1" x14ac:dyDescent="0.2">
      <c r="A5" s="435"/>
      <c r="B5" s="435"/>
      <c r="C5" s="435"/>
      <c r="D5" s="435"/>
      <c r="E5" s="435"/>
      <c r="F5" s="435"/>
      <c r="G5" s="435"/>
      <c r="H5" s="435"/>
    </row>
    <row r="6" spans="1:8" s="181" customFormat="1" ht="24.95" customHeight="1" x14ac:dyDescent="0.2">
      <c r="A6" s="495" t="s">
        <v>1509</v>
      </c>
      <c r="B6" s="495"/>
      <c r="C6" s="496" t="s">
        <v>1297</v>
      </c>
      <c r="D6" s="496"/>
      <c r="E6" s="35" t="s">
        <v>436</v>
      </c>
      <c r="F6" s="496" t="s">
        <v>1298</v>
      </c>
      <c r="G6" s="496"/>
      <c r="H6" s="496"/>
    </row>
    <row r="7" spans="1:8" s="181" customFormat="1" ht="24.95" customHeight="1" x14ac:dyDescent="0.2">
      <c r="A7" s="495" t="s">
        <v>1512</v>
      </c>
      <c r="B7" s="495"/>
      <c r="C7" s="496" t="s">
        <v>1513</v>
      </c>
      <c r="D7" s="496"/>
      <c r="E7" s="35" t="s">
        <v>437</v>
      </c>
      <c r="F7" s="496" t="s">
        <v>438</v>
      </c>
      <c r="G7" s="496"/>
      <c r="H7" s="496"/>
    </row>
    <row r="8" spans="1:8" s="181" customFormat="1" ht="24.95" customHeight="1" x14ac:dyDescent="0.2">
      <c r="A8" s="495" t="s">
        <v>439</v>
      </c>
      <c r="B8" s="495"/>
      <c r="C8" s="497" t="s">
        <v>440</v>
      </c>
      <c r="D8" s="498"/>
      <c r="E8" s="35" t="s">
        <v>441</v>
      </c>
      <c r="F8" s="497" t="s">
        <v>442</v>
      </c>
      <c r="G8" s="499"/>
      <c r="H8" s="499"/>
    </row>
    <row r="9" spans="1:8" s="181" customFormat="1" ht="24.95" customHeight="1" x14ac:dyDescent="0.2">
      <c r="A9" s="495" t="s">
        <v>443</v>
      </c>
      <c r="B9" s="495"/>
      <c r="C9" s="514" t="s">
        <v>1491</v>
      </c>
      <c r="D9" s="514"/>
      <c r="E9" s="10"/>
      <c r="F9" s="514"/>
      <c r="G9" s="514"/>
      <c r="H9" s="514"/>
    </row>
    <row r="10" spans="1:8" s="1" customFormat="1" ht="24.95" customHeight="1" x14ac:dyDescent="0.2">
      <c r="A10" s="435"/>
      <c r="B10" s="435"/>
      <c r="C10" s="435"/>
      <c r="D10" s="435"/>
      <c r="E10" s="435"/>
      <c r="F10" s="435"/>
      <c r="G10" s="435"/>
      <c r="H10" s="435"/>
    </row>
    <row r="11" spans="1:8" s="1" customFormat="1" ht="24.95" customHeight="1" x14ac:dyDescent="0.2">
      <c r="A11" s="500" t="s">
        <v>412</v>
      </c>
      <c r="B11" s="500"/>
      <c r="C11" s="500"/>
      <c r="D11" s="500"/>
      <c r="E11" s="500"/>
      <c r="F11" s="500"/>
      <c r="G11" s="500"/>
      <c r="H11" s="500"/>
    </row>
    <row r="12" spans="1:8" s="39" customFormat="1" ht="24.95" customHeight="1" x14ac:dyDescent="0.2">
      <c r="A12" s="490" t="s">
        <v>1645</v>
      </c>
      <c r="B12" s="491"/>
      <c r="C12" s="492" t="s">
        <v>39</v>
      </c>
      <c r="D12" s="493"/>
      <c r="E12" s="6" t="s">
        <v>1470</v>
      </c>
      <c r="F12" s="6" t="s">
        <v>1526</v>
      </c>
      <c r="G12" s="487" t="s">
        <v>1485</v>
      </c>
      <c r="H12" s="487" t="s">
        <v>1486</v>
      </c>
    </row>
    <row r="13" spans="1:8" s="1" customFormat="1" ht="24.95" customHeight="1" x14ac:dyDescent="0.2">
      <c r="A13" s="5" t="s">
        <v>1484</v>
      </c>
      <c r="B13" s="6" t="s">
        <v>1498</v>
      </c>
      <c r="C13" s="6" t="s">
        <v>1483</v>
      </c>
      <c r="D13" s="6" t="s">
        <v>1482</v>
      </c>
      <c r="E13" s="6" t="s">
        <v>118</v>
      </c>
      <c r="F13" s="82" t="s">
        <v>1656</v>
      </c>
      <c r="G13" s="488"/>
      <c r="H13" s="488"/>
    </row>
    <row r="14" spans="1:8" s="1" customFormat="1" ht="24.95" customHeight="1" x14ac:dyDescent="0.2">
      <c r="A14" s="96" t="s">
        <v>1484</v>
      </c>
      <c r="B14" s="90" t="s">
        <v>1498</v>
      </c>
      <c r="C14" s="90" t="s">
        <v>1483</v>
      </c>
      <c r="D14" s="89" t="s">
        <v>1482</v>
      </c>
      <c r="E14" s="96" t="s">
        <v>1509</v>
      </c>
      <c r="F14" s="143" t="s">
        <v>1656</v>
      </c>
      <c r="G14" s="144" t="s">
        <v>1485</v>
      </c>
      <c r="H14" s="144" t="s">
        <v>1486</v>
      </c>
    </row>
    <row r="15" spans="1:8" s="1" customFormat="1" ht="24.95" customHeight="1" x14ac:dyDescent="0.2">
      <c r="A15" s="10">
        <v>0</v>
      </c>
      <c r="B15" s="13"/>
      <c r="C15" s="81"/>
      <c r="D15" s="14" t="s">
        <v>646</v>
      </c>
      <c r="E15" s="14" t="s">
        <v>1509</v>
      </c>
      <c r="F15" s="20" t="s">
        <v>1799</v>
      </c>
      <c r="G15" s="12">
        <v>1.69</v>
      </c>
      <c r="H15" s="3">
        <f>A15*G15</f>
        <v>0</v>
      </c>
    </row>
    <row r="16" spans="1:8" s="1" customFormat="1" ht="24.95" customHeight="1" x14ac:dyDescent="0.2">
      <c r="A16" s="96" t="s">
        <v>1484</v>
      </c>
      <c r="B16" s="90" t="s">
        <v>1498</v>
      </c>
      <c r="C16" s="90" t="s">
        <v>1483</v>
      </c>
      <c r="D16" s="89" t="s">
        <v>1482</v>
      </c>
      <c r="E16" s="96" t="s">
        <v>62</v>
      </c>
      <c r="F16" s="143" t="s">
        <v>1656</v>
      </c>
      <c r="G16" s="144" t="s">
        <v>1485</v>
      </c>
      <c r="H16" s="103"/>
    </row>
    <row r="17" spans="1:8" s="1" customFormat="1" ht="24.95" customHeight="1" x14ac:dyDescent="0.2">
      <c r="A17" s="10">
        <v>0</v>
      </c>
      <c r="B17" s="13"/>
      <c r="C17" s="506"/>
      <c r="D17" s="14" t="s">
        <v>396</v>
      </c>
      <c r="E17" s="14" t="s">
        <v>62</v>
      </c>
      <c r="F17" s="503" t="s">
        <v>1799</v>
      </c>
      <c r="G17" s="12">
        <v>5.49</v>
      </c>
      <c r="H17" s="3">
        <f t="shared" ref="H17:H28" si="0">A17*G17</f>
        <v>0</v>
      </c>
    </row>
    <row r="18" spans="1:8" s="1" customFormat="1" ht="24.95" customHeight="1" x14ac:dyDescent="0.2">
      <c r="A18" s="10"/>
      <c r="B18" s="13"/>
      <c r="C18" s="507"/>
      <c r="D18" s="14" t="s">
        <v>471</v>
      </c>
      <c r="E18" s="14" t="s">
        <v>62</v>
      </c>
      <c r="F18" s="503"/>
      <c r="G18" s="12">
        <v>5.49</v>
      </c>
      <c r="H18" s="3">
        <f t="shared" si="0"/>
        <v>0</v>
      </c>
    </row>
    <row r="19" spans="1:8" s="1" customFormat="1" ht="24.95" customHeight="1" x14ac:dyDescent="0.2">
      <c r="A19" s="10"/>
      <c r="B19" s="13"/>
      <c r="C19" s="507"/>
      <c r="D19" s="14" t="s">
        <v>198</v>
      </c>
      <c r="E19" s="14" t="s">
        <v>62</v>
      </c>
      <c r="F19" s="503"/>
      <c r="G19" s="12">
        <v>5.49</v>
      </c>
      <c r="H19" s="3">
        <f t="shared" si="0"/>
        <v>0</v>
      </c>
    </row>
    <row r="20" spans="1:8" s="1" customFormat="1" ht="24.95" customHeight="1" x14ac:dyDescent="0.2">
      <c r="A20" s="10"/>
      <c r="B20" s="13"/>
      <c r="C20" s="507"/>
      <c r="D20" s="14" t="s">
        <v>213</v>
      </c>
      <c r="E20" s="14" t="s">
        <v>62</v>
      </c>
      <c r="F20" s="503"/>
      <c r="G20" s="12">
        <v>5.49</v>
      </c>
      <c r="H20" s="3">
        <f t="shared" si="0"/>
        <v>0</v>
      </c>
    </row>
    <row r="21" spans="1:8" s="1" customFormat="1" ht="24.95" customHeight="1" x14ac:dyDescent="0.2">
      <c r="A21" s="10"/>
      <c r="B21" s="13"/>
      <c r="C21" s="507"/>
      <c r="D21" s="14" t="s">
        <v>569</v>
      </c>
      <c r="E21" s="14" t="s">
        <v>62</v>
      </c>
      <c r="F21" s="503"/>
      <c r="G21" s="12">
        <v>5.49</v>
      </c>
      <c r="H21" s="3">
        <f t="shared" si="0"/>
        <v>0</v>
      </c>
    </row>
    <row r="22" spans="1:8" s="1" customFormat="1" ht="24.95" customHeight="1" x14ac:dyDescent="0.2">
      <c r="A22" s="10"/>
      <c r="B22" s="13"/>
      <c r="C22" s="507"/>
      <c r="D22" s="14" t="s">
        <v>470</v>
      </c>
      <c r="E22" s="14" t="s">
        <v>62</v>
      </c>
      <c r="F22" s="503"/>
      <c r="G22" s="12">
        <v>5.49</v>
      </c>
      <c r="H22" s="3">
        <f t="shared" si="0"/>
        <v>0</v>
      </c>
    </row>
    <row r="23" spans="1:8" s="1" customFormat="1" ht="24.95" customHeight="1" x14ac:dyDescent="0.2">
      <c r="A23" s="10"/>
      <c r="B23" s="13"/>
      <c r="C23" s="507"/>
      <c r="D23" s="14" t="s">
        <v>472</v>
      </c>
      <c r="E23" s="14" t="s">
        <v>62</v>
      </c>
      <c r="F23" s="503"/>
      <c r="G23" s="12">
        <v>5.49</v>
      </c>
      <c r="H23" s="3">
        <f t="shared" si="0"/>
        <v>0</v>
      </c>
    </row>
    <row r="24" spans="1:8" s="1" customFormat="1" ht="24.95" customHeight="1" x14ac:dyDescent="0.2">
      <c r="A24" s="10"/>
      <c r="B24" s="13"/>
      <c r="C24" s="507"/>
      <c r="D24" s="14" t="s">
        <v>643</v>
      </c>
      <c r="E24" s="14" t="s">
        <v>62</v>
      </c>
      <c r="F24" s="503"/>
      <c r="G24" s="12">
        <v>5.49</v>
      </c>
      <c r="H24" s="3">
        <f t="shared" si="0"/>
        <v>0</v>
      </c>
    </row>
    <row r="25" spans="1:8" s="1" customFormat="1" ht="24.95" customHeight="1" x14ac:dyDescent="0.2">
      <c r="A25" s="10"/>
      <c r="B25" s="13"/>
      <c r="C25" s="507"/>
      <c r="D25" s="14" t="s">
        <v>510</v>
      </c>
      <c r="E25" s="14" t="s">
        <v>62</v>
      </c>
      <c r="F25" s="503"/>
      <c r="G25" s="12">
        <v>5.49</v>
      </c>
      <c r="H25" s="3">
        <f t="shared" si="0"/>
        <v>0</v>
      </c>
    </row>
    <row r="26" spans="1:8" s="1" customFormat="1" ht="24.95" customHeight="1" x14ac:dyDescent="0.2">
      <c r="A26" s="10"/>
      <c r="B26" s="13"/>
      <c r="C26" s="507"/>
      <c r="D26" s="14" t="s">
        <v>206</v>
      </c>
      <c r="E26" s="14" t="s">
        <v>62</v>
      </c>
      <c r="F26" s="503"/>
      <c r="G26" s="12">
        <v>5.49</v>
      </c>
      <c r="H26" s="3">
        <f t="shared" si="0"/>
        <v>0</v>
      </c>
    </row>
    <row r="27" spans="1:8" s="1" customFormat="1" ht="24.95" customHeight="1" x14ac:dyDescent="0.2">
      <c r="A27" s="10"/>
      <c r="B27" s="13"/>
      <c r="C27" s="507"/>
      <c r="D27" s="14" t="s">
        <v>189</v>
      </c>
      <c r="E27" s="14" t="s">
        <v>62</v>
      </c>
      <c r="F27" s="503"/>
      <c r="G27" s="12">
        <v>5.49</v>
      </c>
      <c r="H27" s="3">
        <f t="shared" si="0"/>
        <v>0</v>
      </c>
    </row>
    <row r="28" spans="1:8" s="1" customFormat="1" ht="24.95" customHeight="1" x14ac:dyDescent="0.2">
      <c r="A28" s="10"/>
      <c r="B28" s="13"/>
      <c r="C28" s="508"/>
      <c r="D28" s="14" t="s">
        <v>99</v>
      </c>
      <c r="E28" s="14" t="s">
        <v>62</v>
      </c>
      <c r="F28" s="503"/>
      <c r="G28" s="12">
        <v>5.49</v>
      </c>
      <c r="H28" s="3">
        <f t="shared" si="0"/>
        <v>0</v>
      </c>
    </row>
    <row r="29" spans="1:8" s="1" customFormat="1" ht="24.95" customHeight="1" x14ac:dyDescent="0.2">
      <c r="A29" s="96" t="s">
        <v>1484</v>
      </c>
      <c r="B29" s="90" t="s">
        <v>1498</v>
      </c>
      <c r="C29" s="90" t="s">
        <v>1483</v>
      </c>
      <c r="D29" s="89" t="s">
        <v>1482</v>
      </c>
      <c r="E29" s="96" t="s">
        <v>1510</v>
      </c>
      <c r="F29" s="113" t="s">
        <v>1656</v>
      </c>
      <c r="G29" s="102" t="s">
        <v>1485</v>
      </c>
      <c r="H29" s="103"/>
    </row>
    <row r="30" spans="1:8" s="1" customFormat="1" ht="24.95" customHeight="1" x14ac:dyDescent="0.2">
      <c r="A30" s="10">
        <v>0</v>
      </c>
      <c r="B30" s="13">
        <v>0</v>
      </c>
      <c r="C30" s="10" t="s">
        <v>587</v>
      </c>
      <c r="D30" s="14" t="s">
        <v>646</v>
      </c>
      <c r="E30" s="14" t="s">
        <v>1510</v>
      </c>
      <c r="F30" s="35" t="s">
        <v>1799</v>
      </c>
      <c r="G30" s="15">
        <v>1.69</v>
      </c>
      <c r="H30" s="3">
        <f>A30*G30</f>
        <v>0</v>
      </c>
    </row>
    <row r="31" spans="1:8" s="1" customFormat="1" ht="24.95" customHeight="1" x14ac:dyDescent="0.2">
      <c r="A31" s="96" t="s">
        <v>1484</v>
      </c>
      <c r="B31" s="90" t="s">
        <v>1498</v>
      </c>
      <c r="C31" s="90" t="s">
        <v>1483</v>
      </c>
      <c r="D31" s="89" t="s">
        <v>1482</v>
      </c>
      <c r="E31" s="96" t="s">
        <v>1511</v>
      </c>
      <c r="F31" s="143" t="s">
        <v>1656</v>
      </c>
      <c r="G31" s="102" t="s">
        <v>1485</v>
      </c>
      <c r="H31" s="103"/>
    </row>
    <row r="32" spans="1:8" s="1" customFormat="1" ht="24.75" customHeight="1" x14ac:dyDescent="0.2">
      <c r="A32" s="10">
        <v>0</v>
      </c>
      <c r="B32" s="10">
        <v>0</v>
      </c>
      <c r="C32" s="10" t="s">
        <v>587</v>
      </c>
      <c r="D32" s="14" t="s">
        <v>189</v>
      </c>
      <c r="E32" s="14" t="s">
        <v>1511</v>
      </c>
      <c r="F32" s="20" t="s">
        <v>1799</v>
      </c>
      <c r="G32" s="15">
        <v>2.63</v>
      </c>
      <c r="H32" s="3">
        <f>A32*G32</f>
        <v>0</v>
      </c>
    </row>
    <row r="33" spans="1:8" s="1" customFormat="1" ht="24.75" customHeight="1" x14ac:dyDescent="0.2">
      <c r="A33" s="96" t="s">
        <v>1484</v>
      </c>
      <c r="B33" s="90" t="s">
        <v>1498</v>
      </c>
      <c r="C33" s="90" t="s">
        <v>1483</v>
      </c>
      <c r="D33" s="89" t="s">
        <v>1482</v>
      </c>
      <c r="E33" s="97" t="s">
        <v>1512</v>
      </c>
      <c r="F33" s="143" t="s">
        <v>1656</v>
      </c>
      <c r="G33" s="102" t="s">
        <v>1485</v>
      </c>
      <c r="H33" s="103"/>
    </row>
    <row r="34" spans="1:8" s="1" customFormat="1" ht="24.95" customHeight="1" x14ac:dyDescent="0.2">
      <c r="A34" s="10">
        <v>0</v>
      </c>
      <c r="B34" s="10">
        <v>0</v>
      </c>
      <c r="C34" s="80">
        <v>0</v>
      </c>
      <c r="D34" s="14" t="s">
        <v>646</v>
      </c>
      <c r="E34" s="86" t="s">
        <v>1512</v>
      </c>
      <c r="F34" s="20" t="s">
        <v>1799</v>
      </c>
      <c r="G34" s="15">
        <v>1.59</v>
      </c>
      <c r="H34" s="3">
        <f>A34*G34</f>
        <v>0</v>
      </c>
    </row>
    <row r="35" spans="1:8" s="1" customFormat="1" ht="24.95" customHeight="1" x14ac:dyDescent="0.2">
      <c r="A35" s="96" t="s">
        <v>1484</v>
      </c>
      <c r="B35" s="90" t="s">
        <v>1498</v>
      </c>
      <c r="C35" s="90" t="s">
        <v>1483</v>
      </c>
      <c r="D35" s="89" t="s">
        <v>1482</v>
      </c>
      <c r="E35" s="97" t="s">
        <v>1513</v>
      </c>
      <c r="F35" s="143" t="s">
        <v>1656</v>
      </c>
      <c r="G35" s="102" t="s">
        <v>1485</v>
      </c>
      <c r="H35" s="103"/>
    </row>
    <row r="36" spans="1:8" s="1" customFormat="1" ht="24.75" customHeight="1" x14ac:dyDescent="0.2">
      <c r="A36" s="10">
        <v>0</v>
      </c>
      <c r="B36" s="10">
        <v>0</v>
      </c>
      <c r="C36" s="10" t="s">
        <v>587</v>
      </c>
      <c r="D36" s="14" t="s">
        <v>646</v>
      </c>
      <c r="E36" s="86" t="s">
        <v>1513</v>
      </c>
      <c r="F36" s="20" t="s">
        <v>1799</v>
      </c>
      <c r="G36" s="15">
        <v>1.95</v>
      </c>
      <c r="H36" s="3">
        <f>A36*G36</f>
        <v>0</v>
      </c>
    </row>
    <row r="37" spans="1:8" s="1" customFormat="1" ht="24.75" customHeight="1" x14ac:dyDescent="0.2">
      <c r="A37" s="96" t="s">
        <v>1484</v>
      </c>
      <c r="B37" s="90" t="s">
        <v>1498</v>
      </c>
      <c r="C37" s="90" t="s">
        <v>1483</v>
      </c>
      <c r="D37" s="89" t="s">
        <v>1482</v>
      </c>
      <c r="E37" s="97" t="s">
        <v>1516</v>
      </c>
      <c r="F37" s="143" t="s">
        <v>1656</v>
      </c>
      <c r="G37" s="102" t="s">
        <v>1485</v>
      </c>
      <c r="H37" s="103"/>
    </row>
    <row r="38" spans="1:8" s="1" customFormat="1" ht="24.95" customHeight="1" x14ac:dyDescent="0.2">
      <c r="A38" s="10">
        <v>0</v>
      </c>
      <c r="B38" s="10">
        <v>0</v>
      </c>
      <c r="C38" s="10" t="s">
        <v>1514</v>
      </c>
      <c r="D38" s="510" t="s">
        <v>396</v>
      </c>
      <c r="E38" s="86" t="s">
        <v>1516</v>
      </c>
      <c r="F38" s="496" t="s">
        <v>1799</v>
      </c>
      <c r="G38" s="15">
        <v>6.99</v>
      </c>
      <c r="H38" s="3">
        <f>A38*G38</f>
        <v>0</v>
      </c>
    </row>
    <row r="39" spans="1:8" s="1" customFormat="1" ht="24.95" customHeight="1" x14ac:dyDescent="0.2">
      <c r="A39" s="10">
        <v>0</v>
      </c>
      <c r="B39" s="10">
        <v>0</v>
      </c>
      <c r="C39" s="10" t="s">
        <v>1515</v>
      </c>
      <c r="D39" s="511"/>
      <c r="E39" s="86" t="s">
        <v>1516</v>
      </c>
      <c r="F39" s="496"/>
      <c r="G39" s="15">
        <v>6.99</v>
      </c>
      <c r="H39" s="3">
        <f>A39*G39</f>
        <v>0</v>
      </c>
    </row>
    <row r="40" spans="1:8" s="1" customFormat="1" ht="24.95" customHeight="1" x14ac:dyDescent="0.2">
      <c r="A40" s="10">
        <v>0</v>
      </c>
      <c r="B40" s="10">
        <v>0</v>
      </c>
      <c r="C40" s="10" t="s">
        <v>1517</v>
      </c>
      <c r="D40" s="512"/>
      <c r="E40" s="86" t="s">
        <v>1516</v>
      </c>
      <c r="F40" s="496"/>
      <c r="G40" s="15">
        <v>6.99</v>
      </c>
      <c r="H40" s="3">
        <f>A40*G40</f>
        <v>0</v>
      </c>
    </row>
    <row r="41" spans="1:8" s="1" customFormat="1" ht="24.95" customHeight="1" x14ac:dyDescent="0.2">
      <c r="A41" s="10"/>
      <c r="B41" s="10"/>
      <c r="C41" s="10" t="s">
        <v>1514</v>
      </c>
      <c r="D41" s="101" t="s">
        <v>1299</v>
      </c>
      <c r="E41" s="86" t="s">
        <v>1516</v>
      </c>
      <c r="F41" s="496"/>
      <c r="G41" s="15">
        <v>6.99</v>
      </c>
      <c r="H41" s="3"/>
    </row>
    <row r="42" spans="1:8" s="1" customFormat="1" ht="24.95" customHeight="1" x14ac:dyDescent="0.2">
      <c r="A42" s="96" t="s">
        <v>1484</v>
      </c>
      <c r="B42" s="90" t="s">
        <v>1498</v>
      </c>
      <c r="C42" s="90" t="s">
        <v>1483</v>
      </c>
      <c r="D42" s="89" t="s">
        <v>1482</v>
      </c>
      <c r="E42" s="97" t="s">
        <v>1518</v>
      </c>
      <c r="F42" s="113" t="s">
        <v>1656</v>
      </c>
      <c r="G42" s="102" t="s">
        <v>1485</v>
      </c>
      <c r="H42" s="103"/>
    </row>
    <row r="43" spans="1:8" s="1" customFormat="1" ht="24.95" customHeight="1" x14ac:dyDescent="0.2">
      <c r="A43" s="10">
        <v>0</v>
      </c>
      <c r="B43" s="10">
        <v>0</v>
      </c>
      <c r="C43" s="10" t="s">
        <v>587</v>
      </c>
      <c r="D43" s="14" t="s">
        <v>189</v>
      </c>
      <c r="E43" s="86" t="s">
        <v>1518</v>
      </c>
      <c r="F43" s="503" t="s">
        <v>1799</v>
      </c>
      <c r="G43" s="15">
        <v>4.25</v>
      </c>
      <c r="H43" s="3">
        <f>A43*G43</f>
        <v>0</v>
      </c>
    </row>
    <row r="44" spans="1:8" s="1" customFormat="1" ht="24.95" customHeight="1" x14ac:dyDescent="0.2">
      <c r="A44" s="10"/>
      <c r="B44" s="10"/>
      <c r="C44" s="10" t="s">
        <v>587</v>
      </c>
      <c r="D44" s="28" t="s">
        <v>786</v>
      </c>
      <c r="E44" s="86" t="s">
        <v>1518</v>
      </c>
      <c r="F44" s="503"/>
      <c r="G44" s="15">
        <v>4.25</v>
      </c>
      <c r="H44" s="3">
        <f>A44*G44</f>
        <v>0</v>
      </c>
    </row>
    <row r="45" spans="1:8" s="1" customFormat="1" ht="24.95" customHeight="1" x14ac:dyDescent="0.2">
      <c r="A45" s="10"/>
      <c r="B45" s="10"/>
      <c r="C45" s="10" t="s">
        <v>587</v>
      </c>
      <c r="D45" s="28" t="s">
        <v>202</v>
      </c>
      <c r="E45" s="86" t="s">
        <v>1518</v>
      </c>
      <c r="F45" s="503"/>
      <c r="G45" s="15">
        <v>4.25</v>
      </c>
      <c r="H45" s="3">
        <f>A45*G45</f>
        <v>0</v>
      </c>
    </row>
    <row r="46" spans="1:8" s="1" customFormat="1" ht="24.95" customHeight="1" x14ac:dyDescent="0.2">
      <c r="A46" s="10"/>
      <c r="B46" s="10"/>
      <c r="C46" s="10" t="s">
        <v>587</v>
      </c>
      <c r="D46" s="28" t="s">
        <v>208</v>
      </c>
      <c r="E46" s="86" t="s">
        <v>1518</v>
      </c>
      <c r="F46" s="503"/>
      <c r="G46" s="15">
        <v>4.25</v>
      </c>
      <c r="H46" s="3">
        <f>A46*G46</f>
        <v>0</v>
      </c>
    </row>
    <row r="47" spans="1:8" s="1" customFormat="1" ht="24.95" customHeight="1" x14ac:dyDescent="0.2">
      <c r="A47" s="10"/>
      <c r="B47" s="10"/>
      <c r="C47" s="10" t="s">
        <v>587</v>
      </c>
      <c r="D47" s="28" t="s">
        <v>396</v>
      </c>
      <c r="E47" s="86" t="s">
        <v>1518</v>
      </c>
      <c r="F47" s="503"/>
      <c r="G47" s="15">
        <v>4.25</v>
      </c>
      <c r="H47" s="3">
        <f>A47*G47</f>
        <v>0</v>
      </c>
    </row>
    <row r="48" spans="1:8" s="36" customFormat="1" ht="24.95" customHeight="1" x14ac:dyDescent="0.2">
      <c r="A48" s="96" t="s">
        <v>1484</v>
      </c>
      <c r="B48" s="90" t="s">
        <v>1498</v>
      </c>
      <c r="C48" s="90" t="s">
        <v>1483</v>
      </c>
      <c r="D48" s="89" t="s">
        <v>1482</v>
      </c>
      <c r="E48" s="97" t="s">
        <v>1670</v>
      </c>
      <c r="F48" s="139" t="s">
        <v>1656</v>
      </c>
      <c r="G48" s="102" t="s">
        <v>1485</v>
      </c>
      <c r="H48" s="103"/>
    </row>
    <row r="49" spans="1:8" s="1" customFormat="1" ht="24.95" customHeight="1" x14ac:dyDescent="0.2">
      <c r="A49" s="10">
        <v>0</v>
      </c>
      <c r="B49" s="10"/>
      <c r="C49" s="10" t="s">
        <v>1517</v>
      </c>
      <c r="D49" s="14" t="s">
        <v>396</v>
      </c>
      <c r="E49" s="86" t="s">
        <v>1670</v>
      </c>
      <c r="F49" s="496" t="s">
        <v>1799</v>
      </c>
      <c r="G49" s="15">
        <v>10.75</v>
      </c>
      <c r="H49" s="3">
        <f t="shared" ref="H49:H54" si="1">A49*G49</f>
        <v>0</v>
      </c>
    </row>
    <row r="50" spans="1:8" s="1" customFormat="1" ht="24.95" customHeight="1" x14ac:dyDescent="0.2">
      <c r="A50" s="10"/>
      <c r="B50" s="10"/>
      <c r="C50" s="10" t="s">
        <v>1517</v>
      </c>
      <c r="D50" s="14" t="s">
        <v>189</v>
      </c>
      <c r="E50" s="86" t="s">
        <v>1670</v>
      </c>
      <c r="F50" s="496"/>
      <c r="G50" s="15">
        <v>10.75</v>
      </c>
      <c r="H50" s="3">
        <f t="shared" si="1"/>
        <v>0</v>
      </c>
    </row>
    <row r="51" spans="1:8" s="1" customFormat="1" ht="24.95" customHeight="1" x14ac:dyDescent="0.2">
      <c r="A51" s="10"/>
      <c r="B51" s="10"/>
      <c r="C51" s="10" t="s">
        <v>1517</v>
      </c>
      <c r="D51" s="14" t="s">
        <v>643</v>
      </c>
      <c r="E51" s="86" t="s">
        <v>1670</v>
      </c>
      <c r="F51" s="496"/>
      <c r="G51" s="15">
        <v>10.75</v>
      </c>
      <c r="H51" s="3">
        <f t="shared" si="1"/>
        <v>0</v>
      </c>
    </row>
    <row r="52" spans="1:8" s="1" customFormat="1" ht="24.95" customHeight="1" x14ac:dyDescent="0.2">
      <c r="A52" s="10"/>
      <c r="B52" s="10"/>
      <c r="C52" s="10" t="s">
        <v>1517</v>
      </c>
      <c r="D52" s="14" t="s">
        <v>198</v>
      </c>
      <c r="E52" s="86" t="s">
        <v>1670</v>
      </c>
      <c r="F52" s="496"/>
      <c r="G52" s="15">
        <v>10.75</v>
      </c>
      <c r="H52" s="3">
        <f t="shared" si="1"/>
        <v>0</v>
      </c>
    </row>
    <row r="53" spans="1:8" s="1" customFormat="1" ht="24.95" customHeight="1" x14ac:dyDescent="0.2">
      <c r="A53" s="10"/>
      <c r="B53" s="10"/>
      <c r="C53" s="10" t="s">
        <v>1517</v>
      </c>
      <c r="D53" s="14" t="s">
        <v>470</v>
      </c>
      <c r="E53" s="86" t="s">
        <v>1670</v>
      </c>
      <c r="F53" s="496"/>
      <c r="G53" s="15">
        <v>10.75</v>
      </c>
      <c r="H53" s="3">
        <f t="shared" si="1"/>
        <v>0</v>
      </c>
    </row>
    <row r="54" spans="1:8" s="1" customFormat="1" ht="24.95" customHeight="1" x14ac:dyDescent="0.2">
      <c r="A54" s="10"/>
      <c r="B54" s="10"/>
      <c r="C54" s="10" t="s">
        <v>1517</v>
      </c>
      <c r="D54" s="14" t="s">
        <v>471</v>
      </c>
      <c r="E54" s="86" t="s">
        <v>1670</v>
      </c>
      <c r="F54" s="496"/>
      <c r="G54" s="15">
        <v>10.75</v>
      </c>
      <c r="H54" s="3">
        <f t="shared" si="1"/>
        <v>0</v>
      </c>
    </row>
    <row r="55" spans="1:8" s="1" customFormat="1" ht="24.95" customHeight="1" x14ac:dyDescent="0.2">
      <c r="A55" s="96" t="s">
        <v>1484</v>
      </c>
      <c r="B55" s="90" t="s">
        <v>1498</v>
      </c>
      <c r="C55" s="90" t="s">
        <v>1483</v>
      </c>
      <c r="D55" s="89" t="s">
        <v>1482</v>
      </c>
      <c r="E55" s="97" t="s">
        <v>1891</v>
      </c>
      <c r="F55" s="143" t="s">
        <v>1656</v>
      </c>
      <c r="G55" s="102" t="s">
        <v>1485</v>
      </c>
      <c r="H55" s="103"/>
    </row>
    <row r="56" spans="1:8" s="1" customFormat="1" ht="24.95" customHeight="1" x14ac:dyDescent="0.2">
      <c r="A56" s="10">
        <v>0</v>
      </c>
      <c r="B56" s="10">
        <v>0</v>
      </c>
      <c r="C56" s="10" t="s">
        <v>1890</v>
      </c>
      <c r="D56" s="14" t="s">
        <v>396</v>
      </c>
      <c r="E56" s="86" t="s">
        <v>1891</v>
      </c>
      <c r="F56" s="20"/>
      <c r="G56" s="15">
        <v>6.45</v>
      </c>
      <c r="H56" s="3">
        <f>A56*G56</f>
        <v>0</v>
      </c>
    </row>
    <row r="57" spans="1:8" s="1" customFormat="1" ht="24.95" customHeight="1" x14ac:dyDescent="0.2">
      <c r="A57" s="96" t="s">
        <v>1484</v>
      </c>
      <c r="B57" s="90" t="s">
        <v>1498</v>
      </c>
      <c r="C57" s="90" t="s">
        <v>1483</v>
      </c>
      <c r="D57" s="89" t="s">
        <v>1482</v>
      </c>
      <c r="E57" s="97" t="s">
        <v>1519</v>
      </c>
      <c r="F57" s="143" t="s">
        <v>1656</v>
      </c>
      <c r="G57" s="102" t="s">
        <v>1485</v>
      </c>
      <c r="H57" s="103"/>
    </row>
    <row r="58" spans="1:8" s="1" customFormat="1" ht="24.95" customHeight="1" x14ac:dyDescent="0.2">
      <c r="A58" s="10">
        <v>0</v>
      </c>
      <c r="B58" s="10"/>
      <c r="C58" s="10" t="s">
        <v>587</v>
      </c>
      <c r="D58" s="14" t="s">
        <v>646</v>
      </c>
      <c r="E58" s="86" t="s">
        <v>787</v>
      </c>
      <c r="F58" s="501" t="s">
        <v>1799</v>
      </c>
      <c r="G58" s="15">
        <v>1.75</v>
      </c>
      <c r="H58" s="3">
        <f>A58*G58</f>
        <v>0</v>
      </c>
    </row>
    <row r="59" spans="1:8" s="1" customFormat="1" ht="24.95" customHeight="1" x14ac:dyDescent="0.2">
      <c r="A59" s="10"/>
      <c r="B59" s="10"/>
      <c r="C59" s="10" t="s">
        <v>789</v>
      </c>
      <c r="D59" s="14" t="s">
        <v>646</v>
      </c>
      <c r="E59" s="86" t="s">
        <v>788</v>
      </c>
      <c r="F59" s="502"/>
      <c r="G59" s="15">
        <v>1.75</v>
      </c>
      <c r="H59" s="3">
        <f>A59*G59</f>
        <v>0</v>
      </c>
    </row>
    <row r="60" spans="1:8" s="1" customFormat="1" ht="24.95" customHeight="1" x14ac:dyDescent="0.2">
      <c r="A60" s="96" t="s">
        <v>1484</v>
      </c>
      <c r="B60" s="90" t="s">
        <v>1498</v>
      </c>
      <c r="C60" s="90" t="s">
        <v>1483</v>
      </c>
      <c r="D60" s="89" t="s">
        <v>1482</v>
      </c>
      <c r="E60" s="97" t="s">
        <v>1520</v>
      </c>
      <c r="F60" s="143" t="s">
        <v>1656</v>
      </c>
      <c r="G60" s="102" t="s">
        <v>1485</v>
      </c>
      <c r="H60" s="103"/>
    </row>
    <row r="61" spans="1:8" s="1" customFormat="1" ht="24.95" customHeight="1" x14ac:dyDescent="0.2">
      <c r="A61" s="10">
        <v>0</v>
      </c>
      <c r="B61" s="10"/>
      <c r="C61" s="10" t="s">
        <v>587</v>
      </c>
      <c r="D61" s="14" t="s">
        <v>646</v>
      </c>
      <c r="E61" s="86" t="s">
        <v>1520</v>
      </c>
      <c r="F61" s="20" t="s">
        <v>1799</v>
      </c>
      <c r="G61" s="15">
        <v>1.75</v>
      </c>
      <c r="H61" s="3">
        <f>A61*G61</f>
        <v>0</v>
      </c>
    </row>
    <row r="62" spans="1:8" s="1" customFormat="1" ht="24.95" customHeight="1" x14ac:dyDescent="0.2">
      <c r="A62" s="96" t="s">
        <v>1484</v>
      </c>
      <c r="B62" s="90" t="s">
        <v>1498</v>
      </c>
      <c r="C62" s="90" t="s">
        <v>1483</v>
      </c>
      <c r="D62" s="89" t="s">
        <v>1482</v>
      </c>
      <c r="E62" s="97" t="s">
        <v>767</v>
      </c>
      <c r="F62" s="143" t="s">
        <v>1656</v>
      </c>
      <c r="G62" s="102" t="s">
        <v>1485</v>
      </c>
      <c r="H62" s="103"/>
    </row>
    <row r="63" spans="1:8" s="1" customFormat="1" ht="24.95" customHeight="1" x14ac:dyDescent="0.2">
      <c r="A63" s="10">
        <v>0</v>
      </c>
      <c r="B63" s="10"/>
      <c r="C63" s="10" t="s">
        <v>587</v>
      </c>
      <c r="D63" s="14" t="s">
        <v>646</v>
      </c>
      <c r="E63" s="14" t="s">
        <v>1521</v>
      </c>
      <c r="F63" s="501" t="s">
        <v>1799</v>
      </c>
      <c r="G63" s="15">
        <v>4.25</v>
      </c>
      <c r="H63" s="3">
        <f t="shared" ref="H63:H96" si="2">A63*G63</f>
        <v>0</v>
      </c>
    </row>
    <row r="64" spans="1:8" s="1" customFormat="1" ht="24.95" customHeight="1" x14ac:dyDescent="0.2">
      <c r="A64" s="10"/>
      <c r="B64" s="10"/>
      <c r="C64" s="10" t="s">
        <v>645</v>
      </c>
      <c r="D64" s="14" t="s">
        <v>646</v>
      </c>
      <c r="E64" s="14" t="s">
        <v>1521</v>
      </c>
      <c r="F64" s="502"/>
      <c r="G64" s="15">
        <v>15</v>
      </c>
      <c r="H64" s="3">
        <f t="shared" si="2"/>
        <v>0</v>
      </c>
    </row>
    <row r="65" spans="1:8" s="1" customFormat="1" ht="24.95" customHeight="1" x14ac:dyDescent="0.2">
      <c r="A65" s="96" t="s">
        <v>1484</v>
      </c>
      <c r="B65" s="90" t="s">
        <v>1498</v>
      </c>
      <c r="C65" s="90" t="s">
        <v>1483</v>
      </c>
      <c r="D65" s="89" t="s">
        <v>1482</v>
      </c>
      <c r="E65" s="97" t="s">
        <v>767</v>
      </c>
      <c r="F65" s="143" t="s">
        <v>1656</v>
      </c>
      <c r="G65" s="102" t="s">
        <v>1485</v>
      </c>
      <c r="H65" s="103"/>
    </row>
    <row r="66" spans="1:8" s="1" customFormat="1" ht="24.95" customHeight="1" x14ac:dyDescent="0.2">
      <c r="A66" s="10">
        <v>0</v>
      </c>
      <c r="B66" s="10"/>
      <c r="C66" s="10" t="s">
        <v>641</v>
      </c>
      <c r="D66" s="14" t="s">
        <v>189</v>
      </c>
      <c r="E66" s="14" t="s">
        <v>640</v>
      </c>
      <c r="F66" s="501" t="s">
        <v>1799</v>
      </c>
      <c r="G66" s="15">
        <v>4.99</v>
      </c>
      <c r="H66" s="3">
        <f t="shared" si="2"/>
        <v>0</v>
      </c>
    </row>
    <row r="67" spans="1:8" s="1" customFormat="1" ht="24.95" customHeight="1" x14ac:dyDescent="0.2">
      <c r="A67" s="10"/>
      <c r="B67" s="10"/>
      <c r="C67" s="10" t="s">
        <v>641</v>
      </c>
      <c r="D67" s="14" t="s">
        <v>396</v>
      </c>
      <c r="E67" s="14" t="s">
        <v>640</v>
      </c>
      <c r="F67" s="509"/>
      <c r="G67" s="15">
        <v>4.99</v>
      </c>
      <c r="H67" s="3">
        <f t="shared" si="2"/>
        <v>0</v>
      </c>
    </row>
    <row r="68" spans="1:8" s="1" customFormat="1" ht="24.95" customHeight="1" x14ac:dyDescent="0.2">
      <c r="A68" s="10"/>
      <c r="B68" s="10"/>
      <c r="C68" s="10" t="s">
        <v>641</v>
      </c>
      <c r="D68" s="14" t="s">
        <v>470</v>
      </c>
      <c r="E68" s="14" t="s">
        <v>640</v>
      </c>
      <c r="F68" s="509"/>
      <c r="G68" s="15">
        <v>4.99</v>
      </c>
      <c r="H68" s="3">
        <f t="shared" si="2"/>
        <v>0</v>
      </c>
    </row>
    <row r="69" spans="1:8" s="1" customFormat="1" ht="24.95" customHeight="1" x14ac:dyDescent="0.2">
      <c r="A69" s="10"/>
      <c r="B69" s="10"/>
      <c r="C69" s="10" t="s">
        <v>641</v>
      </c>
      <c r="D69" s="14" t="s">
        <v>471</v>
      </c>
      <c r="E69" s="14" t="s">
        <v>640</v>
      </c>
      <c r="F69" s="509"/>
      <c r="G69" s="15">
        <v>4.99</v>
      </c>
      <c r="H69" s="3">
        <f t="shared" si="2"/>
        <v>0</v>
      </c>
    </row>
    <row r="70" spans="1:8" s="1" customFormat="1" ht="24.95" customHeight="1" x14ac:dyDescent="0.2">
      <c r="A70" s="10"/>
      <c r="B70" s="10"/>
      <c r="C70" s="10" t="s">
        <v>641</v>
      </c>
      <c r="D70" s="14" t="s">
        <v>198</v>
      </c>
      <c r="E70" s="14" t="s">
        <v>640</v>
      </c>
      <c r="F70" s="509"/>
      <c r="G70" s="15">
        <v>4.99</v>
      </c>
      <c r="H70" s="3">
        <f t="shared" si="2"/>
        <v>0</v>
      </c>
    </row>
    <row r="71" spans="1:8" s="1" customFormat="1" ht="24.95" customHeight="1" x14ac:dyDescent="0.2">
      <c r="A71" s="10"/>
      <c r="B71" s="10"/>
      <c r="C71" s="10" t="s">
        <v>641</v>
      </c>
      <c r="D71" s="14" t="s">
        <v>472</v>
      </c>
      <c r="E71" s="14" t="s">
        <v>640</v>
      </c>
      <c r="F71" s="509"/>
      <c r="G71" s="15">
        <v>4.99</v>
      </c>
      <c r="H71" s="3">
        <f t="shared" si="2"/>
        <v>0</v>
      </c>
    </row>
    <row r="72" spans="1:8" s="1" customFormat="1" ht="24.95" customHeight="1" x14ac:dyDescent="0.2">
      <c r="A72" s="10"/>
      <c r="B72" s="10"/>
      <c r="C72" s="10" t="s">
        <v>641</v>
      </c>
      <c r="D72" s="14" t="s">
        <v>491</v>
      </c>
      <c r="E72" s="14" t="s">
        <v>640</v>
      </c>
      <c r="F72" s="509"/>
      <c r="G72" s="15">
        <v>4.99</v>
      </c>
      <c r="H72" s="3">
        <f t="shared" si="2"/>
        <v>0</v>
      </c>
    </row>
    <row r="73" spans="1:8" s="1" customFormat="1" ht="24.95" customHeight="1" x14ac:dyDescent="0.2">
      <c r="A73" s="10"/>
      <c r="B73" s="10"/>
      <c r="C73" s="10" t="s">
        <v>641</v>
      </c>
      <c r="D73" s="14" t="s">
        <v>213</v>
      </c>
      <c r="E73" s="14" t="s">
        <v>640</v>
      </c>
      <c r="F73" s="509"/>
      <c r="G73" s="15">
        <v>4.99</v>
      </c>
      <c r="H73" s="3">
        <f t="shared" si="2"/>
        <v>0</v>
      </c>
    </row>
    <row r="74" spans="1:8" s="1" customFormat="1" ht="24.95" customHeight="1" x14ac:dyDescent="0.2">
      <c r="A74" s="10"/>
      <c r="B74" s="10"/>
      <c r="C74" s="10" t="s">
        <v>641</v>
      </c>
      <c r="D74" s="14" t="s">
        <v>510</v>
      </c>
      <c r="E74" s="14" t="s">
        <v>640</v>
      </c>
      <c r="F74" s="509"/>
      <c r="G74" s="15">
        <v>4.99</v>
      </c>
      <c r="H74" s="3">
        <f t="shared" si="2"/>
        <v>0</v>
      </c>
    </row>
    <row r="75" spans="1:8" s="1" customFormat="1" ht="24.95" customHeight="1" x14ac:dyDescent="0.2">
      <c r="A75" s="10"/>
      <c r="B75" s="10"/>
      <c r="C75" s="10" t="s">
        <v>641</v>
      </c>
      <c r="D75" s="14" t="s">
        <v>505</v>
      </c>
      <c r="E75" s="14" t="s">
        <v>640</v>
      </c>
      <c r="F75" s="509"/>
      <c r="G75" s="15">
        <v>4.99</v>
      </c>
      <c r="H75" s="3">
        <f t="shared" si="2"/>
        <v>0</v>
      </c>
    </row>
    <row r="76" spans="1:8" s="1" customFormat="1" ht="24.95" customHeight="1" x14ac:dyDescent="0.2">
      <c r="A76" s="10"/>
      <c r="B76" s="10"/>
      <c r="C76" s="10" t="s">
        <v>641</v>
      </c>
      <c r="D76" s="14" t="s">
        <v>208</v>
      </c>
      <c r="E76" s="14" t="s">
        <v>640</v>
      </c>
      <c r="F76" s="509"/>
      <c r="G76" s="15">
        <v>4.99</v>
      </c>
      <c r="H76" s="3">
        <f t="shared" si="2"/>
        <v>0</v>
      </c>
    </row>
    <row r="77" spans="1:8" s="1" customFormat="1" ht="24.95" customHeight="1" x14ac:dyDescent="0.2">
      <c r="A77" s="10"/>
      <c r="B77" s="10"/>
      <c r="C77" s="10" t="s">
        <v>641</v>
      </c>
      <c r="D77" s="14" t="s">
        <v>205</v>
      </c>
      <c r="E77" s="14" t="s">
        <v>640</v>
      </c>
      <c r="F77" s="509"/>
      <c r="G77" s="15">
        <v>4.99</v>
      </c>
      <c r="H77" s="3">
        <f t="shared" si="2"/>
        <v>0</v>
      </c>
    </row>
    <row r="78" spans="1:8" s="1" customFormat="1" ht="24.95" customHeight="1" x14ac:dyDescent="0.2">
      <c r="A78" s="10"/>
      <c r="B78" s="10"/>
      <c r="C78" s="10" t="s">
        <v>641</v>
      </c>
      <c r="D78" s="14" t="s">
        <v>206</v>
      </c>
      <c r="E78" s="14" t="s">
        <v>640</v>
      </c>
      <c r="F78" s="509"/>
      <c r="G78" s="15">
        <v>4.99</v>
      </c>
      <c r="H78" s="3">
        <f t="shared" si="2"/>
        <v>0</v>
      </c>
    </row>
    <row r="79" spans="1:8" s="1" customFormat="1" ht="24.95" customHeight="1" x14ac:dyDescent="0.2">
      <c r="A79" s="10"/>
      <c r="B79" s="10"/>
      <c r="C79" s="10" t="s">
        <v>641</v>
      </c>
      <c r="D79" s="14" t="s">
        <v>523</v>
      </c>
      <c r="E79" s="14" t="s">
        <v>640</v>
      </c>
      <c r="F79" s="509"/>
      <c r="G79" s="15">
        <v>4.99</v>
      </c>
      <c r="H79" s="3">
        <f t="shared" si="2"/>
        <v>0</v>
      </c>
    </row>
    <row r="80" spans="1:8" s="1" customFormat="1" ht="24.95" customHeight="1" x14ac:dyDescent="0.2">
      <c r="A80" s="10"/>
      <c r="B80" s="10"/>
      <c r="C80" s="10" t="s">
        <v>641</v>
      </c>
      <c r="D80" s="14" t="s">
        <v>507</v>
      </c>
      <c r="E80" s="14" t="s">
        <v>640</v>
      </c>
      <c r="F80" s="509"/>
      <c r="G80" s="15">
        <v>4.99</v>
      </c>
      <c r="H80" s="3">
        <f t="shared" si="2"/>
        <v>0</v>
      </c>
    </row>
    <row r="81" spans="1:8" s="1" customFormat="1" ht="24.95" customHeight="1" x14ac:dyDescent="0.2">
      <c r="A81" s="10"/>
      <c r="B81" s="10"/>
      <c r="C81" s="10" t="s">
        <v>641</v>
      </c>
      <c r="D81" s="14" t="s">
        <v>616</v>
      </c>
      <c r="E81" s="14" t="s">
        <v>640</v>
      </c>
      <c r="F81" s="509"/>
      <c r="G81" s="15">
        <v>4.99</v>
      </c>
      <c r="H81" s="3">
        <f t="shared" si="2"/>
        <v>0</v>
      </c>
    </row>
    <row r="82" spans="1:8" s="1" customFormat="1" ht="24.95" customHeight="1" x14ac:dyDescent="0.2">
      <c r="A82" s="10"/>
      <c r="B82" s="10"/>
      <c r="C82" s="10" t="s">
        <v>641</v>
      </c>
      <c r="D82" s="14" t="s">
        <v>519</v>
      </c>
      <c r="E82" s="14" t="s">
        <v>640</v>
      </c>
      <c r="F82" s="509"/>
      <c r="G82" s="15">
        <v>4.99</v>
      </c>
      <c r="H82" s="3">
        <f t="shared" si="2"/>
        <v>0</v>
      </c>
    </row>
    <row r="83" spans="1:8" s="1" customFormat="1" ht="24.95" customHeight="1" x14ac:dyDescent="0.2">
      <c r="A83" s="10"/>
      <c r="B83" s="10"/>
      <c r="C83" s="10" t="s">
        <v>641</v>
      </c>
      <c r="D83" s="14" t="s">
        <v>638</v>
      </c>
      <c r="E83" s="14" t="s">
        <v>640</v>
      </c>
      <c r="F83" s="509"/>
      <c r="G83" s="15">
        <v>4.99</v>
      </c>
      <c r="H83" s="3">
        <f t="shared" si="2"/>
        <v>0</v>
      </c>
    </row>
    <row r="84" spans="1:8" s="1" customFormat="1" ht="24.95" customHeight="1" x14ac:dyDescent="0.2">
      <c r="A84" s="10"/>
      <c r="B84" s="10"/>
      <c r="C84" s="10" t="s">
        <v>641</v>
      </c>
      <c r="D84" s="14" t="s">
        <v>99</v>
      </c>
      <c r="E84" s="14" t="s">
        <v>640</v>
      </c>
      <c r="F84" s="509"/>
      <c r="G84" s="15">
        <v>4.99</v>
      </c>
      <c r="H84" s="3">
        <f t="shared" si="2"/>
        <v>0</v>
      </c>
    </row>
    <row r="85" spans="1:8" s="1" customFormat="1" ht="24.95" customHeight="1" x14ac:dyDescent="0.2">
      <c r="A85" s="10"/>
      <c r="B85" s="10"/>
      <c r="C85" s="10" t="s">
        <v>641</v>
      </c>
      <c r="D85" s="14" t="s">
        <v>569</v>
      </c>
      <c r="E85" s="14" t="s">
        <v>640</v>
      </c>
      <c r="F85" s="509"/>
      <c r="G85" s="15">
        <v>4.99</v>
      </c>
      <c r="H85" s="3">
        <f t="shared" si="2"/>
        <v>0</v>
      </c>
    </row>
    <row r="86" spans="1:8" s="1" customFormat="1" ht="24.95" customHeight="1" x14ac:dyDescent="0.2">
      <c r="A86" s="10"/>
      <c r="B86" s="10"/>
      <c r="C86" s="10" t="s">
        <v>641</v>
      </c>
      <c r="D86" s="14" t="s">
        <v>201</v>
      </c>
      <c r="E86" s="14" t="s">
        <v>640</v>
      </c>
      <c r="F86" s="509"/>
      <c r="G86" s="15">
        <v>4.99</v>
      </c>
      <c r="H86" s="3">
        <f t="shared" si="2"/>
        <v>0</v>
      </c>
    </row>
    <row r="87" spans="1:8" s="1" customFormat="1" ht="24.95" customHeight="1" x14ac:dyDescent="0.2">
      <c r="A87" s="10"/>
      <c r="B87" s="10"/>
      <c r="C87" s="10" t="s">
        <v>641</v>
      </c>
      <c r="D87" s="14" t="s">
        <v>202</v>
      </c>
      <c r="E87" s="14" t="s">
        <v>640</v>
      </c>
      <c r="F87" s="509"/>
      <c r="G87" s="15">
        <v>4.99</v>
      </c>
      <c r="H87" s="3">
        <f t="shared" si="2"/>
        <v>0</v>
      </c>
    </row>
    <row r="88" spans="1:8" s="1" customFormat="1" ht="24.95" customHeight="1" x14ac:dyDescent="0.2">
      <c r="A88" s="10"/>
      <c r="B88" s="10"/>
      <c r="C88" s="10" t="s">
        <v>641</v>
      </c>
      <c r="D88" s="14" t="s">
        <v>214</v>
      </c>
      <c r="E88" s="14" t="s">
        <v>640</v>
      </c>
      <c r="F88" s="509"/>
      <c r="G88" s="15">
        <v>4.99</v>
      </c>
      <c r="H88" s="3">
        <f t="shared" si="2"/>
        <v>0</v>
      </c>
    </row>
    <row r="89" spans="1:8" s="1" customFormat="1" ht="24.95" customHeight="1" x14ac:dyDescent="0.2">
      <c r="A89" s="10"/>
      <c r="B89" s="10"/>
      <c r="C89" s="10" t="s">
        <v>641</v>
      </c>
      <c r="D89" s="14" t="s">
        <v>639</v>
      </c>
      <c r="E89" s="14" t="s">
        <v>640</v>
      </c>
      <c r="F89" s="502"/>
      <c r="G89" s="15">
        <v>4.99</v>
      </c>
      <c r="H89" s="3">
        <f t="shared" si="2"/>
        <v>0</v>
      </c>
    </row>
    <row r="90" spans="1:8" s="1" customFormat="1" ht="24.95" customHeight="1" x14ac:dyDescent="0.2">
      <c r="A90" s="96" t="s">
        <v>1484</v>
      </c>
      <c r="B90" s="90" t="s">
        <v>1498</v>
      </c>
      <c r="C90" s="90" t="s">
        <v>1483</v>
      </c>
      <c r="D90" s="89" t="s">
        <v>1482</v>
      </c>
      <c r="E90" s="97" t="s">
        <v>767</v>
      </c>
      <c r="F90" s="143" t="s">
        <v>1656</v>
      </c>
      <c r="G90" s="102" t="s">
        <v>1485</v>
      </c>
      <c r="H90" s="103"/>
    </row>
    <row r="91" spans="1:8" s="1" customFormat="1" ht="24.95" customHeight="1" x14ac:dyDescent="0.2">
      <c r="A91" s="10"/>
      <c r="B91" s="10"/>
      <c r="C91" s="10" t="s">
        <v>642</v>
      </c>
      <c r="D91" s="14" t="s">
        <v>189</v>
      </c>
      <c r="E91" s="14" t="s">
        <v>640</v>
      </c>
      <c r="F91" s="501" t="s">
        <v>1799</v>
      </c>
      <c r="G91" s="15">
        <v>85</v>
      </c>
      <c r="H91" s="3">
        <f t="shared" si="2"/>
        <v>0</v>
      </c>
    </row>
    <row r="92" spans="1:8" s="1" customFormat="1" ht="24.95" customHeight="1" x14ac:dyDescent="0.2">
      <c r="A92" s="10"/>
      <c r="B92" s="10"/>
      <c r="C92" s="10" t="s">
        <v>642</v>
      </c>
      <c r="D92" s="14" t="s">
        <v>396</v>
      </c>
      <c r="E92" s="14" t="s">
        <v>640</v>
      </c>
      <c r="F92" s="509"/>
      <c r="G92" s="15">
        <v>85</v>
      </c>
      <c r="H92" s="3">
        <f t="shared" si="2"/>
        <v>0</v>
      </c>
    </row>
    <row r="93" spans="1:8" s="1" customFormat="1" ht="24.95" customHeight="1" x14ac:dyDescent="0.2">
      <c r="A93" s="10"/>
      <c r="B93" s="10"/>
      <c r="C93" s="10" t="s">
        <v>642</v>
      </c>
      <c r="D93" s="14" t="s">
        <v>470</v>
      </c>
      <c r="E93" s="14" t="s">
        <v>640</v>
      </c>
      <c r="F93" s="509"/>
      <c r="G93" s="15">
        <v>85</v>
      </c>
      <c r="H93" s="3">
        <f t="shared" si="2"/>
        <v>0</v>
      </c>
    </row>
    <row r="94" spans="1:8" s="1" customFormat="1" ht="24.95" customHeight="1" x14ac:dyDescent="0.2">
      <c r="A94" s="10"/>
      <c r="B94" s="10"/>
      <c r="C94" s="10" t="s">
        <v>642</v>
      </c>
      <c r="D94" s="14" t="s">
        <v>471</v>
      </c>
      <c r="E94" s="14" t="s">
        <v>640</v>
      </c>
      <c r="F94" s="509"/>
      <c r="G94" s="15">
        <v>85</v>
      </c>
      <c r="H94" s="3">
        <f t="shared" si="2"/>
        <v>0</v>
      </c>
    </row>
    <row r="95" spans="1:8" s="1" customFormat="1" ht="24.95" customHeight="1" x14ac:dyDescent="0.2">
      <c r="A95" s="10"/>
      <c r="B95" s="10"/>
      <c r="C95" s="10" t="s">
        <v>642</v>
      </c>
      <c r="D95" s="14" t="s">
        <v>198</v>
      </c>
      <c r="E95" s="14" t="s">
        <v>640</v>
      </c>
      <c r="F95" s="509"/>
      <c r="G95" s="15">
        <v>85</v>
      </c>
      <c r="H95" s="3">
        <f t="shared" si="2"/>
        <v>0</v>
      </c>
    </row>
    <row r="96" spans="1:8" s="1" customFormat="1" ht="24.95" customHeight="1" x14ac:dyDescent="0.2">
      <c r="A96" s="10"/>
      <c r="B96" s="10"/>
      <c r="C96" s="10" t="s">
        <v>642</v>
      </c>
      <c r="D96" s="14" t="s">
        <v>472</v>
      </c>
      <c r="E96" s="14" t="s">
        <v>640</v>
      </c>
      <c r="F96" s="509"/>
      <c r="G96" s="15">
        <v>85</v>
      </c>
      <c r="H96" s="3">
        <f t="shared" si="2"/>
        <v>0</v>
      </c>
    </row>
    <row r="97" spans="1:8" s="1" customFormat="1" ht="24.95" customHeight="1" x14ac:dyDescent="0.2">
      <c r="A97" s="10"/>
      <c r="B97" s="10"/>
      <c r="C97" s="10" t="s">
        <v>642</v>
      </c>
      <c r="D97" s="14" t="s">
        <v>491</v>
      </c>
      <c r="E97" s="14" t="s">
        <v>640</v>
      </c>
      <c r="F97" s="509"/>
      <c r="G97" s="15">
        <v>85</v>
      </c>
      <c r="H97" s="3">
        <f t="shared" ref="H97:H137" si="3">A97*G97</f>
        <v>0</v>
      </c>
    </row>
    <row r="98" spans="1:8" s="1" customFormat="1" ht="24.95" customHeight="1" x14ac:dyDescent="0.2">
      <c r="A98" s="10"/>
      <c r="B98" s="10"/>
      <c r="C98" s="10" t="s">
        <v>642</v>
      </c>
      <c r="D98" s="14" t="s">
        <v>213</v>
      </c>
      <c r="E98" s="14" t="s">
        <v>640</v>
      </c>
      <c r="F98" s="509"/>
      <c r="G98" s="15">
        <v>85</v>
      </c>
      <c r="H98" s="3">
        <f t="shared" si="3"/>
        <v>0</v>
      </c>
    </row>
    <row r="99" spans="1:8" s="1" customFormat="1" ht="24.95" customHeight="1" x14ac:dyDescent="0.2">
      <c r="A99" s="10"/>
      <c r="B99" s="10"/>
      <c r="C99" s="10" t="s">
        <v>642</v>
      </c>
      <c r="D99" s="14" t="s">
        <v>510</v>
      </c>
      <c r="E99" s="14" t="s">
        <v>640</v>
      </c>
      <c r="F99" s="509"/>
      <c r="G99" s="15">
        <v>85</v>
      </c>
      <c r="H99" s="3">
        <f t="shared" si="3"/>
        <v>0</v>
      </c>
    </row>
    <row r="100" spans="1:8" s="1" customFormat="1" ht="24.95" customHeight="1" x14ac:dyDescent="0.2">
      <c r="A100" s="10"/>
      <c r="B100" s="10"/>
      <c r="C100" s="10" t="s">
        <v>642</v>
      </c>
      <c r="D100" s="14" t="s">
        <v>505</v>
      </c>
      <c r="E100" s="14" t="s">
        <v>640</v>
      </c>
      <c r="F100" s="509"/>
      <c r="G100" s="15">
        <v>85</v>
      </c>
      <c r="H100" s="3">
        <f t="shared" si="3"/>
        <v>0</v>
      </c>
    </row>
    <row r="101" spans="1:8" s="1" customFormat="1" ht="24.95" customHeight="1" x14ac:dyDescent="0.2">
      <c r="A101" s="10"/>
      <c r="B101" s="10"/>
      <c r="C101" s="10" t="s">
        <v>642</v>
      </c>
      <c r="D101" s="14" t="s">
        <v>208</v>
      </c>
      <c r="E101" s="14" t="s">
        <v>640</v>
      </c>
      <c r="F101" s="509"/>
      <c r="G101" s="15">
        <v>85</v>
      </c>
      <c r="H101" s="3">
        <f t="shared" si="3"/>
        <v>0</v>
      </c>
    </row>
    <row r="102" spans="1:8" s="1" customFormat="1" ht="24.95" customHeight="1" x14ac:dyDescent="0.2">
      <c r="A102" s="10"/>
      <c r="B102" s="10"/>
      <c r="C102" s="10" t="s">
        <v>642</v>
      </c>
      <c r="D102" s="14" t="s">
        <v>205</v>
      </c>
      <c r="E102" s="14" t="s">
        <v>640</v>
      </c>
      <c r="F102" s="509"/>
      <c r="G102" s="15">
        <v>85</v>
      </c>
      <c r="H102" s="3">
        <f t="shared" si="3"/>
        <v>0</v>
      </c>
    </row>
    <row r="103" spans="1:8" s="1" customFormat="1" ht="24.95" customHeight="1" x14ac:dyDescent="0.2">
      <c r="A103" s="10"/>
      <c r="B103" s="10"/>
      <c r="C103" s="10" t="s">
        <v>642</v>
      </c>
      <c r="D103" s="14" t="s">
        <v>206</v>
      </c>
      <c r="E103" s="14" t="s">
        <v>640</v>
      </c>
      <c r="F103" s="509"/>
      <c r="G103" s="15">
        <v>85</v>
      </c>
      <c r="H103" s="3">
        <f t="shared" si="3"/>
        <v>0</v>
      </c>
    </row>
    <row r="104" spans="1:8" s="1" customFormat="1" ht="24.95" customHeight="1" x14ac:dyDescent="0.2">
      <c r="A104" s="10"/>
      <c r="B104" s="10"/>
      <c r="C104" s="10" t="s">
        <v>642</v>
      </c>
      <c r="D104" s="14" t="s">
        <v>523</v>
      </c>
      <c r="E104" s="14" t="s">
        <v>640</v>
      </c>
      <c r="F104" s="509"/>
      <c r="G104" s="15">
        <v>85</v>
      </c>
      <c r="H104" s="3">
        <f t="shared" si="3"/>
        <v>0</v>
      </c>
    </row>
    <row r="105" spans="1:8" s="1" customFormat="1" ht="24.95" customHeight="1" x14ac:dyDescent="0.2">
      <c r="A105" s="10"/>
      <c r="B105" s="10"/>
      <c r="C105" s="10" t="s">
        <v>642</v>
      </c>
      <c r="D105" s="14" t="s">
        <v>507</v>
      </c>
      <c r="E105" s="14" t="s">
        <v>640</v>
      </c>
      <c r="F105" s="509"/>
      <c r="G105" s="15">
        <v>85</v>
      </c>
      <c r="H105" s="3">
        <f t="shared" si="3"/>
        <v>0</v>
      </c>
    </row>
    <row r="106" spans="1:8" s="1" customFormat="1" ht="24.95" customHeight="1" x14ac:dyDescent="0.2">
      <c r="A106" s="10"/>
      <c r="B106" s="10"/>
      <c r="C106" s="10" t="s">
        <v>642</v>
      </c>
      <c r="D106" s="14" t="s">
        <v>616</v>
      </c>
      <c r="E106" s="14" t="s">
        <v>640</v>
      </c>
      <c r="F106" s="509"/>
      <c r="G106" s="15">
        <v>85</v>
      </c>
      <c r="H106" s="3">
        <f t="shared" si="3"/>
        <v>0</v>
      </c>
    </row>
    <row r="107" spans="1:8" s="1" customFormat="1" ht="24.95" customHeight="1" x14ac:dyDescent="0.2">
      <c r="A107" s="10"/>
      <c r="B107" s="10"/>
      <c r="C107" s="10" t="s">
        <v>642</v>
      </c>
      <c r="D107" s="14" t="s">
        <v>519</v>
      </c>
      <c r="E107" s="14" t="s">
        <v>640</v>
      </c>
      <c r="F107" s="509"/>
      <c r="G107" s="15">
        <v>85</v>
      </c>
      <c r="H107" s="3">
        <f t="shared" si="3"/>
        <v>0</v>
      </c>
    </row>
    <row r="108" spans="1:8" s="1" customFormat="1" ht="24.95" customHeight="1" x14ac:dyDescent="0.2">
      <c r="A108" s="10"/>
      <c r="B108" s="10"/>
      <c r="C108" s="10" t="s">
        <v>642</v>
      </c>
      <c r="D108" s="14" t="s">
        <v>638</v>
      </c>
      <c r="E108" s="14" t="s">
        <v>640</v>
      </c>
      <c r="F108" s="509"/>
      <c r="G108" s="15">
        <v>85</v>
      </c>
      <c r="H108" s="3">
        <f t="shared" si="3"/>
        <v>0</v>
      </c>
    </row>
    <row r="109" spans="1:8" s="1" customFormat="1" ht="24.95" customHeight="1" x14ac:dyDescent="0.2">
      <c r="A109" s="10"/>
      <c r="B109" s="10"/>
      <c r="C109" s="10" t="s">
        <v>642</v>
      </c>
      <c r="D109" s="14" t="s">
        <v>99</v>
      </c>
      <c r="E109" s="14" t="s">
        <v>640</v>
      </c>
      <c r="F109" s="509"/>
      <c r="G109" s="15">
        <v>85</v>
      </c>
      <c r="H109" s="3">
        <f t="shared" si="3"/>
        <v>0</v>
      </c>
    </row>
    <row r="110" spans="1:8" s="1" customFormat="1" ht="24.95" customHeight="1" x14ac:dyDescent="0.2">
      <c r="A110" s="10"/>
      <c r="B110" s="10"/>
      <c r="C110" s="10" t="s">
        <v>642</v>
      </c>
      <c r="D110" s="14" t="s">
        <v>569</v>
      </c>
      <c r="E110" s="14" t="s">
        <v>640</v>
      </c>
      <c r="F110" s="509"/>
      <c r="G110" s="15">
        <v>85</v>
      </c>
      <c r="H110" s="3">
        <f t="shared" si="3"/>
        <v>0</v>
      </c>
    </row>
    <row r="111" spans="1:8" s="1" customFormat="1" ht="24.95" customHeight="1" x14ac:dyDescent="0.2">
      <c r="A111" s="10"/>
      <c r="B111" s="10"/>
      <c r="C111" s="10" t="s">
        <v>642</v>
      </c>
      <c r="D111" s="14" t="s">
        <v>201</v>
      </c>
      <c r="E111" s="14" t="s">
        <v>640</v>
      </c>
      <c r="F111" s="509"/>
      <c r="G111" s="15">
        <v>85</v>
      </c>
      <c r="H111" s="3">
        <f t="shared" si="3"/>
        <v>0</v>
      </c>
    </row>
    <row r="112" spans="1:8" s="1" customFormat="1" ht="24.95" customHeight="1" x14ac:dyDescent="0.2">
      <c r="A112" s="10"/>
      <c r="B112" s="10"/>
      <c r="C112" s="10" t="s">
        <v>642</v>
      </c>
      <c r="D112" s="14" t="s">
        <v>202</v>
      </c>
      <c r="E112" s="14" t="s">
        <v>640</v>
      </c>
      <c r="F112" s="509"/>
      <c r="G112" s="15">
        <v>85</v>
      </c>
      <c r="H112" s="3">
        <f t="shared" si="3"/>
        <v>0</v>
      </c>
    </row>
    <row r="113" spans="1:8" s="1" customFormat="1" ht="24.95" customHeight="1" x14ac:dyDescent="0.2">
      <c r="A113" s="10"/>
      <c r="B113" s="10"/>
      <c r="C113" s="10" t="s">
        <v>642</v>
      </c>
      <c r="D113" s="14" t="s">
        <v>214</v>
      </c>
      <c r="E113" s="14" t="s">
        <v>640</v>
      </c>
      <c r="F113" s="509"/>
      <c r="G113" s="15">
        <v>85</v>
      </c>
      <c r="H113" s="3">
        <f t="shared" si="3"/>
        <v>0</v>
      </c>
    </row>
    <row r="114" spans="1:8" s="1" customFormat="1" ht="24.95" customHeight="1" x14ac:dyDescent="0.2">
      <c r="A114" s="10"/>
      <c r="B114" s="10"/>
      <c r="C114" s="10" t="s">
        <v>642</v>
      </c>
      <c r="D114" s="14" t="s">
        <v>639</v>
      </c>
      <c r="E114" s="14" t="s">
        <v>640</v>
      </c>
      <c r="F114" s="502"/>
      <c r="G114" s="15">
        <v>85</v>
      </c>
      <c r="H114" s="3">
        <f t="shared" si="3"/>
        <v>0</v>
      </c>
    </row>
    <row r="115" spans="1:8" s="1" customFormat="1" ht="24.95" customHeight="1" x14ac:dyDescent="0.2">
      <c r="A115" s="96" t="s">
        <v>1484</v>
      </c>
      <c r="B115" s="90" t="s">
        <v>1498</v>
      </c>
      <c r="C115" s="90" t="s">
        <v>1483</v>
      </c>
      <c r="D115" s="89" t="s">
        <v>1482</v>
      </c>
      <c r="E115" s="97" t="s">
        <v>767</v>
      </c>
      <c r="F115" s="143" t="s">
        <v>1656</v>
      </c>
      <c r="G115" s="102" t="s">
        <v>1485</v>
      </c>
      <c r="H115" s="103"/>
    </row>
    <row r="116" spans="1:8" s="1" customFormat="1" ht="24.95" customHeight="1" x14ac:dyDescent="0.2">
      <c r="A116" s="10">
        <v>0</v>
      </c>
      <c r="B116" s="10"/>
      <c r="C116" s="10" t="s">
        <v>587</v>
      </c>
      <c r="D116" s="14" t="s">
        <v>396</v>
      </c>
      <c r="E116" s="14" t="s">
        <v>644</v>
      </c>
      <c r="F116" s="501" t="s">
        <v>1799</v>
      </c>
      <c r="G116" s="15">
        <v>4.99</v>
      </c>
      <c r="H116" s="3">
        <f t="shared" si="3"/>
        <v>0</v>
      </c>
    </row>
    <row r="117" spans="1:8" s="1" customFormat="1" ht="24.95" customHeight="1" x14ac:dyDescent="0.2">
      <c r="A117" s="10"/>
      <c r="B117" s="10"/>
      <c r="C117" s="10" t="s">
        <v>587</v>
      </c>
      <c r="D117" s="14" t="s">
        <v>471</v>
      </c>
      <c r="E117" s="14" t="s">
        <v>644</v>
      </c>
      <c r="F117" s="509"/>
      <c r="G117" s="15">
        <v>4.99</v>
      </c>
      <c r="H117" s="3">
        <f t="shared" si="3"/>
        <v>0</v>
      </c>
    </row>
    <row r="118" spans="1:8" s="1" customFormat="1" ht="24.95" customHeight="1" x14ac:dyDescent="0.2">
      <c r="A118" s="10"/>
      <c r="B118" s="10"/>
      <c r="C118" s="10" t="s">
        <v>587</v>
      </c>
      <c r="D118" s="14" t="s">
        <v>198</v>
      </c>
      <c r="E118" s="14" t="s">
        <v>644</v>
      </c>
      <c r="F118" s="509"/>
      <c r="G118" s="15">
        <v>4.99</v>
      </c>
      <c r="H118" s="3">
        <f t="shared" si="3"/>
        <v>0</v>
      </c>
    </row>
    <row r="119" spans="1:8" s="1" customFormat="1" ht="24.95" customHeight="1" x14ac:dyDescent="0.2">
      <c r="A119" s="10"/>
      <c r="B119" s="10"/>
      <c r="C119" s="10" t="s">
        <v>587</v>
      </c>
      <c r="D119" s="14" t="s">
        <v>569</v>
      </c>
      <c r="E119" s="14" t="s">
        <v>644</v>
      </c>
      <c r="F119" s="509"/>
      <c r="G119" s="15">
        <v>4.99</v>
      </c>
      <c r="H119" s="3">
        <f t="shared" si="3"/>
        <v>0</v>
      </c>
    </row>
    <row r="120" spans="1:8" s="1" customFormat="1" ht="24.95" customHeight="1" x14ac:dyDescent="0.2">
      <c r="A120" s="10"/>
      <c r="B120" s="10"/>
      <c r="C120" s="10" t="s">
        <v>587</v>
      </c>
      <c r="D120" s="14" t="s">
        <v>470</v>
      </c>
      <c r="E120" s="14" t="s">
        <v>644</v>
      </c>
      <c r="F120" s="509"/>
      <c r="G120" s="15">
        <v>4.99</v>
      </c>
      <c r="H120" s="3">
        <f t="shared" si="3"/>
        <v>0</v>
      </c>
    </row>
    <row r="121" spans="1:8" s="1" customFormat="1" ht="24.95" customHeight="1" x14ac:dyDescent="0.2">
      <c r="A121" s="10"/>
      <c r="B121" s="10"/>
      <c r="C121" s="10" t="s">
        <v>587</v>
      </c>
      <c r="D121" s="14" t="s">
        <v>472</v>
      </c>
      <c r="E121" s="14" t="s">
        <v>644</v>
      </c>
      <c r="F121" s="509"/>
      <c r="G121" s="15">
        <v>4.99</v>
      </c>
      <c r="H121" s="3">
        <f t="shared" si="3"/>
        <v>0</v>
      </c>
    </row>
    <row r="122" spans="1:8" s="1" customFormat="1" ht="24.95" customHeight="1" x14ac:dyDescent="0.2">
      <c r="A122" s="10"/>
      <c r="B122" s="10"/>
      <c r="C122" s="10" t="s">
        <v>587</v>
      </c>
      <c r="D122" s="14" t="s">
        <v>510</v>
      </c>
      <c r="E122" s="14" t="s">
        <v>644</v>
      </c>
      <c r="F122" s="509"/>
      <c r="G122" s="15">
        <v>4.99</v>
      </c>
      <c r="H122" s="3">
        <f t="shared" si="3"/>
        <v>0</v>
      </c>
    </row>
    <row r="123" spans="1:8" s="1" customFormat="1" ht="24.95" customHeight="1" x14ac:dyDescent="0.2">
      <c r="A123" s="10"/>
      <c r="B123" s="10"/>
      <c r="C123" s="10" t="s">
        <v>587</v>
      </c>
      <c r="D123" s="14" t="s">
        <v>189</v>
      </c>
      <c r="E123" s="14" t="s">
        <v>644</v>
      </c>
      <c r="F123" s="509"/>
      <c r="G123" s="15">
        <v>4.99</v>
      </c>
      <c r="H123" s="3">
        <f t="shared" si="3"/>
        <v>0</v>
      </c>
    </row>
    <row r="124" spans="1:8" s="1" customFormat="1" ht="24.95" customHeight="1" x14ac:dyDescent="0.2">
      <c r="A124" s="10"/>
      <c r="B124" s="10"/>
      <c r="C124" s="10" t="s">
        <v>587</v>
      </c>
      <c r="D124" s="14" t="s">
        <v>643</v>
      </c>
      <c r="E124" s="14" t="s">
        <v>644</v>
      </c>
      <c r="F124" s="509"/>
      <c r="G124" s="15">
        <v>4.99</v>
      </c>
      <c r="H124" s="3">
        <f t="shared" si="3"/>
        <v>0</v>
      </c>
    </row>
    <row r="125" spans="1:8" s="1" customFormat="1" ht="24.95" customHeight="1" x14ac:dyDescent="0.2">
      <c r="A125" s="10"/>
      <c r="B125" s="10"/>
      <c r="C125" s="10" t="s">
        <v>587</v>
      </c>
      <c r="D125" s="14" t="s">
        <v>99</v>
      </c>
      <c r="E125" s="14" t="s">
        <v>644</v>
      </c>
      <c r="F125" s="502"/>
      <c r="G125" s="15">
        <v>4.99</v>
      </c>
      <c r="H125" s="3">
        <f t="shared" si="3"/>
        <v>0</v>
      </c>
    </row>
    <row r="126" spans="1:8" s="1" customFormat="1" ht="24.95" customHeight="1" x14ac:dyDescent="0.2">
      <c r="A126" s="96" t="s">
        <v>1484</v>
      </c>
      <c r="B126" s="90" t="s">
        <v>1498</v>
      </c>
      <c r="C126" s="90" t="s">
        <v>1483</v>
      </c>
      <c r="D126" s="90" t="s">
        <v>1482</v>
      </c>
      <c r="E126" s="96" t="s">
        <v>856</v>
      </c>
      <c r="F126" s="143" t="s">
        <v>1656</v>
      </c>
      <c r="G126" s="102" t="s">
        <v>1485</v>
      </c>
      <c r="H126" s="103">
        <v>0</v>
      </c>
    </row>
    <row r="127" spans="1:8" s="1" customFormat="1" ht="24.95" customHeight="1" x14ac:dyDescent="0.2">
      <c r="A127" s="10">
        <v>0</v>
      </c>
      <c r="B127" s="10"/>
      <c r="C127" s="10" t="s">
        <v>587</v>
      </c>
      <c r="D127" s="14" t="s">
        <v>471</v>
      </c>
      <c r="E127" s="86" t="s">
        <v>856</v>
      </c>
      <c r="F127" s="501"/>
      <c r="G127" s="15">
        <v>4.3899999999999997</v>
      </c>
      <c r="H127" s="3">
        <f t="shared" si="3"/>
        <v>0</v>
      </c>
    </row>
    <row r="128" spans="1:8" s="1" customFormat="1" ht="24.95" customHeight="1" x14ac:dyDescent="0.2">
      <c r="A128" s="10"/>
      <c r="B128" s="10"/>
      <c r="C128" s="10" t="s">
        <v>587</v>
      </c>
      <c r="D128" s="14" t="s">
        <v>653</v>
      </c>
      <c r="E128" s="86" t="s">
        <v>856</v>
      </c>
      <c r="F128" s="509"/>
      <c r="G128" s="15">
        <v>4.3899999999999997</v>
      </c>
      <c r="H128" s="3">
        <f t="shared" si="3"/>
        <v>0</v>
      </c>
    </row>
    <row r="129" spans="1:8" s="1" customFormat="1" ht="24.95" customHeight="1" x14ac:dyDescent="0.2">
      <c r="A129" s="10"/>
      <c r="B129" s="10"/>
      <c r="C129" s="10" t="s">
        <v>587</v>
      </c>
      <c r="D129" s="14" t="s">
        <v>213</v>
      </c>
      <c r="E129" s="86" t="s">
        <v>856</v>
      </c>
      <c r="F129" s="509"/>
      <c r="G129" s="15">
        <v>4.3899999999999997</v>
      </c>
      <c r="H129" s="3">
        <f t="shared" si="3"/>
        <v>0</v>
      </c>
    </row>
    <row r="130" spans="1:8" s="1" customFormat="1" ht="24.95" customHeight="1" x14ac:dyDescent="0.2">
      <c r="A130" s="10"/>
      <c r="B130" s="10"/>
      <c r="C130" s="10" t="s">
        <v>587</v>
      </c>
      <c r="D130" s="14" t="s">
        <v>512</v>
      </c>
      <c r="E130" s="86" t="s">
        <v>856</v>
      </c>
      <c r="F130" s="509"/>
      <c r="G130" s="15">
        <v>4.3899999999999997</v>
      </c>
      <c r="H130" s="3">
        <f t="shared" si="3"/>
        <v>0</v>
      </c>
    </row>
    <row r="131" spans="1:8" s="1" customFormat="1" ht="24.95" customHeight="1" x14ac:dyDescent="0.2">
      <c r="A131" s="10"/>
      <c r="B131" s="10"/>
      <c r="C131" s="10" t="s">
        <v>587</v>
      </c>
      <c r="D131" s="14" t="s">
        <v>510</v>
      </c>
      <c r="E131" s="86" t="s">
        <v>856</v>
      </c>
      <c r="F131" s="509"/>
      <c r="G131" s="15">
        <v>4.3899999999999997</v>
      </c>
      <c r="H131" s="3">
        <f t="shared" si="3"/>
        <v>0</v>
      </c>
    </row>
    <row r="132" spans="1:8" s="1" customFormat="1" ht="24.95" customHeight="1" x14ac:dyDescent="0.2">
      <c r="A132" s="10"/>
      <c r="B132" s="10"/>
      <c r="C132" s="10" t="s">
        <v>587</v>
      </c>
      <c r="D132" s="14" t="s">
        <v>189</v>
      </c>
      <c r="E132" s="86" t="s">
        <v>856</v>
      </c>
      <c r="F132" s="509"/>
      <c r="G132" s="15">
        <v>4.3899999999999997</v>
      </c>
      <c r="H132" s="3">
        <f t="shared" si="3"/>
        <v>0</v>
      </c>
    </row>
    <row r="133" spans="1:8" s="1" customFormat="1" ht="24.95" customHeight="1" x14ac:dyDescent="0.2">
      <c r="A133" s="10"/>
      <c r="B133" s="10"/>
      <c r="C133" s="10" t="s">
        <v>587</v>
      </c>
      <c r="D133" s="14" t="s">
        <v>854</v>
      </c>
      <c r="E133" s="86" t="s">
        <v>856</v>
      </c>
      <c r="F133" s="509"/>
      <c r="G133" s="15">
        <v>4.3899999999999997</v>
      </c>
      <c r="H133" s="3">
        <f t="shared" si="3"/>
        <v>0</v>
      </c>
    </row>
    <row r="134" spans="1:8" s="1" customFormat="1" ht="24.95" customHeight="1" x14ac:dyDescent="0.2">
      <c r="A134" s="10"/>
      <c r="B134" s="10"/>
      <c r="C134" s="10" t="s">
        <v>587</v>
      </c>
      <c r="D134" s="14" t="s">
        <v>646</v>
      </c>
      <c r="E134" s="86" t="s">
        <v>856</v>
      </c>
      <c r="F134" s="509"/>
      <c r="G134" s="15">
        <v>4.3899999999999997</v>
      </c>
      <c r="H134" s="3">
        <f t="shared" si="3"/>
        <v>0</v>
      </c>
    </row>
    <row r="135" spans="1:8" s="1" customFormat="1" ht="24.95" customHeight="1" x14ac:dyDescent="0.2">
      <c r="A135" s="10"/>
      <c r="B135" s="10"/>
      <c r="C135" s="10" t="s">
        <v>587</v>
      </c>
      <c r="D135" s="14" t="s">
        <v>855</v>
      </c>
      <c r="E135" s="86" t="s">
        <v>856</v>
      </c>
      <c r="F135" s="502"/>
      <c r="G135" s="15">
        <v>4.3899999999999997</v>
      </c>
      <c r="H135" s="3">
        <f t="shared" si="3"/>
        <v>0</v>
      </c>
    </row>
    <row r="136" spans="1:8" s="1" customFormat="1" ht="24.95" customHeight="1" x14ac:dyDescent="0.2">
      <c r="A136" s="96" t="s">
        <v>1484</v>
      </c>
      <c r="B136" s="90" t="s">
        <v>1498</v>
      </c>
      <c r="C136" s="90" t="s">
        <v>1483</v>
      </c>
      <c r="D136" s="90" t="s">
        <v>1482</v>
      </c>
      <c r="E136" s="97" t="s">
        <v>770</v>
      </c>
      <c r="F136" s="143" t="s">
        <v>1656</v>
      </c>
      <c r="G136" s="102" t="s">
        <v>1485</v>
      </c>
      <c r="H136" s="103"/>
    </row>
    <row r="137" spans="1:8" s="1" customFormat="1" ht="24.95" customHeight="1" x14ac:dyDescent="0.2">
      <c r="A137" s="10">
        <v>0</v>
      </c>
      <c r="B137" s="10"/>
      <c r="C137" s="10" t="s">
        <v>769</v>
      </c>
      <c r="D137" s="14" t="s">
        <v>654</v>
      </c>
      <c r="E137" s="14" t="s">
        <v>770</v>
      </c>
      <c r="F137" s="501" t="s">
        <v>1799</v>
      </c>
      <c r="G137" s="15">
        <v>19.3</v>
      </c>
      <c r="H137" s="3">
        <f t="shared" si="3"/>
        <v>0</v>
      </c>
    </row>
    <row r="138" spans="1:8" s="1" customFormat="1" ht="24.95" customHeight="1" x14ac:dyDescent="0.2">
      <c r="A138" s="10"/>
      <c r="B138" s="10"/>
      <c r="C138" s="10" t="s">
        <v>769</v>
      </c>
      <c r="D138" s="14" t="s">
        <v>189</v>
      </c>
      <c r="E138" s="14" t="s">
        <v>770</v>
      </c>
      <c r="F138" s="509"/>
      <c r="G138" s="15">
        <v>19.3</v>
      </c>
      <c r="H138" s="3">
        <f t="shared" ref="H138:H181" si="4">A138*G138</f>
        <v>0</v>
      </c>
    </row>
    <row r="139" spans="1:8" s="1" customFormat="1" ht="24.95" customHeight="1" x14ac:dyDescent="0.2">
      <c r="A139" s="10"/>
      <c r="B139" s="10"/>
      <c r="C139" s="10" t="s">
        <v>769</v>
      </c>
      <c r="D139" s="14" t="s">
        <v>470</v>
      </c>
      <c r="E139" s="14" t="s">
        <v>770</v>
      </c>
      <c r="F139" s="509"/>
      <c r="G139" s="15">
        <v>19.3</v>
      </c>
      <c r="H139" s="3">
        <f t="shared" si="4"/>
        <v>0</v>
      </c>
    </row>
    <row r="140" spans="1:8" s="1" customFormat="1" ht="24.95" customHeight="1" x14ac:dyDescent="0.2">
      <c r="A140" s="10"/>
      <c r="B140" s="10"/>
      <c r="C140" s="10" t="s">
        <v>769</v>
      </c>
      <c r="D140" s="14" t="s">
        <v>471</v>
      </c>
      <c r="E140" s="14" t="s">
        <v>770</v>
      </c>
      <c r="F140" s="509"/>
      <c r="G140" s="15">
        <v>19.3</v>
      </c>
      <c r="H140" s="3">
        <f t="shared" si="4"/>
        <v>0</v>
      </c>
    </row>
    <row r="141" spans="1:8" s="1" customFormat="1" ht="24.95" customHeight="1" x14ac:dyDescent="0.2">
      <c r="A141" s="10"/>
      <c r="B141" s="10"/>
      <c r="C141" s="10" t="s">
        <v>769</v>
      </c>
      <c r="D141" s="14" t="s">
        <v>198</v>
      </c>
      <c r="E141" s="14" t="s">
        <v>770</v>
      </c>
      <c r="F141" s="509"/>
      <c r="G141" s="15">
        <v>19.3</v>
      </c>
      <c r="H141" s="3">
        <f t="shared" si="4"/>
        <v>0</v>
      </c>
    </row>
    <row r="142" spans="1:8" s="1" customFormat="1" ht="24.95" customHeight="1" x14ac:dyDescent="0.2">
      <c r="A142" s="10"/>
      <c r="B142" s="10"/>
      <c r="C142" s="10" t="s">
        <v>769</v>
      </c>
      <c r="D142" s="14" t="s">
        <v>472</v>
      </c>
      <c r="E142" s="14" t="s">
        <v>770</v>
      </c>
      <c r="F142" s="509"/>
      <c r="G142" s="15">
        <v>19.3</v>
      </c>
      <c r="H142" s="3">
        <f t="shared" si="4"/>
        <v>0</v>
      </c>
    </row>
    <row r="143" spans="1:8" s="1" customFormat="1" ht="24.95" customHeight="1" x14ac:dyDescent="0.2">
      <c r="A143" s="10"/>
      <c r="B143" s="10"/>
      <c r="C143" s="10" t="s">
        <v>769</v>
      </c>
      <c r="D143" s="14" t="s">
        <v>510</v>
      </c>
      <c r="E143" s="14" t="s">
        <v>770</v>
      </c>
      <c r="F143" s="509"/>
      <c r="G143" s="15">
        <v>19.3</v>
      </c>
      <c r="H143" s="3">
        <f t="shared" si="4"/>
        <v>0</v>
      </c>
    </row>
    <row r="144" spans="1:8" s="1" customFormat="1" ht="24.95" customHeight="1" x14ac:dyDescent="0.2">
      <c r="A144" s="10"/>
      <c r="B144" s="10"/>
      <c r="C144" s="10" t="s">
        <v>769</v>
      </c>
      <c r="D144" s="14" t="s">
        <v>643</v>
      </c>
      <c r="E144" s="14" t="s">
        <v>770</v>
      </c>
      <c r="F144" s="509"/>
      <c r="G144" s="15">
        <v>19.3</v>
      </c>
      <c r="H144" s="3">
        <f t="shared" si="4"/>
        <v>0</v>
      </c>
    </row>
    <row r="145" spans="1:8" s="1" customFormat="1" ht="24.95" customHeight="1" x14ac:dyDescent="0.2">
      <c r="A145" s="10"/>
      <c r="B145" s="10"/>
      <c r="C145" s="10" t="s">
        <v>769</v>
      </c>
      <c r="D145" s="14" t="s">
        <v>206</v>
      </c>
      <c r="E145" s="14" t="s">
        <v>770</v>
      </c>
      <c r="F145" s="509"/>
      <c r="G145" s="15">
        <v>19.3</v>
      </c>
      <c r="H145" s="3">
        <f t="shared" si="4"/>
        <v>0</v>
      </c>
    </row>
    <row r="146" spans="1:8" s="1" customFormat="1" ht="24.95" customHeight="1" x14ac:dyDescent="0.2">
      <c r="A146" s="10"/>
      <c r="B146" s="10"/>
      <c r="C146" s="10" t="s">
        <v>769</v>
      </c>
      <c r="D146" s="14" t="s">
        <v>213</v>
      </c>
      <c r="E146" s="14" t="s">
        <v>770</v>
      </c>
      <c r="F146" s="509"/>
      <c r="G146" s="15">
        <v>19.3</v>
      </c>
      <c r="H146" s="3">
        <f t="shared" si="4"/>
        <v>0</v>
      </c>
    </row>
    <row r="147" spans="1:8" s="1" customFormat="1" ht="24.95" customHeight="1" x14ac:dyDescent="0.2">
      <c r="A147" s="10"/>
      <c r="B147" s="10"/>
      <c r="C147" s="10" t="s">
        <v>769</v>
      </c>
      <c r="D147" s="14" t="s">
        <v>512</v>
      </c>
      <c r="E147" s="14" t="s">
        <v>770</v>
      </c>
      <c r="F147" s="509"/>
      <c r="G147" s="15">
        <v>19.3</v>
      </c>
      <c r="H147" s="3">
        <f t="shared" si="4"/>
        <v>0</v>
      </c>
    </row>
    <row r="148" spans="1:8" s="1" customFormat="1" ht="24.95" customHeight="1" x14ac:dyDescent="0.2">
      <c r="A148" s="10"/>
      <c r="B148" s="10"/>
      <c r="C148" s="10" t="s">
        <v>769</v>
      </c>
      <c r="D148" s="14" t="s">
        <v>191</v>
      </c>
      <c r="E148" s="14" t="s">
        <v>770</v>
      </c>
      <c r="F148" s="509"/>
      <c r="G148" s="15">
        <v>19.3</v>
      </c>
      <c r="H148" s="3">
        <f t="shared" si="4"/>
        <v>0</v>
      </c>
    </row>
    <row r="149" spans="1:8" s="1" customFormat="1" ht="24.95" customHeight="1" x14ac:dyDescent="0.2">
      <c r="A149" s="10"/>
      <c r="B149" s="10"/>
      <c r="C149" s="10" t="s">
        <v>769</v>
      </c>
      <c r="D149" s="14" t="s">
        <v>649</v>
      </c>
      <c r="E149" s="14" t="s">
        <v>770</v>
      </c>
      <c r="F149" s="509"/>
      <c r="G149" s="15">
        <v>19.3</v>
      </c>
      <c r="H149" s="3">
        <f t="shared" si="4"/>
        <v>0</v>
      </c>
    </row>
    <row r="150" spans="1:8" s="1" customFormat="1" ht="24.95" customHeight="1" x14ac:dyDescent="0.2">
      <c r="A150" s="10"/>
      <c r="B150" s="10"/>
      <c r="C150" s="10" t="s">
        <v>769</v>
      </c>
      <c r="D150" s="14" t="s">
        <v>99</v>
      </c>
      <c r="E150" s="14" t="s">
        <v>770</v>
      </c>
      <c r="F150" s="509"/>
      <c r="G150" s="15">
        <v>19.3</v>
      </c>
      <c r="H150" s="3">
        <f t="shared" si="4"/>
        <v>0</v>
      </c>
    </row>
    <row r="151" spans="1:8" s="1" customFormat="1" ht="24.95" customHeight="1" x14ac:dyDescent="0.2">
      <c r="A151" s="10"/>
      <c r="B151" s="10"/>
      <c r="C151" s="10" t="s">
        <v>769</v>
      </c>
      <c r="D151" s="14" t="s">
        <v>650</v>
      </c>
      <c r="E151" s="14" t="s">
        <v>770</v>
      </c>
      <c r="F151" s="509"/>
      <c r="G151" s="15">
        <v>19.3</v>
      </c>
      <c r="H151" s="3">
        <f t="shared" si="4"/>
        <v>0</v>
      </c>
    </row>
    <row r="152" spans="1:8" s="1" customFormat="1" ht="24.95" customHeight="1" x14ac:dyDescent="0.2">
      <c r="A152" s="10"/>
      <c r="B152" s="10"/>
      <c r="C152" s="10" t="s">
        <v>769</v>
      </c>
      <c r="D152" s="14" t="s">
        <v>655</v>
      </c>
      <c r="E152" s="14" t="s">
        <v>770</v>
      </c>
      <c r="F152" s="509"/>
      <c r="G152" s="15">
        <v>19.3</v>
      </c>
      <c r="H152" s="3">
        <f t="shared" si="4"/>
        <v>0</v>
      </c>
    </row>
    <row r="153" spans="1:8" s="1" customFormat="1" ht="24.95" customHeight="1" x14ac:dyDescent="0.2">
      <c r="A153" s="10"/>
      <c r="B153" s="10"/>
      <c r="C153" s="10" t="s">
        <v>769</v>
      </c>
      <c r="D153" s="14" t="s">
        <v>519</v>
      </c>
      <c r="E153" s="14" t="s">
        <v>770</v>
      </c>
      <c r="F153" s="509"/>
      <c r="G153" s="15">
        <v>19.3</v>
      </c>
      <c r="H153" s="3">
        <f t="shared" si="4"/>
        <v>0</v>
      </c>
    </row>
    <row r="154" spans="1:8" s="1" customFormat="1" ht="24.95" customHeight="1" x14ac:dyDescent="0.2">
      <c r="A154" s="10"/>
      <c r="B154" s="10"/>
      <c r="C154" s="10" t="s">
        <v>769</v>
      </c>
      <c r="D154" s="14" t="s">
        <v>653</v>
      </c>
      <c r="E154" s="14" t="s">
        <v>770</v>
      </c>
      <c r="F154" s="502"/>
      <c r="G154" s="15">
        <v>19.3</v>
      </c>
      <c r="H154" s="3">
        <f t="shared" si="4"/>
        <v>0</v>
      </c>
    </row>
    <row r="155" spans="1:8" s="1" customFormat="1" ht="24.95" customHeight="1" x14ac:dyDescent="0.2">
      <c r="A155" s="96" t="s">
        <v>1484</v>
      </c>
      <c r="B155" s="90" t="s">
        <v>1498</v>
      </c>
      <c r="C155" s="90" t="s">
        <v>1483</v>
      </c>
      <c r="D155" s="90" t="s">
        <v>1482</v>
      </c>
      <c r="E155" s="97" t="s">
        <v>647</v>
      </c>
      <c r="F155" s="143" t="s">
        <v>1656</v>
      </c>
      <c r="G155" s="102" t="s">
        <v>1485</v>
      </c>
      <c r="H155" s="103">
        <v>0</v>
      </c>
    </row>
    <row r="156" spans="1:8" s="1" customFormat="1" ht="24.95" customHeight="1" x14ac:dyDescent="0.2">
      <c r="A156" s="10"/>
      <c r="B156" s="10"/>
      <c r="C156" s="506"/>
      <c r="D156" s="14" t="s">
        <v>189</v>
      </c>
      <c r="E156" s="86" t="s">
        <v>647</v>
      </c>
      <c r="F156" s="501"/>
      <c r="G156" s="15">
        <v>3.99</v>
      </c>
      <c r="H156" s="3">
        <f t="shared" si="4"/>
        <v>0</v>
      </c>
    </row>
    <row r="157" spans="1:8" s="1" customFormat="1" ht="24.95" customHeight="1" x14ac:dyDescent="0.2">
      <c r="A157" s="10"/>
      <c r="B157" s="10"/>
      <c r="C157" s="507"/>
      <c r="D157" s="14" t="s">
        <v>472</v>
      </c>
      <c r="E157" s="86" t="s">
        <v>647</v>
      </c>
      <c r="F157" s="509"/>
      <c r="G157" s="15">
        <v>3.99</v>
      </c>
      <c r="H157" s="3">
        <f t="shared" si="4"/>
        <v>0</v>
      </c>
    </row>
    <row r="158" spans="1:8" s="1" customFormat="1" ht="24.95" customHeight="1" x14ac:dyDescent="0.2">
      <c r="A158" s="10"/>
      <c r="B158" s="10"/>
      <c r="C158" s="507"/>
      <c r="D158" s="14" t="s">
        <v>648</v>
      </c>
      <c r="E158" s="86" t="s">
        <v>647</v>
      </c>
      <c r="F158" s="509"/>
      <c r="G158" s="15">
        <v>3.99</v>
      </c>
      <c r="H158" s="3">
        <f t="shared" si="4"/>
        <v>0</v>
      </c>
    </row>
    <row r="159" spans="1:8" s="1" customFormat="1" ht="24.95" customHeight="1" x14ac:dyDescent="0.2">
      <c r="A159" s="10"/>
      <c r="B159" s="10"/>
      <c r="C159" s="507"/>
      <c r="D159" s="14" t="s">
        <v>512</v>
      </c>
      <c r="E159" s="86" t="s">
        <v>647</v>
      </c>
      <c r="F159" s="509"/>
      <c r="G159" s="15">
        <v>3.99</v>
      </c>
      <c r="H159" s="3">
        <f t="shared" si="4"/>
        <v>0</v>
      </c>
    </row>
    <row r="160" spans="1:8" s="1" customFormat="1" ht="24.95" customHeight="1" x14ac:dyDescent="0.2">
      <c r="A160" s="10"/>
      <c r="B160" s="10"/>
      <c r="C160" s="507"/>
      <c r="D160" s="14" t="s">
        <v>643</v>
      </c>
      <c r="E160" s="86" t="s">
        <v>647</v>
      </c>
      <c r="F160" s="509"/>
      <c r="G160" s="15">
        <v>3.99</v>
      </c>
      <c r="H160" s="3">
        <f t="shared" si="4"/>
        <v>0</v>
      </c>
    </row>
    <row r="161" spans="1:8" s="1" customFormat="1" ht="24.95" customHeight="1" x14ac:dyDescent="0.2">
      <c r="A161" s="10"/>
      <c r="B161" s="10"/>
      <c r="C161" s="507"/>
      <c r="D161" s="14" t="s">
        <v>191</v>
      </c>
      <c r="E161" s="86" t="s">
        <v>647</v>
      </c>
      <c r="F161" s="509"/>
      <c r="G161" s="15">
        <v>3.99</v>
      </c>
      <c r="H161" s="3">
        <f t="shared" si="4"/>
        <v>0</v>
      </c>
    </row>
    <row r="162" spans="1:8" s="1" customFormat="1" ht="24.95" customHeight="1" x14ac:dyDescent="0.2">
      <c r="A162" s="10"/>
      <c r="B162" s="10"/>
      <c r="C162" s="507"/>
      <c r="D162" s="14" t="s">
        <v>206</v>
      </c>
      <c r="E162" s="86" t="s">
        <v>647</v>
      </c>
      <c r="F162" s="509"/>
      <c r="G162" s="15">
        <v>3.99</v>
      </c>
      <c r="H162" s="3">
        <f t="shared" si="4"/>
        <v>0</v>
      </c>
    </row>
    <row r="163" spans="1:8" s="1" customFormat="1" ht="24.95" customHeight="1" x14ac:dyDescent="0.2">
      <c r="A163" s="10"/>
      <c r="B163" s="10"/>
      <c r="C163" s="507"/>
      <c r="D163" s="14" t="s">
        <v>99</v>
      </c>
      <c r="E163" s="86" t="s">
        <v>647</v>
      </c>
      <c r="F163" s="509"/>
      <c r="G163" s="15">
        <v>3.99</v>
      </c>
      <c r="H163" s="3">
        <f t="shared" si="4"/>
        <v>0</v>
      </c>
    </row>
    <row r="164" spans="1:8" s="1" customFormat="1" ht="24.95" customHeight="1" x14ac:dyDescent="0.2">
      <c r="A164" s="10"/>
      <c r="B164" s="10"/>
      <c r="C164" s="507"/>
      <c r="D164" s="14" t="s">
        <v>649</v>
      </c>
      <c r="E164" s="86" t="s">
        <v>647</v>
      </c>
      <c r="F164" s="509"/>
      <c r="G164" s="15">
        <v>3.99</v>
      </c>
      <c r="H164" s="3">
        <f t="shared" si="4"/>
        <v>0</v>
      </c>
    </row>
    <row r="165" spans="1:8" s="1" customFormat="1" ht="24.95" customHeight="1" x14ac:dyDescent="0.2">
      <c r="A165" s="10"/>
      <c r="B165" s="10"/>
      <c r="C165" s="507"/>
      <c r="D165" s="14" t="s">
        <v>213</v>
      </c>
      <c r="E165" s="86" t="s">
        <v>647</v>
      </c>
      <c r="F165" s="509"/>
      <c r="G165" s="15">
        <v>3.99</v>
      </c>
      <c r="H165" s="3">
        <f t="shared" si="4"/>
        <v>0</v>
      </c>
    </row>
    <row r="166" spans="1:8" s="1" customFormat="1" ht="24.95" customHeight="1" x14ac:dyDescent="0.2">
      <c r="A166" s="10"/>
      <c r="B166" s="10"/>
      <c r="C166" s="507"/>
      <c r="D166" s="14" t="s">
        <v>470</v>
      </c>
      <c r="E166" s="86" t="s">
        <v>647</v>
      </c>
      <c r="F166" s="509"/>
      <c r="G166" s="15">
        <v>3.99</v>
      </c>
      <c r="H166" s="3">
        <f t="shared" si="4"/>
        <v>0</v>
      </c>
    </row>
    <row r="167" spans="1:8" s="1" customFormat="1" ht="24.95" customHeight="1" x14ac:dyDescent="0.2">
      <c r="A167" s="10"/>
      <c r="B167" s="10"/>
      <c r="C167" s="507"/>
      <c r="D167" s="14" t="s">
        <v>198</v>
      </c>
      <c r="E167" s="86" t="s">
        <v>647</v>
      </c>
      <c r="F167" s="509"/>
      <c r="G167" s="15">
        <v>3.99</v>
      </c>
      <c r="H167" s="3">
        <f t="shared" si="4"/>
        <v>0</v>
      </c>
    </row>
    <row r="168" spans="1:8" s="1" customFormat="1" ht="24.95" customHeight="1" x14ac:dyDescent="0.2">
      <c r="A168" s="10"/>
      <c r="B168" s="10"/>
      <c r="C168" s="507"/>
      <c r="D168" s="14" t="s">
        <v>471</v>
      </c>
      <c r="E168" s="86" t="s">
        <v>647</v>
      </c>
      <c r="F168" s="509"/>
      <c r="G168" s="15">
        <v>3.99</v>
      </c>
      <c r="H168" s="3">
        <f t="shared" si="4"/>
        <v>0</v>
      </c>
    </row>
    <row r="169" spans="1:8" s="1" customFormat="1" ht="24.95" customHeight="1" x14ac:dyDescent="0.2">
      <c r="A169" s="10"/>
      <c r="B169" s="10"/>
      <c r="C169" s="507"/>
      <c r="D169" s="14" t="s">
        <v>510</v>
      </c>
      <c r="E169" s="86" t="s">
        <v>647</v>
      </c>
      <c r="F169" s="509"/>
      <c r="G169" s="15">
        <v>3.99</v>
      </c>
      <c r="H169" s="3">
        <f t="shared" si="4"/>
        <v>0</v>
      </c>
    </row>
    <row r="170" spans="1:8" s="1" customFormat="1" ht="24.95" customHeight="1" x14ac:dyDescent="0.2">
      <c r="A170" s="10"/>
      <c r="B170" s="10"/>
      <c r="C170" s="508"/>
      <c r="D170" s="14" t="s">
        <v>650</v>
      </c>
      <c r="E170" s="86" t="s">
        <v>647</v>
      </c>
      <c r="F170" s="502"/>
      <c r="G170" s="15">
        <v>3.99</v>
      </c>
      <c r="H170" s="3">
        <f t="shared" si="4"/>
        <v>0</v>
      </c>
    </row>
    <row r="171" spans="1:8" s="1" customFormat="1" ht="24.95" customHeight="1" x14ac:dyDescent="0.2">
      <c r="A171" s="96" t="s">
        <v>1484</v>
      </c>
      <c r="B171" s="90" t="s">
        <v>1498</v>
      </c>
      <c r="C171" s="90" t="s">
        <v>1483</v>
      </c>
      <c r="D171" s="90" t="s">
        <v>1482</v>
      </c>
      <c r="E171" s="97" t="s">
        <v>19</v>
      </c>
      <c r="F171" s="143" t="s">
        <v>1656</v>
      </c>
      <c r="G171" s="102" t="s">
        <v>1485</v>
      </c>
      <c r="H171" s="103">
        <v>0</v>
      </c>
    </row>
    <row r="172" spans="1:8" s="1" customFormat="1" ht="24.95" customHeight="1" x14ac:dyDescent="0.2">
      <c r="A172" s="10"/>
      <c r="B172" s="10"/>
      <c r="C172" s="52" t="s">
        <v>587</v>
      </c>
      <c r="D172" s="28" t="s">
        <v>396</v>
      </c>
      <c r="E172" s="86" t="s">
        <v>19</v>
      </c>
      <c r="F172" s="501"/>
      <c r="G172" s="15">
        <v>4.6500000000000004</v>
      </c>
      <c r="H172" s="3">
        <f t="shared" si="4"/>
        <v>0</v>
      </c>
    </row>
    <row r="173" spans="1:8" s="1" customFormat="1" ht="24.95" customHeight="1" x14ac:dyDescent="0.2">
      <c r="A173" s="10"/>
      <c r="B173" s="10"/>
      <c r="C173" s="52" t="s">
        <v>587</v>
      </c>
      <c r="D173" s="28" t="s">
        <v>471</v>
      </c>
      <c r="E173" s="86" t="s">
        <v>19</v>
      </c>
      <c r="F173" s="509"/>
      <c r="G173" s="15">
        <v>4.6500000000000004</v>
      </c>
      <c r="H173" s="3">
        <f t="shared" si="4"/>
        <v>0</v>
      </c>
    </row>
    <row r="174" spans="1:8" s="1" customFormat="1" ht="24.95" customHeight="1" x14ac:dyDescent="0.2">
      <c r="A174" s="10"/>
      <c r="B174" s="10"/>
      <c r="C174" s="52" t="s">
        <v>587</v>
      </c>
      <c r="D174" s="28" t="s">
        <v>198</v>
      </c>
      <c r="E174" s="86" t="s">
        <v>19</v>
      </c>
      <c r="F174" s="509"/>
      <c r="G174" s="15">
        <v>4.6500000000000004</v>
      </c>
      <c r="H174" s="3">
        <f t="shared" si="4"/>
        <v>0</v>
      </c>
    </row>
    <row r="175" spans="1:8" s="1" customFormat="1" ht="24.95" customHeight="1" x14ac:dyDescent="0.2">
      <c r="A175" s="10"/>
      <c r="B175" s="10"/>
      <c r="C175" s="52" t="s">
        <v>587</v>
      </c>
      <c r="D175" s="28" t="s">
        <v>569</v>
      </c>
      <c r="E175" s="86" t="s">
        <v>19</v>
      </c>
      <c r="F175" s="509"/>
      <c r="G175" s="15">
        <v>4.6500000000000004</v>
      </c>
      <c r="H175" s="3">
        <f t="shared" si="4"/>
        <v>0</v>
      </c>
    </row>
    <row r="176" spans="1:8" s="1" customFormat="1" ht="24.95" customHeight="1" x14ac:dyDescent="0.2">
      <c r="A176" s="10"/>
      <c r="B176" s="10"/>
      <c r="C176" s="52" t="s">
        <v>587</v>
      </c>
      <c r="D176" s="28" t="s">
        <v>470</v>
      </c>
      <c r="E176" s="86" t="s">
        <v>19</v>
      </c>
      <c r="F176" s="509"/>
      <c r="G176" s="15">
        <v>4.6500000000000004</v>
      </c>
      <c r="H176" s="3">
        <f t="shared" si="4"/>
        <v>0</v>
      </c>
    </row>
    <row r="177" spans="1:8" s="1" customFormat="1" ht="24.95" customHeight="1" x14ac:dyDescent="0.2">
      <c r="A177" s="10"/>
      <c r="B177" s="10"/>
      <c r="C177" s="52" t="s">
        <v>587</v>
      </c>
      <c r="D177" s="28" t="s">
        <v>472</v>
      </c>
      <c r="E177" s="86" t="s">
        <v>19</v>
      </c>
      <c r="F177" s="509"/>
      <c r="G177" s="15">
        <v>4.6500000000000004</v>
      </c>
      <c r="H177" s="3">
        <f t="shared" si="4"/>
        <v>0</v>
      </c>
    </row>
    <row r="178" spans="1:8" s="1" customFormat="1" ht="24.95" customHeight="1" x14ac:dyDescent="0.2">
      <c r="A178" s="10"/>
      <c r="B178" s="10"/>
      <c r="C178" s="52" t="s">
        <v>587</v>
      </c>
      <c r="D178" s="28" t="s">
        <v>510</v>
      </c>
      <c r="E178" s="86" t="s">
        <v>19</v>
      </c>
      <c r="F178" s="509"/>
      <c r="G178" s="15">
        <v>4.6500000000000004</v>
      </c>
      <c r="H178" s="3">
        <f t="shared" si="4"/>
        <v>0</v>
      </c>
    </row>
    <row r="179" spans="1:8" s="1" customFormat="1" ht="24.95" customHeight="1" x14ac:dyDescent="0.2">
      <c r="A179" s="10"/>
      <c r="B179" s="10"/>
      <c r="C179" s="52" t="s">
        <v>587</v>
      </c>
      <c r="D179" s="28" t="s">
        <v>189</v>
      </c>
      <c r="E179" s="86" t="s">
        <v>19</v>
      </c>
      <c r="F179" s="509"/>
      <c r="G179" s="15">
        <v>4.6500000000000004</v>
      </c>
      <c r="H179" s="3">
        <f t="shared" si="4"/>
        <v>0</v>
      </c>
    </row>
    <row r="180" spans="1:8" s="1" customFormat="1" ht="24.95" customHeight="1" x14ac:dyDescent="0.2">
      <c r="A180" s="10"/>
      <c r="B180" s="10"/>
      <c r="C180" s="52" t="s">
        <v>587</v>
      </c>
      <c r="D180" s="28" t="s">
        <v>643</v>
      </c>
      <c r="E180" s="86" t="s">
        <v>19</v>
      </c>
      <c r="F180" s="509"/>
      <c r="G180" s="15">
        <v>4.6500000000000004</v>
      </c>
      <c r="H180" s="3">
        <f t="shared" si="4"/>
        <v>0</v>
      </c>
    </row>
    <row r="181" spans="1:8" s="1" customFormat="1" ht="24.95" customHeight="1" x14ac:dyDescent="0.2">
      <c r="A181" s="10">
        <v>0</v>
      </c>
      <c r="B181" s="10"/>
      <c r="C181" s="52" t="s">
        <v>587</v>
      </c>
      <c r="D181" s="28" t="s">
        <v>99</v>
      </c>
      <c r="E181" s="86" t="s">
        <v>19</v>
      </c>
      <c r="F181" s="502"/>
      <c r="G181" s="15">
        <v>4.6500000000000004</v>
      </c>
      <c r="H181" s="3">
        <f t="shared" si="4"/>
        <v>0</v>
      </c>
    </row>
    <row r="182" spans="1:8" s="187" customFormat="1" ht="24.95" customHeight="1" x14ac:dyDescent="0.2">
      <c r="A182" s="96" t="s">
        <v>1484</v>
      </c>
      <c r="B182" s="90" t="s">
        <v>1498</v>
      </c>
      <c r="C182" s="90" t="s">
        <v>1483</v>
      </c>
      <c r="D182" s="89" t="s">
        <v>1482</v>
      </c>
      <c r="E182" s="97" t="s">
        <v>768</v>
      </c>
      <c r="F182" s="143" t="s">
        <v>1656</v>
      </c>
      <c r="G182" s="102" t="s">
        <v>1485</v>
      </c>
      <c r="H182" s="229"/>
    </row>
    <row r="183" spans="1:8" s="1" customFormat="1" ht="24.95" customHeight="1" x14ac:dyDescent="0.2">
      <c r="A183" s="10">
        <v>0</v>
      </c>
      <c r="B183" s="10"/>
      <c r="C183" s="10" t="s">
        <v>587</v>
      </c>
      <c r="D183" s="14" t="s">
        <v>651</v>
      </c>
      <c r="E183" s="14" t="s">
        <v>227</v>
      </c>
      <c r="F183" s="503" t="s">
        <v>1799</v>
      </c>
      <c r="G183" s="15">
        <v>3.5</v>
      </c>
      <c r="H183" s="4">
        <f t="shared" ref="H183:H200" si="5">A183*G183</f>
        <v>0</v>
      </c>
    </row>
    <row r="184" spans="1:8" s="1" customFormat="1" ht="24.95" customHeight="1" x14ac:dyDescent="0.2">
      <c r="A184" s="10"/>
      <c r="B184" s="10"/>
      <c r="C184" s="10" t="s">
        <v>587</v>
      </c>
      <c r="D184" s="14" t="s">
        <v>652</v>
      </c>
      <c r="E184" s="14" t="s">
        <v>227</v>
      </c>
      <c r="F184" s="503"/>
      <c r="G184" s="15">
        <v>3.5</v>
      </c>
      <c r="H184" s="4">
        <f t="shared" si="5"/>
        <v>0</v>
      </c>
    </row>
    <row r="185" spans="1:8" s="1" customFormat="1" ht="24.95" customHeight="1" x14ac:dyDescent="0.2">
      <c r="A185" s="10"/>
      <c r="B185" s="10"/>
      <c r="C185" s="10" t="s">
        <v>587</v>
      </c>
      <c r="D185" s="14" t="s">
        <v>189</v>
      </c>
      <c r="E185" s="14" t="s">
        <v>228</v>
      </c>
      <c r="F185" s="503"/>
      <c r="G185" s="15">
        <v>3.75</v>
      </c>
      <c r="H185" s="4">
        <f t="shared" si="5"/>
        <v>0</v>
      </c>
    </row>
    <row r="186" spans="1:8" s="1" customFormat="1" ht="24.95" customHeight="1" x14ac:dyDescent="0.2">
      <c r="A186" s="10"/>
      <c r="B186" s="10"/>
      <c r="C186" s="10" t="s">
        <v>587</v>
      </c>
      <c r="D186" s="14" t="s">
        <v>653</v>
      </c>
      <c r="E186" s="14" t="s">
        <v>228</v>
      </c>
      <c r="F186" s="503"/>
      <c r="G186" s="15">
        <v>3.75</v>
      </c>
      <c r="H186" s="4">
        <f t="shared" si="5"/>
        <v>0</v>
      </c>
    </row>
    <row r="187" spans="1:8" s="1" customFormat="1" ht="24.95" customHeight="1" x14ac:dyDescent="0.2">
      <c r="A187" s="10"/>
      <c r="B187" s="10"/>
      <c r="C187" s="10" t="s">
        <v>587</v>
      </c>
      <c r="D187" s="14" t="s">
        <v>213</v>
      </c>
      <c r="E187" s="14" t="s">
        <v>228</v>
      </c>
      <c r="F187" s="503"/>
      <c r="G187" s="15">
        <v>3.75</v>
      </c>
      <c r="H187" s="4">
        <f t="shared" si="5"/>
        <v>0</v>
      </c>
    </row>
    <row r="188" spans="1:8" s="1" customFormat="1" ht="24.95" customHeight="1" x14ac:dyDescent="0.2">
      <c r="A188" s="10"/>
      <c r="B188" s="10"/>
      <c r="C188" s="10" t="s">
        <v>587</v>
      </c>
      <c r="D188" s="14" t="s">
        <v>471</v>
      </c>
      <c r="E188" s="14" t="s">
        <v>228</v>
      </c>
      <c r="F188" s="503"/>
      <c r="G188" s="15">
        <v>3.75</v>
      </c>
      <c r="H188" s="4">
        <f t="shared" si="5"/>
        <v>0</v>
      </c>
    </row>
    <row r="189" spans="1:8" s="1" customFormat="1" ht="24.95" customHeight="1" x14ac:dyDescent="0.2">
      <c r="A189" s="10"/>
      <c r="B189" s="10"/>
      <c r="C189" s="10" t="s">
        <v>587</v>
      </c>
      <c r="D189" s="14" t="s">
        <v>470</v>
      </c>
      <c r="E189" s="14" t="s">
        <v>228</v>
      </c>
      <c r="F189" s="503"/>
      <c r="G189" s="15">
        <v>3.75</v>
      </c>
      <c r="H189" s="4">
        <f t="shared" si="5"/>
        <v>0</v>
      </c>
    </row>
    <row r="190" spans="1:8" s="1" customFormat="1" ht="24.95" customHeight="1" x14ac:dyDescent="0.2">
      <c r="A190" s="10"/>
      <c r="B190" s="10"/>
      <c r="C190" s="10" t="s">
        <v>587</v>
      </c>
      <c r="D190" s="14" t="s">
        <v>569</v>
      </c>
      <c r="E190" s="14" t="s">
        <v>228</v>
      </c>
      <c r="F190" s="503"/>
      <c r="G190" s="15">
        <v>3.75</v>
      </c>
      <c r="H190" s="4">
        <f t="shared" si="5"/>
        <v>0</v>
      </c>
    </row>
    <row r="191" spans="1:8" s="1" customFormat="1" ht="24.95" customHeight="1" x14ac:dyDescent="0.2">
      <c r="A191" s="10"/>
      <c r="B191" s="10"/>
      <c r="C191" s="10" t="s">
        <v>587</v>
      </c>
      <c r="D191" s="14" t="s">
        <v>198</v>
      </c>
      <c r="E191" s="14" t="s">
        <v>228</v>
      </c>
      <c r="F191" s="503"/>
      <c r="G191" s="15">
        <v>3.75</v>
      </c>
      <c r="H191" s="4">
        <f t="shared" si="5"/>
        <v>0</v>
      </c>
    </row>
    <row r="192" spans="1:8" s="1" customFormat="1" ht="24.95" customHeight="1" x14ac:dyDescent="0.2">
      <c r="A192" s="10"/>
      <c r="B192" s="10"/>
      <c r="C192" s="10" t="s">
        <v>587</v>
      </c>
      <c r="D192" s="14" t="s">
        <v>510</v>
      </c>
      <c r="E192" s="14" t="s">
        <v>228</v>
      </c>
      <c r="F192" s="503"/>
      <c r="G192" s="15">
        <v>3.75</v>
      </c>
      <c r="H192" s="4">
        <f t="shared" si="5"/>
        <v>0</v>
      </c>
    </row>
    <row r="193" spans="1:8" s="1" customFormat="1" ht="24.95" customHeight="1" x14ac:dyDescent="0.2">
      <c r="A193" s="10"/>
      <c r="B193" s="10"/>
      <c r="C193" s="10" t="s">
        <v>587</v>
      </c>
      <c r="D193" s="14" t="s">
        <v>472</v>
      </c>
      <c r="E193" s="14" t="s">
        <v>228</v>
      </c>
      <c r="F193" s="503"/>
      <c r="G193" s="15">
        <v>3.75</v>
      </c>
      <c r="H193" s="4">
        <f t="shared" si="5"/>
        <v>0</v>
      </c>
    </row>
    <row r="194" spans="1:8" s="214" customFormat="1" ht="24.95" customHeight="1" x14ac:dyDescent="0.2">
      <c r="A194" s="96" t="s">
        <v>1484</v>
      </c>
      <c r="B194" s="90" t="s">
        <v>1498</v>
      </c>
      <c r="C194" s="90" t="s">
        <v>1483</v>
      </c>
      <c r="D194" s="89" t="s">
        <v>1482</v>
      </c>
      <c r="E194" s="97" t="s">
        <v>25</v>
      </c>
      <c r="F194" s="143" t="s">
        <v>1656</v>
      </c>
      <c r="G194" s="102" t="s">
        <v>1485</v>
      </c>
      <c r="H194" s="229">
        <v>0</v>
      </c>
    </row>
    <row r="195" spans="1:8" s="1" customFormat="1" ht="24.95" customHeight="1" x14ac:dyDescent="0.2">
      <c r="A195" s="10">
        <v>0</v>
      </c>
      <c r="B195" s="10"/>
      <c r="C195" s="10"/>
      <c r="D195" s="14" t="s">
        <v>26</v>
      </c>
      <c r="E195" s="14" t="s">
        <v>27</v>
      </c>
      <c r="F195" s="262"/>
      <c r="G195" s="15">
        <v>4.6900000000000004</v>
      </c>
      <c r="H195" s="3">
        <f t="shared" si="5"/>
        <v>0</v>
      </c>
    </row>
    <row r="196" spans="1:8" s="1" customFormat="1" ht="24.95" customHeight="1" x14ac:dyDescent="0.2">
      <c r="A196" s="10">
        <v>0</v>
      </c>
      <c r="B196" s="10"/>
      <c r="C196" s="10"/>
      <c r="D196" s="14" t="s">
        <v>28</v>
      </c>
      <c r="E196" s="14" t="s">
        <v>27</v>
      </c>
      <c r="F196" s="262"/>
      <c r="G196" s="15">
        <v>4.6900000000000004</v>
      </c>
      <c r="H196" s="3">
        <f t="shared" si="5"/>
        <v>0</v>
      </c>
    </row>
    <row r="197" spans="1:8" s="1" customFormat="1" ht="24.95" customHeight="1" x14ac:dyDescent="0.2">
      <c r="A197" s="10">
        <v>0</v>
      </c>
      <c r="B197" s="10"/>
      <c r="C197" s="10"/>
      <c r="D197" s="14" t="s">
        <v>29</v>
      </c>
      <c r="E197" s="14" t="s">
        <v>27</v>
      </c>
      <c r="F197" s="262"/>
      <c r="G197" s="15">
        <v>3.69</v>
      </c>
      <c r="H197" s="3">
        <f t="shared" si="5"/>
        <v>0</v>
      </c>
    </row>
    <row r="198" spans="1:8" s="1" customFormat="1" ht="24.95" customHeight="1" x14ac:dyDescent="0.2">
      <c r="A198" s="10">
        <v>0</v>
      </c>
      <c r="B198" s="10"/>
      <c r="C198" s="10"/>
      <c r="D198" s="14" t="s">
        <v>30</v>
      </c>
      <c r="E198" s="14" t="s">
        <v>27</v>
      </c>
      <c r="F198" s="262"/>
      <c r="G198" s="15">
        <v>3.69</v>
      </c>
      <c r="H198" s="3">
        <f t="shared" si="5"/>
        <v>0</v>
      </c>
    </row>
    <row r="199" spans="1:8" s="1" customFormat="1" ht="24.95" customHeight="1" x14ac:dyDescent="0.2">
      <c r="A199" s="96" t="s">
        <v>1484</v>
      </c>
      <c r="B199" s="90" t="s">
        <v>1498</v>
      </c>
      <c r="C199" s="90" t="s">
        <v>1483</v>
      </c>
      <c r="D199" s="90" t="s">
        <v>1482</v>
      </c>
      <c r="E199" s="96" t="s">
        <v>1714</v>
      </c>
      <c r="F199" s="113" t="s">
        <v>1656</v>
      </c>
      <c r="G199" s="102" t="s">
        <v>1485</v>
      </c>
      <c r="H199" s="103">
        <v>0</v>
      </c>
    </row>
    <row r="200" spans="1:8" s="1" customFormat="1" ht="24.95" customHeight="1" x14ac:dyDescent="0.2">
      <c r="A200" s="10">
        <v>0</v>
      </c>
      <c r="B200" s="10"/>
      <c r="C200" s="10"/>
      <c r="D200" s="14" t="s">
        <v>646</v>
      </c>
      <c r="E200" s="14" t="s">
        <v>1714</v>
      </c>
      <c r="F200" s="262"/>
      <c r="G200" s="15">
        <v>10.49</v>
      </c>
      <c r="H200" s="3">
        <f t="shared" si="5"/>
        <v>0</v>
      </c>
    </row>
    <row r="201" spans="1:8" s="1" customFormat="1" ht="24.95" customHeight="1" x14ac:dyDescent="0.2">
      <c r="A201" s="10"/>
      <c r="B201" s="10"/>
      <c r="C201" s="10"/>
      <c r="D201" s="14"/>
      <c r="E201" s="14"/>
      <c r="F201" s="262"/>
      <c r="G201" s="15"/>
      <c r="H201" s="3"/>
    </row>
    <row r="202" spans="1:8" ht="24.95" customHeight="1" x14ac:dyDescent="0.3">
      <c r="A202" s="505" t="s">
        <v>1486</v>
      </c>
      <c r="B202" s="505"/>
      <c r="C202" s="505"/>
      <c r="D202" s="505"/>
      <c r="E202" s="505"/>
      <c r="F202" s="505"/>
      <c r="G202" s="505"/>
      <c r="H202" s="215">
        <f>SUM(H15:H201)</f>
        <v>0</v>
      </c>
    </row>
    <row r="203" spans="1:8" ht="24.95" customHeight="1" x14ac:dyDescent="0.2">
      <c r="A203" s="504" t="s">
        <v>412</v>
      </c>
      <c r="B203" s="504"/>
      <c r="C203" s="504"/>
      <c r="D203" s="504"/>
      <c r="E203" s="504"/>
      <c r="F203" s="504"/>
      <c r="G203" s="504"/>
      <c r="H203" s="504"/>
    </row>
    <row r="204" spans="1:8" ht="30" x14ac:dyDescent="0.2">
      <c r="A204" s="513" t="s">
        <v>1501</v>
      </c>
      <c r="B204" s="513"/>
      <c r="C204" s="513"/>
      <c r="D204" s="513"/>
      <c r="E204" s="513"/>
      <c r="F204" s="513"/>
      <c r="G204" s="513"/>
      <c r="H204" s="513"/>
    </row>
    <row r="205" spans="1:8" s="181" customFormat="1" ht="24.95" customHeight="1" x14ac:dyDescent="0.2">
      <c r="A205" s="515" t="s">
        <v>1509</v>
      </c>
      <c r="B205" s="515"/>
      <c r="C205" s="496" t="s">
        <v>1297</v>
      </c>
      <c r="D205" s="496"/>
      <c r="E205" s="35" t="s">
        <v>436</v>
      </c>
      <c r="F205" s="496" t="s">
        <v>1298</v>
      </c>
      <c r="G205" s="496"/>
      <c r="H205" s="496"/>
    </row>
    <row r="206" spans="1:8" s="181" customFormat="1" ht="24.95" customHeight="1" x14ac:dyDescent="0.2">
      <c r="A206" s="515" t="s">
        <v>1512</v>
      </c>
      <c r="B206" s="515"/>
      <c r="C206" s="496" t="s">
        <v>1513</v>
      </c>
      <c r="D206" s="496"/>
      <c r="E206" s="35" t="s">
        <v>437</v>
      </c>
      <c r="F206" s="496" t="s">
        <v>438</v>
      </c>
      <c r="G206" s="496"/>
      <c r="H206" s="496"/>
    </row>
    <row r="207" spans="1:8" s="181" customFormat="1" ht="24.95" customHeight="1" x14ac:dyDescent="0.2">
      <c r="A207" s="515" t="s">
        <v>439</v>
      </c>
      <c r="B207" s="515"/>
      <c r="C207" s="496" t="s">
        <v>440</v>
      </c>
      <c r="D207" s="496"/>
      <c r="E207" s="35" t="s">
        <v>441</v>
      </c>
      <c r="F207" s="496" t="s">
        <v>442</v>
      </c>
      <c r="G207" s="496"/>
      <c r="H207" s="496"/>
    </row>
    <row r="208" spans="1:8" s="181" customFormat="1" ht="24.95" customHeight="1" x14ac:dyDescent="0.2">
      <c r="A208" s="515" t="s">
        <v>443</v>
      </c>
      <c r="B208" s="515"/>
      <c r="C208" s="514" t="s">
        <v>1491</v>
      </c>
      <c r="D208" s="514"/>
      <c r="E208" s="10"/>
      <c r="F208" s="514"/>
      <c r="G208" s="514"/>
      <c r="H208" s="514"/>
    </row>
    <row r="209" spans="1:8" s="98" customFormat="1" ht="30" x14ac:dyDescent="0.2">
      <c r="A209" s="516" t="s">
        <v>1645</v>
      </c>
      <c r="B209" s="516"/>
      <c r="C209" s="516"/>
      <c r="D209" s="516"/>
      <c r="E209" s="516"/>
      <c r="F209" s="516"/>
      <c r="G209" s="516"/>
      <c r="H209" s="516"/>
    </row>
  </sheetData>
  <mergeCells count="56">
    <mergeCell ref="A209:H209"/>
    <mergeCell ref="A207:B207"/>
    <mergeCell ref="C207:D207"/>
    <mergeCell ref="F207:H207"/>
    <mergeCell ref="A208:B208"/>
    <mergeCell ref="C208:D208"/>
    <mergeCell ref="F208:H208"/>
    <mergeCell ref="F206:H206"/>
    <mergeCell ref="A204:H204"/>
    <mergeCell ref="C9:D9"/>
    <mergeCell ref="F9:H9"/>
    <mergeCell ref="F49:F54"/>
    <mergeCell ref="F137:F154"/>
    <mergeCell ref="F127:F135"/>
    <mergeCell ref="F43:F47"/>
    <mergeCell ref="F63:F64"/>
    <mergeCell ref="F66:F89"/>
    <mergeCell ref="F172:F181"/>
    <mergeCell ref="A206:B206"/>
    <mergeCell ref="C206:D206"/>
    <mergeCell ref="A205:B205"/>
    <mergeCell ref="C205:D205"/>
    <mergeCell ref="F205:H205"/>
    <mergeCell ref="F58:F59"/>
    <mergeCell ref="F17:F28"/>
    <mergeCell ref="A203:H203"/>
    <mergeCell ref="F183:F193"/>
    <mergeCell ref="A202:G202"/>
    <mergeCell ref="C17:C28"/>
    <mergeCell ref="F38:F41"/>
    <mergeCell ref="F156:F170"/>
    <mergeCell ref="C156:C170"/>
    <mergeCell ref="F91:F114"/>
    <mergeCell ref="F116:F125"/>
    <mergeCell ref="D38:D40"/>
    <mergeCell ref="A8:B8"/>
    <mergeCell ref="C8:D8"/>
    <mergeCell ref="F8:H8"/>
    <mergeCell ref="A9:B9"/>
    <mergeCell ref="A11:H11"/>
    <mergeCell ref="A1:H1"/>
    <mergeCell ref="H12:H13"/>
    <mergeCell ref="A2:H2"/>
    <mergeCell ref="A12:B12"/>
    <mergeCell ref="C12:D12"/>
    <mergeCell ref="G12:G13"/>
    <mergeCell ref="A3:H3"/>
    <mergeCell ref="A5:H5"/>
    <mergeCell ref="A7:B7"/>
    <mergeCell ref="A4:H4"/>
    <mergeCell ref="C7:D7"/>
    <mergeCell ref="F7:H7"/>
    <mergeCell ref="A6:B6"/>
    <mergeCell ref="C6:D6"/>
    <mergeCell ref="F6:H6"/>
    <mergeCell ref="A10:H10"/>
  </mergeCells>
  <phoneticPr fontId="32" type="noConversion"/>
  <hyperlinks>
    <hyperlink ref="F13" location="Order_Summary" display="Summary" xr:uid="{00000000-0004-0000-0200-000000000000}"/>
    <hyperlink ref="A12:B12" location="'Table of Contents'!A1" display="Back to Table of Contents" xr:uid="{00000000-0004-0000-0200-000001000000}"/>
    <hyperlink ref="C12:D12" location="'Additional Materials'!A1" display="Add Items" xr:uid="{00000000-0004-0000-0200-000002000000}"/>
    <hyperlink ref="A203:H203" location="Account_Summary" display="Account Summary" xr:uid="{00000000-0004-0000-0200-000003000000}"/>
    <hyperlink ref="A11:H11" location="Account_Summary" display="Account Summary" xr:uid="{00000000-0004-0000-0200-000004000000}"/>
    <hyperlink ref="F37" location="Order_Summary" display="Summary" xr:uid="{00000000-0004-0000-0200-000005000000}"/>
    <hyperlink ref="F48" location="Summary" display="Summary" xr:uid="{00000000-0004-0000-0200-000006000000}"/>
    <hyperlink ref="F62" location="Order_Summary" display="Summary" xr:uid="{00000000-0004-0000-0200-000007000000}"/>
    <hyperlink ref="F182" location="Summary" display="Summary" xr:uid="{00000000-0004-0000-0200-000008000000}"/>
    <hyperlink ref="F136" location="Order_Summary" display="Summary" xr:uid="{00000000-0004-0000-0200-000009000000}"/>
    <hyperlink ref="F126" location="Order_Summary" display="Summary" xr:uid="{00000000-0004-0000-0200-00000A000000}"/>
    <hyperlink ref="F14" location="Order_Summary" display="Summary" xr:uid="{00000000-0004-0000-0200-00000B000000}"/>
    <hyperlink ref="F16" location="Order_Summary" display="Summary" xr:uid="{00000000-0004-0000-0200-00000C000000}"/>
    <hyperlink ref="F29" location="Order_Summary" display="Summary" xr:uid="{00000000-0004-0000-0200-00000D000000}"/>
    <hyperlink ref="F31" location="Order_Summary" display="Summary" xr:uid="{00000000-0004-0000-0200-00000E000000}"/>
    <hyperlink ref="F33" location="Order_Summary" display="Summary" xr:uid="{00000000-0004-0000-0200-00000F000000}"/>
    <hyperlink ref="F42" location="Order_Summary" display="Summary" xr:uid="{00000000-0004-0000-0200-000010000000}"/>
    <hyperlink ref="F57" location="Order_Summary" display="Summary" xr:uid="{00000000-0004-0000-0200-000011000000}"/>
    <hyperlink ref="F60" location="Order_Summary" display="Summary" xr:uid="{00000000-0004-0000-0200-000012000000}"/>
    <hyperlink ref="F155" location="Order_Summary" display="Summary" xr:uid="{00000000-0004-0000-0200-000013000000}"/>
    <hyperlink ref="F15" r:id="rId1" xr:uid="{00000000-0004-0000-0200-000014000000}"/>
    <hyperlink ref="F17:F28" r:id="rId2" display="Product Sheet" xr:uid="{00000000-0004-0000-0200-000015000000}"/>
    <hyperlink ref="F35" location="Order_Summary" display="Summary" xr:uid="{00000000-0004-0000-0200-000016000000}"/>
    <hyperlink ref="F65" location="Order_Summary" display="Summary" xr:uid="{00000000-0004-0000-0200-000017000000}"/>
    <hyperlink ref="F90" location="Order_Summary" display="Summary" xr:uid="{00000000-0004-0000-0200-000018000000}"/>
    <hyperlink ref="F115" location="Order_Summary" display="Summary" xr:uid="{00000000-0004-0000-0200-000019000000}"/>
    <hyperlink ref="F30" r:id="rId3" xr:uid="{00000000-0004-0000-0200-00001A000000}"/>
    <hyperlink ref="F32" r:id="rId4" xr:uid="{00000000-0004-0000-0200-00001B000000}"/>
    <hyperlink ref="F34" r:id="rId5" xr:uid="{00000000-0004-0000-0200-00001C000000}"/>
    <hyperlink ref="F36" r:id="rId6" xr:uid="{00000000-0004-0000-0200-00001D000000}"/>
    <hyperlink ref="F38:F41" r:id="rId7" display="Product Sheet" xr:uid="{00000000-0004-0000-0200-00001E000000}"/>
    <hyperlink ref="F43:F47" r:id="rId8" display="Product Sheet" xr:uid="{00000000-0004-0000-0200-00001F000000}"/>
    <hyperlink ref="F49:F54" r:id="rId9" display="Product Sheet" xr:uid="{00000000-0004-0000-0200-000020000000}"/>
    <hyperlink ref="F58:F59" r:id="rId10" display="Product Sheet" xr:uid="{00000000-0004-0000-0200-000021000000}"/>
    <hyperlink ref="F61" r:id="rId11" xr:uid="{00000000-0004-0000-0200-000022000000}"/>
    <hyperlink ref="F66:F89" r:id="rId12" display="Product Sheet" xr:uid="{00000000-0004-0000-0200-000023000000}"/>
    <hyperlink ref="F91:F114" r:id="rId13" display="Product Sheet" xr:uid="{00000000-0004-0000-0200-000024000000}"/>
    <hyperlink ref="F137:F154" r:id="rId14" display="Product Sheet" xr:uid="{00000000-0004-0000-0200-000025000000}"/>
    <hyperlink ref="F183:F193" r:id="rId15" display="Product Sheet" xr:uid="{00000000-0004-0000-0200-000026000000}"/>
    <hyperlink ref="A6:B6" location="Antelope" display="Antelope" xr:uid="{00000000-0004-0000-0200-000027000000}"/>
    <hyperlink ref="C6:D6" location="Arctic_Fox" display="Arctic Fox " xr:uid="{00000000-0004-0000-0200-000028000000}"/>
    <hyperlink ref="E6" location="Badger_Hair" display="Badger" xr:uid="{00000000-0004-0000-0200-000029000000}"/>
    <hyperlink ref="F6:H6" location="Bear_Hair" display="Bear " xr:uid="{00000000-0004-0000-0200-00002A000000}"/>
    <hyperlink ref="A7:B7" location="Beaver_Hair" display="Beaver" xr:uid="{00000000-0004-0000-0200-00002B000000}"/>
    <hyperlink ref="C7:D7" location="Caribou" display="Caribou" xr:uid="{00000000-0004-0000-0200-00002C000000}"/>
    <hyperlink ref="E7" location="Polar_Bear" display="Polar Bear" xr:uid="{00000000-0004-0000-0200-00002D000000}"/>
    <hyperlink ref="F7:H7" location="Calf_Body_Hair" display="Calf Body" xr:uid="{00000000-0004-0000-0200-00002E000000}"/>
    <hyperlink ref="A8:B8" location="Goat_Hair" display="Goat" xr:uid="{00000000-0004-0000-0200-00002F000000}"/>
    <hyperlink ref="C8:D8" location="Moose_Hair" display="Moose" xr:uid="{00000000-0004-0000-0200-000030000000}"/>
    <hyperlink ref="E8" location="Woodchuck_Hair" display="Woodchuck" xr:uid="{00000000-0004-0000-0200-000031000000}"/>
    <hyperlink ref="F8:H8" location="Deer_Hair_Dyed_From_White" display="Deer" xr:uid="{00000000-0004-0000-0200-000032000000}"/>
    <hyperlink ref="A9:B9" location="Elk___Natural_Colors" display="Elk" xr:uid="{00000000-0004-0000-0200-000033000000}"/>
    <hyperlink ref="A205:B205" location="Antelope" display="Antelope" xr:uid="{00000000-0004-0000-0200-000034000000}"/>
    <hyperlink ref="C205:D205" location="Arctic_Fox" display="Arctic Fox " xr:uid="{00000000-0004-0000-0200-000035000000}"/>
    <hyperlink ref="E205" location="Badger_Hair" display="Badger" xr:uid="{00000000-0004-0000-0200-000036000000}"/>
    <hyperlink ref="F205:H205" location="Bear_Hair" display="Bear " xr:uid="{00000000-0004-0000-0200-000037000000}"/>
    <hyperlink ref="A206:B206" location="Beaver_Hair" display="Beaver" xr:uid="{00000000-0004-0000-0200-000038000000}"/>
    <hyperlink ref="C206:D206" location="Caribou" display="Caribou" xr:uid="{00000000-0004-0000-0200-000039000000}"/>
    <hyperlink ref="E206" location="Polar_Bear" display="Polar Bear" xr:uid="{00000000-0004-0000-0200-00003A000000}"/>
    <hyperlink ref="F206:H206" location="Calf_Body_Hair" display="Calf Body" xr:uid="{00000000-0004-0000-0200-00003B000000}"/>
    <hyperlink ref="A207:B207" location="Goat_Hair" display="Goat" xr:uid="{00000000-0004-0000-0200-00003C000000}"/>
    <hyperlink ref="C207:D207" location="Moose_Hair" display="Moose" xr:uid="{00000000-0004-0000-0200-00003D000000}"/>
    <hyperlink ref="E207" location="Woodchuck_Hair" display="Woodchuck" xr:uid="{00000000-0004-0000-0200-00003E000000}"/>
    <hyperlink ref="F207:H207" location="Deer_Hair_Dyed_From_White" display="Deer" xr:uid="{00000000-0004-0000-0200-00003F000000}"/>
    <hyperlink ref="A208:B208" location="Elk___Natural_Colors" display="Elk" xr:uid="{00000000-0004-0000-0200-000040000000}"/>
    <hyperlink ref="A209:B209" location="'Table of Contents'!A1" display="Back to Table of Contents" xr:uid="{00000000-0004-0000-0200-000041000000}"/>
    <hyperlink ref="F194" location="Summary" display="Summary" xr:uid="{00000000-0004-0000-0200-000042000000}"/>
    <hyperlink ref="F171" location="Order_Summary" display="Summary" xr:uid="{00000000-0004-0000-0200-000043000000}"/>
    <hyperlink ref="F55" location="Order_Summary" display="Summary" xr:uid="{0197DE50-E8EB-4082-BAA5-C568F9DFE091}"/>
  </hyperlinks>
  <pageMargins left="0.75" right="0.75" top="1" bottom="1" header="0.5" footer="0.5"/>
  <pageSetup orientation="landscape" horizontalDpi="4294967294" verticalDpi="0" r:id="rId16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H106"/>
  <sheetViews>
    <sheetView showZeros="0" topLeftCell="A30" zoomScale="65" workbookViewId="0">
      <selection activeCell="F41" sqref="F41"/>
    </sheetView>
  </sheetViews>
  <sheetFormatPr defaultRowHeight="12.75" x14ac:dyDescent="0.2"/>
  <cols>
    <col min="1" max="1" width="18.140625" customWidth="1"/>
    <col min="2" max="2" width="27.42578125" customWidth="1"/>
    <col min="3" max="3" width="20.5703125" customWidth="1"/>
    <col min="4" max="4" width="36.28515625" customWidth="1"/>
    <col min="5" max="5" width="60.140625" customWidth="1"/>
    <col min="6" max="6" width="27.5703125" customWidth="1"/>
    <col min="7" max="7" width="29.140625" customWidth="1"/>
    <col min="8" max="8" width="28" customWidth="1"/>
  </cols>
  <sheetData>
    <row r="1" spans="1:8" ht="30" x14ac:dyDescent="0.2">
      <c r="A1" s="436" t="s">
        <v>1467</v>
      </c>
      <c r="B1" s="436"/>
      <c r="C1" s="436"/>
      <c r="D1" s="436"/>
      <c r="E1" s="436"/>
      <c r="F1" s="436"/>
      <c r="G1" s="436"/>
      <c r="H1" s="436"/>
    </row>
    <row r="2" spans="1:8" s="1" customFormat="1" ht="24.95" customHeight="1" x14ac:dyDescent="0.35">
      <c r="A2" s="648" t="s">
        <v>1653</v>
      </c>
      <c r="B2" s="648"/>
      <c r="C2" s="648"/>
      <c r="D2" s="648"/>
      <c r="E2" s="648"/>
      <c r="F2" s="648"/>
      <c r="G2" s="648"/>
      <c r="H2" s="648"/>
    </row>
    <row r="3" spans="1:8" s="57" customFormat="1" ht="24.95" customHeight="1" x14ac:dyDescent="0.2">
      <c r="A3" s="649" t="s">
        <v>1654</v>
      </c>
      <c r="B3" s="649"/>
      <c r="C3" s="649"/>
      <c r="D3" s="649"/>
      <c r="E3" s="649"/>
      <c r="F3" s="649"/>
      <c r="G3" s="649"/>
      <c r="H3" s="649"/>
    </row>
    <row r="4" spans="1:8" s="1" customFormat="1" ht="24.95" customHeight="1" x14ac:dyDescent="0.2">
      <c r="A4" s="435" t="s">
        <v>418</v>
      </c>
      <c r="B4" s="435"/>
      <c r="C4" s="435"/>
      <c r="D4" s="435"/>
      <c r="E4" s="435"/>
      <c r="F4" s="435"/>
      <c r="G4" s="435"/>
      <c r="H4" s="435"/>
    </row>
    <row r="5" spans="1:8" s="1" customFormat="1" ht="24.95" customHeight="1" x14ac:dyDescent="0.2">
      <c r="A5" s="435"/>
      <c r="B5" s="435"/>
      <c r="C5" s="435"/>
      <c r="D5" s="435"/>
      <c r="E5" s="435"/>
      <c r="F5" s="435"/>
      <c r="G5" s="435"/>
      <c r="H5" s="435"/>
    </row>
    <row r="6" spans="1:8" s="169" customFormat="1" ht="24.95" customHeight="1" x14ac:dyDescent="0.2">
      <c r="A6" s="496" t="s">
        <v>1035</v>
      </c>
      <c r="B6" s="496"/>
      <c r="C6" s="496" t="s">
        <v>1655</v>
      </c>
      <c r="D6" s="496"/>
      <c r="E6" s="35" t="s">
        <v>700</v>
      </c>
      <c r="F6" s="496" t="s">
        <v>1883</v>
      </c>
      <c r="G6" s="496"/>
      <c r="H6" s="496"/>
    </row>
    <row r="7" spans="1:8" s="169" customFormat="1" ht="24.95" customHeight="1" x14ac:dyDescent="0.2">
      <c r="A7" s="699"/>
      <c r="B7" s="699"/>
      <c r="C7" s="699"/>
      <c r="D7" s="699"/>
      <c r="E7" s="699"/>
      <c r="F7" s="699"/>
      <c r="G7" s="699"/>
      <c r="H7" s="699"/>
    </row>
    <row r="8" spans="1:8" s="1" customFormat="1" ht="24.95" customHeight="1" x14ac:dyDescent="0.2">
      <c r="A8" s="500" t="s">
        <v>412</v>
      </c>
      <c r="B8" s="500"/>
      <c r="C8" s="500"/>
      <c r="D8" s="500"/>
      <c r="E8" s="500"/>
      <c r="F8" s="500"/>
      <c r="G8" s="500"/>
      <c r="H8" s="500"/>
    </row>
    <row r="9" spans="1:8" s="1" customFormat="1" ht="24.95" customHeight="1" x14ac:dyDescent="0.2">
      <c r="A9" s="517" t="s">
        <v>1645</v>
      </c>
      <c r="B9" s="518"/>
      <c r="C9" s="492" t="s">
        <v>39</v>
      </c>
      <c r="D9" s="493"/>
      <c r="E9" s="574" t="s">
        <v>1654</v>
      </c>
      <c r="F9" s="521" t="s">
        <v>1656</v>
      </c>
      <c r="G9" s="551" t="s">
        <v>1485</v>
      </c>
      <c r="H9" s="550" t="s">
        <v>1486</v>
      </c>
    </row>
    <row r="10" spans="1:8" s="1" customFormat="1" ht="24.95" customHeight="1" x14ac:dyDescent="0.2">
      <c r="A10" s="29" t="s">
        <v>1484</v>
      </c>
      <c r="B10" s="30" t="s">
        <v>1498</v>
      </c>
      <c r="C10" s="30" t="s">
        <v>1483</v>
      </c>
      <c r="D10" s="30" t="s">
        <v>1482</v>
      </c>
      <c r="E10" s="574"/>
      <c r="F10" s="522"/>
      <c r="G10" s="528"/>
      <c r="H10" s="530"/>
    </row>
    <row r="11" spans="1:8" s="1" customFormat="1" ht="24.95" customHeight="1" x14ac:dyDescent="0.2">
      <c r="A11" s="80" t="s">
        <v>1484</v>
      </c>
      <c r="B11" s="81" t="s">
        <v>1498</v>
      </c>
      <c r="C11" s="81" t="s">
        <v>1483</v>
      </c>
      <c r="D11" s="81" t="s">
        <v>1482</v>
      </c>
      <c r="E11" s="76" t="s">
        <v>705</v>
      </c>
      <c r="F11" s="84" t="s">
        <v>1656</v>
      </c>
      <c r="G11" s="83" t="s">
        <v>1485</v>
      </c>
      <c r="H11" s="77" t="s">
        <v>1486</v>
      </c>
    </row>
    <row r="12" spans="1:8" s="1" customFormat="1" ht="24.95" customHeight="1" x14ac:dyDescent="0.2">
      <c r="A12" s="10">
        <v>0</v>
      </c>
      <c r="B12" s="10"/>
      <c r="C12" s="506"/>
      <c r="D12" s="75" t="s">
        <v>396</v>
      </c>
      <c r="E12" s="14" t="s">
        <v>705</v>
      </c>
      <c r="F12" s="496" t="s">
        <v>1799</v>
      </c>
      <c r="G12" s="15">
        <v>6.99</v>
      </c>
      <c r="H12" s="4">
        <f t="shared" ref="H12:H75" si="0">A12*G12</f>
        <v>0</v>
      </c>
    </row>
    <row r="13" spans="1:8" s="1" customFormat="1" ht="24.95" customHeight="1" x14ac:dyDescent="0.2">
      <c r="A13" s="10"/>
      <c r="B13" s="10"/>
      <c r="C13" s="507"/>
      <c r="D13" s="75" t="s">
        <v>189</v>
      </c>
      <c r="E13" s="14" t="s">
        <v>705</v>
      </c>
      <c r="F13" s="496"/>
      <c r="G13" s="15">
        <v>6.99</v>
      </c>
      <c r="H13" s="4">
        <f t="shared" si="0"/>
        <v>0</v>
      </c>
    </row>
    <row r="14" spans="1:8" s="1" customFormat="1" ht="24.95" customHeight="1" x14ac:dyDescent="0.2">
      <c r="A14" s="10"/>
      <c r="B14" s="10"/>
      <c r="C14" s="507"/>
      <c r="D14" s="75" t="s">
        <v>470</v>
      </c>
      <c r="E14" s="14" t="s">
        <v>705</v>
      </c>
      <c r="F14" s="496"/>
      <c r="G14" s="15">
        <v>6.99</v>
      </c>
      <c r="H14" s="4">
        <f t="shared" si="0"/>
        <v>0</v>
      </c>
    </row>
    <row r="15" spans="1:8" s="1" customFormat="1" ht="24.95" customHeight="1" x14ac:dyDescent="0.2">
      <c r="A15" s="10"/>
      <c r="B15" s="10"/>
      <c r="C15" s="507"/>
      <c r="D15" s="75" t="s">
        <v>471</v>
      </c>
      <c r="E15" s="14" t="s">
        <v>705</v>
      </c>
      <c r="F15" s="496"/>
      <c r="G15" s="15">
        <v>6.99</v>
      </c>
      <c r="H15" s="4">
        <f t="shared" si="0"/>
        <v>0</v>
      </c>
    </row>
    <row r="16" spans="1:8" s="1" customFormat="1" ht="24.95" customHeight="1" x14ac:dyDescent="0.2">
      <c r="A16" s="10"/>
      <c r="B16" s="10"/>
      <c r="C16" s="507"/>
      <c r="D16" s="75" t="s">
        <v>198</v>
      </c>
      <c r="E16" s="14" t="s">
        <v>705</v>
      </c>
      <c r="F16" s="496"/>
      <c r="G16" s="15">
        <v>6.99</v>
      </c>
      <c r="H16" s="4">
        <f t="shared" si="0"/>
        <v>0</v>
      </c>
    </row>
    <row r="17" spans="1:8" s="1" customFormat="1" ht="24.95" customHeight="1" x14ac:dyDescent="0.2">
      <c r="A17" s="10"/>
      <c r="B17" s="10"/>
      <c r="C17" s="507"/>
      <c r="D17" s="75" t="s">
        <v>472</v>
      </c>
      <c r="E17" s="14" t="s">
        <v>705</v>
      </c>
      <c r="F17" s="496"/>
      <c r="G17" s="15">
        <v>6.99</v>
      </c>
      <c r="H17" s="4">
        <f t="shared" si="0"/>
        <v>0</v>
      </c>
    </row>
    <row r="18" spans="1:8" s="1" customFormat="1" ht="24.95" customHeight="1" x14ac:dyDescent="0.2">
      <c r="A18" s="10"/>
      <c r="B18" s="10"/>
      <c r="C18" s="507"/>
      <c r="D18" s="75" t="s">
        <v>204</v>
      </c>
      <c r="E18" s="14" t="s">
        <v>705</v>
      </c>
      <c r="F18" s="496"/>
      <c r="G18" s="15">
        <v>6.99</v>
      </c>
      <c r="H18" s="4">
        <f t="shared" si="0"/>
        <v>0</v>
      </c>
    </row>
    <row r="19" spans="1:8" s="1" customFormat="1" ht="24.95" customHeight="1" x14ac:dyDescent="0.2">
      <c r="A19" s="10"/>
      <c r="B19" s="10"/>
      <c r="C19" s="507"/>
      <c r="D19" s="75" t="s">
        <v>519</v>
      </c>
      <c r="E19" s="14" t="s">
        <v>705</v>
      </c>
      <c r="F19" s="496"/>
      <c r="G19" s="15">
        <v>6.99</v>
      </c>
      <c r="H19" s="4">
        <f t="shared" si="0"/>
        <v>0</v>
      </c>
    </row>
    <row r="20" spans="1:8" s="1" customFormat="1" ht="24.95" customHeight="1" x14ac:dyDescent="0.2">
      <c r="A20" s="10"/>
      <c r="B20" s="10"/>
      <c r="C20" s="507"/>
      <c r="D20" s="75" t="s">
        <v>638</v>
      </c>
      <c r="E20" s="14" t="s">
        <v>705</v>
      </c>
      <c r="F20" s="496"/>
      <c r="G20" s="15">
        <v>6.99</v>
      </c>
      <c r="H20" s="4">
        <f t="shared" si="0"/>
        <v>0</v>
      </c>
    </row>
    <row r="21" spans="1:8" s="1" customFormat="1" ht="24.95" customHeight="1" x14ac:dyDescent="0.2">
      <c r="A21" s="10"/>
      <c r="B21" s="10"/>
      <c r="C21" s="507"/>
      <c r="D21" s="75" t="s">
        <v>203</v>
      </c>
      <c r="E21" s="14" t="s">
        <v>705</v>
      </c>
      <c r="F21" s="496"/>
      <c r="G21" s="15">
        <v>6.99</v>
      </c>
      <c r="H21" s="4">
        <f t="shared" si="0"/>
        <v>0</v>
      </c>
    </row>
    <row r="22" spans="1:8" s="1" customFormat="1" ht="24.95" customHeight="1" x14ac:dyDescent="0.2">
      <c r="A22" s="10"/>
      <c r="B22" s="10"/>
      <c r="C22" s="507"/>
      <c r="D22" s="75" t="s">
        <v>202</v>
      </c>
      <c r="E22" s="14" t="s">
        <v>705</v>
      </c>
      <c r="F22" s="496"/>
      <c r="G22" s="15">
        <v>6.99</v>
      </c>
      <c r="H22" s="4">
        <f t="shared" si="0"/>
        <v>0</v>
      </c>
    </row>
    <row r="23" spans="1:8" s="1" customFormat="1" ht="24.95" customHeight="1" x14ac:dyDescent="0.2">
      <c r="A23" s="10"/>
      <c r="B23" s="10"/>
      <c r="C23" s="507"/>
      <c r="D23" s="75" t="s">
        <v>208</v>
      </c>
      <c r="E23" s="14" t="s">
        <v>705</v>
      </c>
      <c r="F23" s="496"/>
      <c r="G23" s="15">
        <v>6.99</v>
      </c>
      <c r="H23" s="4">
        <f t="shared" si="0"/>
        <v>0</v>
      </c>
    </row>
    <row r="24" spans="1:8" s="1" customFormat="1" ht="24.95" customHeight="1" x14ac:dyDescent="0.2">
      <c r="A24" s="10"/>
      <c r="B24" s="10"/>
      <c r="C24" s="507"/>
      <c r="D24" s="75" t="s">
        <v>99</v>
      </c>
      <c r="E24" s="14" t="s">
        <v>705</v>
      </c>
      <c r="F24" s="496"/>
      <c r="G24" s="15">
        <v>6.99</v>
      </c>
      <c r="H24" s="4">
        <f t="shared" si="0"/>
        <v>0</v>
      </c>
    </row>
    <row r="25" spans="1:8" s="1" customFormat="1" ht="24.95" customHeight="1" x14ac:dyDescent="0.2">
      <c r="A25" s="10"/>
      <c r="B25" s="10"/>
      <c r="C25" s="507"/>
      <c r="D25" s="75" t="s">
        <v>523</v>
      </c>
      <c r="E25" s="14" t="s">
        <v>705</v>
      </c>
      <c r="F25" s="496"/>
      <c r="G25" s="15">
        <v>6.99</v>
      </c>
      <c r="H25" s="4">
        <f t="shared" si="0"/>
        <v>0</v>
      </c>
    </row>
    <row r="26" spans="1:8" s="1" customFormat="1" ht="24.95" customHeight="1" x14ac:dyDescent="0.2">
      <c r="A26" s="10"/>
      <c r="B26" s="10"/>
      <c r="C26" s="507"/>
      <c r="D26" s="75" t="s">
        <v>569</v>
      </c>
      <c r="E26" s="14" t="s">
        <v>705</v>
      </c>
      <c r="F26" s="496"/>
      <c r="G26" s="15">
        <v>6.99</v>
      </c>
      <c r="H26" s="4">
        <f t="shared" si="0"/>
        <v>0</v>
      </c>
    </row>
    <row r="27" spans="1:8" s="1" customFormat="1" ht="24.95" customHeight="1" x14ac:dyDescent="0.2">
      <c r="A27" s="10"/>
      <c r="B27" s="10"/>
      <c r="C27" s="507"/>
      <c r="D27" s="75" t="s">
        <v>510</v>
      </c>
      <c r="E27" s="14" t="s">
        <v>705</v>
      </c>
      <c r="F27" s="496"/>
      <c r="G27" s="15">
        <v>6.99</v>
      </c>
      <c r="H27" s="4">
        <f t="shared" si="0"/>
        <v>0</v>
      </c>
    </row>
    <row r="28" spans="1:8" s="1" customFormat="1" ht="24.95" customHeight="1" x14ac:dyDescent="0.2">
      <c r="A28" s="10"/>
      <c r="B28" s="10"/>
      <c r="C28" s="507"/>
      <c r="D28" s="75" t="s">
        <v>213</v>
      </c>
      <c r="E28" s="14" t="s">
        <v>705</v>
      </c>
      <c r="F28" s="496"/>
      <c r="G28" s="15">
        <v>6.99</v>
      </c>
      <c r="H28" s="4">
        <f t="shared" si="0"/>
        <v>0</v>
      </c>
    </row>
    <row r="29" spans="1:8" s="1" customFormat="1" ht="24.95" customHeight="1" x14ac:dyDescent="0.2">
      <c r="A29" s="10"/>
      <c r="B29" s="10"/>
      <c r="C29" s="507"/>
      <c r="D29" s="75" t="s">
        <v>507</v>
      </c>
      <c r="E29" s="14" t="s">
        <v>705</v>
      </c>
      <c r="F29" s="496"/>
      <c r="G29" s="15">
        <v>6.99</v>
      </c>
      <c r="H29" s="4">
        <f t="shared" si="0"/>
        <v>0</v>
      </c>
    </row>
    <row r="30" spans="1:8" s="1" customFormat="1" ht="24.95" customHeight="1" x14ac:dyDescent="0.2">
      <c r="A30" s="10"/>
      <c r="B30" s="10"/>
      <c r="C30" s="507"/>
      <c r="D30" s="75" t="s">
        <v>706</v>
      </c>
      <c r="E30" s="14" t="s">
        <v>705</v>
      </c>
      <c r="F30" s="496"/>
      <c r="G30" s="350">
        <v>6.99</v>
      </c>
      <c r="H30" s="4">
        <f t="shared" si="0"/>
        <v>0</v>
      </c>
    </row>
    <row r="31" spans="1:8" s="1" customFormat="1" ht="24.95" customHeight="1" x14ac:dyDescent="0.2">
      <c r="A31" s="10"/>
      <c r="B31" s="10"/>
      <c r="C31" s="507"/>
      <c r="D31" s="75" t="s">
        <v>206</v>
      </c>
      <c r="E31" s="14" t="s">
        <v>705</v>
      </c>
      <c r="F31" s="496"/>
      <c r="G31" s="350">
        <v>6.99</v>
      </c>
      <c r="H31" s="4">
        <f t="shared" si="0"/>
        <v>0</v>
      </c>
    </row>
    <row r="32" spans="1:8" s="1" customFormat="1" ht="24.95" customHeight="1" x14ac:dyDescent="0.2">
      <c r="A32" s="10"/>
      <c r="B32" s="10"/>
      <c r="C32" s="507"/>
      <c r="D32" s="75" t="s">
        <v>616</v>
      </c>
      <c r="E32" s="14" t="s">
        <v>705</v>
      </c>
      <c r="F32" s="496"/>
      <c r="G32" s="351">
        <v>6.99</v>
      </c>
      <c r="H32" s="4">
        <f t="shared" si="0"/>
        <v>0</v>
      </c>
    </row>
    <row r="33" spans="1:8" s="1" customFormat="1" ht="24.95" customHeight="1" x14ac:dyDescent="0.2">
      <c r="A33" s="10"/>
      <c r="B33" s="10"/>
      <c r="C33" s="507"/>
      <c r="D33" s="75" t="s">
        <v>505</v>
      </c>
      <c r="E33" s="14" t="s">
        <v>705</v>
      </c>
      <c r="F33" s="496"/>
      <c r="G33" s="350">
        <v>6.99</v>
      </c>
      <c r="H33" s="4">
        <f t="shared" si="0"/>
        <v>0</v>
      </c>
    </row>
    <row r="34" spans="1:8" s="1" customFormat="1" ht="24.95" customHeight="1" x14ac:dyDescent="0.2">
      <c r="A34" s="10"/>
      <c r="B34" s="10"/>
      <c r="C34" s="507"/>
      <c r="D34" s="75" t="s">
        <v>504</v>
      </c>
      <c r="E34" s="14" t="s">
        <v>705</v>
      </c>
      <c r="F34" s="496"/>
      <c r="G34" s="15">
        <v>6.99</v>
      </c>
      <c r="H34" s="4">
        <f t="shared" si="0"/>
        <v>0</v>
      </c>
    </row>
    <row r="35" spans="1:8" s="1" customFormat="1" ht="24.95" customHeight="1" x14ac:dyDescent="0.2">
      <c r="A35" s="10"/>
      <c r="B35" s="10"/>
      <c r="C35" s="507"/>
      <c r="D35" s="75" t="s">
        <v>201</v>
      </c>
      <c r="E35" s="14" t="s">
        <v>705</v>
      </c>
      <c r="F35" s="496"/>
      <c r="G35" s="15">
        <v>6.99</v>
      </c>
      <c r="H35" s="4">
        <f t="shared" si="0"/>
        <v>0</v>
      </c>
    </row>
    <row r="36" spans="1:8" s="1" customFormat="1" ht="24.95" customHeight="1" x14ac:dyDescent="0.2">
      <c r="A36" s="10"/>
      <c r="B36" s="10"/>
      <c r="C36" s="507"/>
      <c r="D36" s="75" t="s">
        <v>197</v>
      </c>
      <c r="E36" s="14" t="s">
        <v>705</v>
      </c>
      <c r="F36" s="496"/>
      <c r="G36" s="15">
        <v>6.99</v>
      </c>
      <c r="H36" s="4">
        <f t="shared" si="0"/>
        <v>0</v>
      </c>
    </row>
    <row r="37" spans="1:8" s="1" customFormat="1" ht="24.95" customHeight="1" x14ac:dyDescent="0.2">
      <c r="A37" s="10"/>
      <c r="B37" s="10"/>
      <c r="C37" s="507"/>
      <c r="D37" s="75" t="s">
        <v>491</v>
      </c>
      <c r="E37" s="14" t="s">
        <v>705</v>
      </c>
      <c r="F37" s="496"/>
      <c r="G37" s="15">
        <v>6.99</v>
      </c>
      <c r="H37" s="4">
        <f t="shared" si="0"/>
        <v>0</v>
      </c>
    </row>
    <row r="38" spans="1:8" s="1" customFormat="1" ht="24.95" customHeight="1" x14ac:dyDescent="0.2">
      <c r="A38" s="10"/>
      <c r="B38" s="10"/>
      <c r="C38" s="507"/>
      <c r="D38" s="75" t="s">
        <v>620</v>
      </c>
      <c r="E38" s="14" t="s">
        <v>705</v>
      </c>
      <c r="F38" s="496"/>
      <c r="G38" s="15">
        <v>6.99</v>
      </c>
      <c r="H38" s="4">
        <f t="shared" si="0"/>
        <v>0</v>
      </c>
    </row>
    <row r="39" spans="1:8" s="1" customFormat="1" ht="24.95" customHeight="1" x14ac:dyDescent="0.2">
      <c r="A39" s="10"/>
      <c r="B39" s="10"/>
      <c r="C39" s="507"/>
      <c r="D39" s="75" t="s">
        <v>622</v>
      </c>
      <c r="E39" s="14" t="s">
        <v>705</v>
      </c>
      <c r="F39" s="496"/>
      <c r="G39" s="15">
        <v>6.99</v>
      </c>
      <c r="H39" s="4">
        <f t="shared" si="0"/>
        <v>0</v>
      </c>
    </row>
    <row r="40" spans="1:8" s="1" customFormat="1" ht="24.95" customHeight="1" x14ac:dyDescent="0.2">
      <c r="A40" s="10"/>
      <c r="B40" s="10"/>
      <c r="C40" s="508"/>
      <c r="D40" s="75" t="s">
        <v>707</v>
      </c>
      <c r="E40" s="14" t="s">
        <v>705</v>
      </c>
      <c r="F40" s="496"/>
      <c r="G40" s="15">
        <v>6.99</v>
      </c>
      <c r="H40" s="4">
        <f t="shared" si="0"/>
        <v>0</v>
      </c>
    </row>
    <row r="41" spans="1:8" s="1" customFormat="1" ht="24.95" customHeight="1" x14ac:dyDescent="0.2">
      <c r="A41" s="341" t="s">
        <v>1484</v>
      </c>
      <c r="B41" s="342" t="s">
        <v>1498</v>
      </c>
      <c r="C41" s="342" t="s">
        <v>1483</v>
      </c>
      <c r="D41" s="342" t="s">
        <v>1482</v>
      </c>
      <c r="E41" s="343" t="s">
        <v>1883</v>
      </c>
      <c r="F41" s="344" t="s">
        <v>1656</v>
      </c>
      <c r="G41" s="345" t="s">
        <v>1485</v>
      </c>
      <c r="H41" s="346">
        <v>0</v>
      </c>
    </row>
    <row r="42" spans="1:8" s="1" customFormat="1" ht="24.95" customHeight="1" x14ac:dyDescent="0.2">
      <c r="A42" s="10"/>
      <c r="B42" s="10"/>
      <c r="C42" s="347"/>
      <c r="D42" s="75" t="s">
        <v>189</v>
      </c>
      <c r="E42" s="86" t="s">
        <v>1883</v>
      </c>
      <c r="F42" s="501"/>
      <c r="G42" s="78">
        <v>8.1999999999999993</v>
      </c>
      <c r="H42" s="3">
        <f t="shared" si="0"/>
        <v>0</v>
      </c>
    </row>
    <row r="43" spans="1:8" s="1" customFormat="1" ht="24.95" customHeight="1" x14ac:dyDescent="0.2">
      <c r="A43" s="10"/>
      <c r="B43" s="10"/>
      <c r="C43" s="348"/>
      <c r="D43" s="75" t="s">
        <v>643</v>
      </c>
      <c r="E43" s="86" t="s">
        <v>1883</v>
      </c>
      <c r="F43" s="509"/>
      <c r="G43" s="78">
        <v>8.1999999999999993</v>
      </c>
      <c r="H43" s="3">
        <f t="shared" si="0"/>
        <v>0</v>
      </c>
    </row>
    <row r="44" spans="1:8" s="1" customFormat="1" ht="24.95" customHeight="1" x14ac:dyDescent="0.2">
      <c r="A44" s="10"/>
      <c r="B44" s="10"/>
      <c r="C44" s="348"/>
      <c r="D44" s="75" t="s">
        <v>569</v>
      </c>
      <c r="E44" s="86" t="s">
        <v>1883</v>
      </c>
      <c r="F44" s="509"/>
      <c r="G44" s="78">
        <v>8.1999999999999993</v>
      </c>
      <c r="H44" s="3">
        <f t="shared" si="0"/>
        <v>0</v>
      </c>
    </row>
    <row r="45" spans="1:8" s="1" customFormat="1" ht="24.95" customHeight="1" x14ac:dyDescent="0.2">
      <c r="A45" s="10"/>
      <c r="B45" s="10"/>
      <c r="C45" s="348"/>
      <c r="D45" s="75" t="s">
        <v>450</v>
      </c>
      <c r="E45" s="86" t="s">
        <v>1883</v>
      </c>
      <c r="F45" s="509"/>
      <c r="G45" s="78">
        <v>8.1999999999999993</v>
      </c>
      <c r="H45" s="3">
        <f t="shared" si="0"/>
        <v>0</v>
      </c>
    </row>
    <row r="46" spans="1:8" s="1" customFormat="1" ht="24.95" customHeight="1" x14ac:dyDescent="0.2">
      <c r="A46" s="10"/>
      <c r="B46" s="10"/>
      <c r="C46" s="348"/>
      <c r="D46" s="75" t="s">
        <v>99</v>
      </c>
      <c r="E46" s="86" t="s">
        <v>1883</v>
      </c>
      <c r="F46" s="509"/>
      <c r="G46" s="78">
        <v>8.1999999999999993</v>
      </c>
      <c r="H46" s="3">
        <f t="shared" si="0"/>
        <v>0</v>
      </c>
    </row>
    <row r="47" spans="1:8" s="1" customFormat="1" ht="24.95" customHeight="1" x14ac:dyDescent="0.2">
      <c r="A47" s="10"/>
      <c r="B47" s="10"/>
      <c r="C47" s="348"/>
      <c r="D47" s="75" t="s">
        <v>188</v>
      </c>
      <c r="E47" s="86" t="s">
        <v>1883</v>
      </c>
      <c r="F47" s="509"/>
      <c r="G47" s="78">
        <v>8.1999999999999993</v>
      </c>
      <c r="H47" s="3">
        <f t="shared" si="0"/>
        <v>0</v>
      </c>
    </row>
    <row r="48" spans="1:8" s="1" customFormat="1" ht="24.95" customHeight="1" x14ac:dyDescent="0.2">
      <c r="A48" s="10"/>
      <c r="B48" s="10"/>
      <c r="C48" s="348"/>
      <c r="D48" s="75" t="s">
        <v>201</v>
      </c>
      <c r="E48" s="86" t="s">
        <v>1883</v>
      </c>
      <c r="F48" s="509"/>
      <c r="G48" s="78">
        <v>8.1999999999999993</v>
      </c>
      <c r="H48" s="3">
        <f t="shared" si="0"/>
        <v>0</v>
      </c>
    </row>
    <row r="49" spans="1:8" s="1" customFormat="1" ht="24.95" customHeight="1" x14ac:dyDescent="0.2">
      <c r="A49" s="10"/>
      <c r="B49" s="10"/>
      <c r="C49" s="348"/>
      <c r="D49" s="75" t="s">
        <v>213</v>
      </c>
      <c r="E49" s="86" t="s">
        <v>1883</v>
      </c>
      <c r="F49" s="509"/>
      <c r="G49" s="78">
        <v>8.1999999999999993</v>
      </c>
      <c r="H49" s="3">
        <f t="shared" si="0"/>
        <v>0</v>
      </c>
    </row>
    <row r="50" spans="1:8" s="1" customFormat="1" ht="24.95" customHeight="1" x14ac:dyDescent="0.2">
      <c r="A50" s="10"/>
      <c r="B50" s="10"/>
      <c r="C50" s="348"/>
      <c r="D50" s="75" t="s">
        <v>510</v>
      </c>
      <c r="E50" s="86" t="s">
        <v>1883</v>
      </c>
      <c r="F50" s="509"/>
      <c r="G50" s="78">
        <v>8.1999999999999993</v>
      </c>
      <c r="H50" s="3">
        <f t="shared" si="0"/>
        <v>0</v>
      </c>
    </row>
    <row r="51" spans="1:8" s="1" customFormat="1" ht="24.95" customHeight="1" x14ac:dyDescent="0.2">
      <c r="A51" s="10"/>
      <c r="B51" s="10"/>
      <c r="C51" s="348"/>
      <c r="D51" s="75" t="s">
        <v>198</v>
      </c>
      <c r="E51" s="86" t="s">
        <v>1883</v>
      </c>
      <c r="F51" s="509"/>
      <c r="G51" s="78">
        <v>8.1999999999999993</v>
      </c>
      <c r="H51" s="3">
        <f t="shared" si="0"/>
        <v>0</v>
      </c>
    </row>
    <row r="52" spans="1:8" s="1" customFormat="1" ht="24.95" customHeight="1" x14ac:dyDescent="0.2">
      <c r="A52" s="10"/>
      <c r="B52" s="10"/>
      <c r="C52" s="348"/>
      <c r="D52" s="75" t="s">
        <v>206</v>
      </c>
      <c r="E52" s="86" t="s">
        <v>1883</v>
      </c>
      <c r="F52" s="509"/>
      <c r="G52" s="78">
        <v>8.1999999999999993</v>
      </c>
      <c r="H52" s="3">
        <f t="shared" si="0"/>
        <v>0</v>
      </c>
    </row>
    <row r="53" spans="1:8" s="1" customFormat="1" ht="24.95" customHeight="1" x14ac:dyDescent="0.2">
      <c r="A53" s="10"/>
      <c r="B53" s="10"/>
      <c r="C53" s="348"/>
      <c r="D53" s="75" t="s">
        <v>470</v>
      </c>
      <c r="E53" s="86" t="s">
        <v>1883</v>
      </c>
      <c r="F53" s="509"/>
      <c r="G53" s="78">
        <v>8.1999999999999993</v>
      </c>
      <c r="H53" s="3">
        <f t="shared" si="0"/>
        <v>0</v>
      </c>
    </row>
    <row r="54" spans="1:8" s="1" customFormat="1" ht="24.95" customHeight="1" x14ac:dyDescent="0.2">
      <c r="A54" s="10"/>
      <c r="B54" s="10"/>
      <c r="C54" s="348"/>
      <c r="D54" s="75" t="s">
        <v>519</v>
      </c>
      <c r="E54" s="86" t="s">
        <v>1883</v>
      </c>
      <c r="F54" s="509"/>
      <c r="G54" s="78">
        <v>8.1999999999999993</v>
      </c>
      <c r="H54" s="3">
        <f t="shared" si="0"/>
        <v>0</v>
      </c>
    </row>
    <row r="55" spans="1:8" s="1" customFormat="1" ht="24.95" customHeight="1" x14ac:dyDescent="0.2">
      <c r="A55" s="10">
        <v>0</v>
      </c>
      <c r="B55" s="10"/>
      <c r="C55" s="348"/>
      <c r="D55" s="75" t="s">
        <v>396</v>
      </c>
      <c r="E55" s="86" t="s">
        <v>1883</v>
      </c>
      <c r="F55" s="509"/>
      <c r="G55" s="78">
        <v>8.1999999999999993</v>
      </c>
      <c r="H55" s="3">
        <f t="shared" si="0"/>
        <v>0</v>
      </c>
    </row>
    <row r="56" spans="1:8" s="1" customFormat="1" ht="24.95" customHeight="1" x14ac:dyDescent="0.2">
      <c r="A56" s="10"/>
      <c r="B56" s="10"/>
      <c r="C56" s="349"/>
      <c r="D56" s="75" t="s">
        <v>471</v>
      </c>
      <c r="E56" s="86" t="s">
        <v>1883</v>
      </c>
      <c r="F56" s="502"/>
      <c r="G56" s="78">
        <v>8.1999999999999993</v>
      </c>
      <c r="H56" s="3">
        <f t="shared" si="0"/>
        <v>0</v>
      </c>
    </row>
    <row r="57" spans="1:8" s="1" customFormat="1" ht="24.95" customHeight="1" x14ac:dyDescent="0.2">
      <c r="A57" s="96" t="s">
        <v>1884</v>
      </c>
      <c r="B57" s="90" t="s">
        <v>1498</v>
      </c>
      <c r="C57" s="90" t="s">
        <v>1483</v>
      </c>
      <c r="D57" s="136" t="s">
        <v>1482</v>
      </c>
      <c r="E57" s="97" t="s">
        <v>1091</v>
      </c>
      <c r="F57" s="105" t="s">
        <v>1656</v>
      </c>
      <c r="G57" s="137" t="s">
        <v>1485</v>
      </c>
      <c r="H57" s="346">
        <v>0</v>
      </c>
    </row>
    <row r="58" spans="1:8" s="1" customFormat="1" ht="24.95" customHeight="1" x14ac:dyDescent="0.2">
      <c r="A58" s="10">
        <v>0</v>
      </c>
      <c r="B58" s="10"/>
      <c r="C58" s="506"/>
      <c r="D58" s="75" t="s">
        <v>396</v>
      </c>
      <c r="E58" s="14" t="s">
        <v>1655</v>
      </c>
      <c r="F58" s="496" t="s">
        <v>1799</v>
      </c>
      <c r="G58" s="15">
        <v>7.25</v>
      </c>
      <c r="H58" s="4">
        <f t="shared" si="0"/>
        <v>0</v>
      </c>
    </row>
    <row r="59" spans="1:8" s="1" customFormat="1" ht="24.95" customHeight="1" x14ac:dyDescent="0.2">
      <c r="A59" s="10"/>
      <c r="B59" s="10"/>
      <c r="C59" s="507"/>
      <c r="D59" s="75" t="s">
        <v>189</v>
      </c>
      <c r="E59" s="14" t="s">
        <v>1655</v>
      </c>
      <c r="F59" s="496"/>
      <c r="G59" s="15">
        <v>7.25</v>
      </c>
      <c r="H59" s="4">
        <f t="shared" si="0"/>
        <v>0</v>
      </c>
    </row>
    <row r="60" spans="1:8" s="1" customFormat="1" ht="24.95" customHeight="1" x14ac:dyDescent="0.2">
      <c r="A60" s="10"/>
      <c r="B60" s="10"/>
      <c r="C60" s="507"/>
      <c r="D60" s="75" t="s">
        <v>470</v>
      </c>
      <c r="E60" s="14" t="s">
        <v>1655</v>
      </c>
      <c r="F60" s="496"/>
      <c r="G60" s="15">
        <v>7.25</v>
      </c>
      <c r="H60" s="4">
        <f t="shared" si="0"/>
        <v>0</v>
      </c>
    </row>
    <row r="61" spans="1:8" s="1" customFormat="1" ht="24.95" customHeight="1" x14ac:dyDescent="0.2">
      <c r="A61" s="10"/>
      <c r="B61" s="10"/>
      <c r="C61" s="507"/>
      <c r="D61" s="75" t="s">
        <v>471</v>
      </c>
      <c r="E61" s="14" t="s">
        <v>1655</v>
      </c>
      <c r="F61" s="496"/>
      <c r="G61" s="15">
        <v>7.25</v>
      </c>
      <c r="H61" s="4">
        <f t="shared" si="0"/>
        <v>0</v>
      </c>
    </row>
    <row r="62" spans="1:8" s="1" customFormat="1" ht="24.95" customHeight="1" x14ac:dyDescent="0.2">
      <c r="A62" s="10"/>
      <c r="B62" s="10"/>
      <c r="C62" s="507"/>
      <c r="D62" s="75" t="s">
        <v>198</v>
      </c>
      <c r="E62" s="14" t="s">
        <v>1655</v>
      </c>
      <c r="F62" s="496"/>
      <c r="G62" s="15">
        <v>7.25</v>
      </c>
      <c r="H62" s="4">
        <f t="shared" si="0"/>
        <v>0</v>
      </c>
    </row>
    <row r="63" spans="1:8" s="1" customFormat="1" ht="24.95" customHeight="1" x14ac:dyDescent="0.2">
      <c r="A63" s="10"/>
      <c r="B63" s="10"/>
      <c r="C63" s="507"/>
      <c r="D63" s="75" t="s">
        <v>472</v>
      </c>
      <c r="E63" s="14" t="s">
        <v>1655</v>
      </c>
      <c r="F63" s="496"/>
      <c r="G63" s="15">
        <v>7.25</v>
      </c>
      <c r="H63" s="4">
        <f t="shared" si="0"/>
        <v>0</v>
      </c>
    </row>
    <row r="64" spans="1:8" s="1" customFormat="1" ht="24.95" customHeight="1" x14ac:dyDescent="0.2">
      <c r="A64" s="10"/>
      <c r="B64" s="10"/>
      <c r="C64" s="507"/>
      <c r="D64" s="75" t="s">
        <v>213</v>
      </c>
      <c r="E64" s="14" t="s">
        <v>1655</v>
      </c>
      <c r="F64" s="496"/>
      <c r="G64" s="15">
        <v>7.25</v>
      </c>
      <c r="H64" s="4">
        <f t="shared" si="0"/>
        <v>0</v>
      </c>
    </row>
    <row r="65" spans="1:8" s="1" customFormat="1" ht="24.95" customHeight="1" x14ac:dyDescent="0.2">
      <c r="A65" s="10"/>
      <c r="B65" s="10"/>
      <c r="C65" s="507"/>
      <c r="D65" s="75" t="s">
        <v>620</v>
      </c>
      <c r="E65" s="14" t="s">
        <v>1655</v>
      </c>
      <c r="F65" s="496"/>
      <c r="G65" s="15">
        <v>7.25</v>
      </c>
      <c r="H65" s="4">
        <f t="shared" si="0"/>
        <v>0</v>
      </c>
    </row>
    <row r="66" spans="1:8" s="1" customFormat="1" ht="24.95" customHeight="1" x14ac:dyDescent="0.2">
      <c r="A66" s="10"/>
      <c r="B66" s="10"/>
      <c r="C66" s="507"/>
      <c r="D66" s="75" t="s">
        <v>519</v>
      </c>
      <c r="E66" s="14" t="s">
        <v>1655</v>
      </c>
      <c r="F66" s="496"/>
      <c r="G66" s="15">
        <v>7.25</v>
      </c>
      <c r="H66" s="4">
        <f t="shared" si="0"/>
        <v>0</v>
      </c>
    </row>
    <row r="67" spans="1:8" s="1" customFormat="1" ht="24.95" customHeight="1" x14ac:dyDescent="0.2">
      <c r="A67" s="10"/>
      <c r="B67" s="10"/>
      <c r="C67" s="507"/>
      <c r="D67" s="75" t="s">
        <v>638</v>
      </c>
      <c r="E67" s="14" t="s">
        <v>1655</v>
      </c>
      <c r="F67" s="496"/>
      <c r="G67" s="15">
        <v>7.25</v>
      </c>
      <c r="H67" s="4">
        <f t="shared" si="0"/>
        <v>0</v>
      </c>
    </row>
    <row r="68" spans="1:8" s="1" customFormat="1" ht="24.95" customHeight="1" x14ac:dyDescent="0.2">
      <c r="A68" s="10"/>
      <c r="B68" s="10"/>
      <c r="C68" s="507"/>
      <c r="D68" s="75" t="s">
        <v>510</v>
      </c>
      <c r="E68" s="14" t="s">
        <v>1655</v>
      </c>
      <c r="F68" s="496"/>
      <c r="G68" s="15">
        <v>7.25</v>
      </c>
      <c r="H68" s="4">
        <f t="shared" si="0"/>
        <v>0</v>
      </c>
    </row>
    <row r="69" spans="1:8" s="1" customFormat="1" ht="24.95" customHeight="1" x14ac:dyDescent="0.2">
      <c r="A69" s="10"/>
      <c r="B69" s="10"/>
      <c r="C69" s="507"/>
      <c r="D69" s="75" t="s">
        <v>491</v>
      </c>
      <c r="E69" s="14" t="s">
        <v>1655</v>
      </c>
      <c r="F69" s="496"/>
      <c r="G69" s="15">
        <v>7.25</v>
      </c>
      <c r="H69" s="4">
        <f t="shared" si="0"/>
        <v>0</v>
      </c>
    </row>
    <row r="70" spans="1:8" s="1" customFormat="1" ht="24.95" customHeight="1" x14ac:dyDescent="0.2">
      <c r="A70" s="10"/>
      <c r="B70" s="10"/>
      <c r="C70" s="507"/>
      <c r="D70" s="75" t="s">
        <v>203</v>
      </c>
      <c r="E70" s="14" t="s">
        <v>1655</v>
      </c>
      <c r="F70" s="496"/>
      <c r="G70" s="15">
        <v>7.25</v>
      </c>
      <c r="H70" s="4">
        <f t="shared" si="0"/>
        <v>0</v>
      </c>
    </row>
    <row r="71" spans="1:8" s="1" customFormat="1" ht="24.95" customHeight="1" x14ac:dyDescent="0.2">
      <c r="A71" s="10"/>
      <c r="B71" s="10"/>
      <c r="C71" s="507"/>
      <c r="D71" s="75" t="s">
        <v>505</v>
      </c>
      <c r="E71" s="14" t="s">
        <v>1655</v>
      </c>
      <c r="F71" s="496"/>
      <c r="G71" s="15">
        <v>7.25</v>
      </c>
      <c r="H71" s="4">
        <f t="shared" si="0"/>
        <v>0</v>
      </c>
    </row>
    <row r="72" spans="1:8" s="1" customFormat="1" ht="24.95" customHeight="1" x14ac:dyDescent="0.2">
      <c r="A72" s="10"/>
      <c r="B72" s="10"/>
      <c r="C72" s="507"/>
      <c r="D72" s="75" t="s">
        <v>654</v>
      </c>
      <c r="E72" s="14" t="s">
        <v>1655</v>
      </c>
      <c r="F72" s="496"/>
      <c r="G72" s="15">
        <v>7.25</v>
      </c>
      <c r="H72" s="4">
        <f t="shared" si="0"/>
        <v>0</v>
      </c>
    </row>
    <row r="73" spans="1:8" s="1" customFormat="1" ht="24.95" customHeight="1" x14ac:dyDescent="0.2">
      <c r="A73" s="10"/>
      <c r="B73" s="10"/>
      <c r="C73" s="507"/>
      <c r="D73" s="75" t="s">
        <v>523</v>
      </c>
      <c r="E73" s="14" t="s">
        <v>1655</v>
      </c>
      <c r="F73" s="496"/>
      <c r="G73" s="15">
        <v>7.25</v>
      </c>
      <c r="H73" s="4">
        <f t="shared" si="0"/>
        <v>0</v>
      </c>
    </row>
    <row r="74" spans="1:8" s="1" customFormat="1" ht="24.95" customHeight="1" x14ac:dyDescent="0.2">
      <c r="A74" s="10"/>
      <c r="B74" s="10"/>
      <c r="C74" s="507"/>
      <c r="D74" s="75" t="s">
        <v>569</v>
      </c>
      <c r="E74" s="14" t="s">
        <v>1655</v>
      </c>
      <c r="F74" s="496"/>
      <c r="G74" s="15">
        <v>7.25</v>
      </c>
      <c r="H74" s="4">
        <f t="shared" si="0"/>
        <v>0</v>
      </c>
    </row>
    <row r="75" spans="1:8" s="1" customFormat="1" ht="24.95" customHeight="1" x14ac:dyDescent="0.2">
      <c r="A75" s="10"/>
      <c r="B75" s="10"/>
      <c r="C75" s="507"/>
      <c r="D75" s="75" t="s">
        <v>702</v>
      </c>
      <c r="E75" s="14" t="s">
        <v>1655</v>
      </c>
      <c r="F75" s="496"/>
      <c r="G75" s="15">
        <v>7.25</v>
      </c>
      <c r="H75" s="4">
        <f t="shared" si="0"/>
        <v>0</v>
      </c>
    </row>
    <row r="76" spans="1:8" s="1" customFormat="1" ht="24.95" customHeight="1" x14ac:dyDescent="0.2">
      <c r="A76" s="10"/>
      <c r="B76" s="10"/>
      <c r="C76" s="507"/>
      <c r="D76" s="75" t="s">
        <v>206</v>
      </c>
      <c r="E76" s="14" t="s">
        <v>1655</v>
      </c>
      <c r="F76" s="496"/>
      <c r="G76" s="15">
        <v>7.25</v>
      </c>
      <c r="H76" s="4">
        <f t="shared" ref="H76:H101" si="1">A76*G76</f>
        <v>0</v>
      </c>
    </row>
    <row r="77" spans="1:8" s="1" customFormat="1" ht="24.95" customHeight="1" x14ac:dyDescent="0.2">
      <c r="A77" s="10"/>
      <c r="B77" s="10"/>
      <c r="C77" s="507"/>
      <c r="D77" s="75" t="s">
        <v>205</v>
      </c>
      <c r="E77" s="14" t="s">
        <v>1655</v>
      </c>
      <c r="F77" s="496"/>
      <c r="G77" s="15">
        <v>7.25</v>
      </c>
      <c r="H77" s="4">
        <f t="shared" si="1"/>
        <v>0</v>
      </c>
    </row>
    <row r="78" spans="1:8" s="1" customFormat="1" ht="24.95" customHeight="1" x14ac:dyDescent="0.2">
      <c r="A78" s="10"/>
      <c r="B78" s="10"/>
      <c r="C78" s="507"/>
      <c r="D78" s="75" t="s">
        <v>204</v>
      </c>
      <c r="E78" s="14" t="s">
        <v>1655</v>
      </c>
      <c r="F78" s="496"/>
      <c r="G78" s="15">
        <v>7.25</v>
      </c>
      <c r="H78" s="4">
        <f t="shared" si="1"/>
        <v>0</v>
      </c>
    </row>
    <row r="79" spans="1:8" s="1" customFormat="1" ht="24.95" customHeight="1" x14ac:dyDescent="0.2">
      <c r="A79" s="10"/>
      <c r="B79" s="10"/>
      <c r="C79" s="507"/>
      <c r="D79" s="75" t="s">
        <v>507</v>
      </c>
      <c r="E79" s="14" t="s">
        <v>1655</v>
      </c>
      <c r="F79" s="496"/>
      <c r="G79" s="15">
        <v>7.25</v>
      </c>
      <c r="H79" s="4">
        <f t="shared" si="1"/>
        <v>0</v>
      </c>
    </row>
    <row r="80" spans="1:8" s="1" customFormat="1" ht="24.95" customHeight="1" x14ac:dyDescent="0.2">
      <c r="A80" s="10"/>
      <c r="B80" s="10"/>
      <c r="C80" s="507"/>
      <c r="D80" s="75" t="s">
        <v>616</v>
      </c>
      <c r="E80" s="14" t="s">
        <v>1655</v>
      </c>
      <c r="F80" s="496"/>
      <c r="G80" s="15">
        <v>7.25</v>
      </c>
      <c r="H80" s="4">
        <f t="shared" si="1"/>
        <v>0</v>
      </c>
    </row>
    <row r="81" spans="1:8" s="1" customFormat="1" ht="24.95" customHeight="1" x14ac:dyDescent="0.2">
      <c r="A81" s="10"/>
      <c r="B81" s="10"/>
      <c r="C81" s="507"/>
      <c r="D81" s="75" t="s">
        <v>703</v>
      </c>
      <c r="E81" s="14" t="s">
        <v>1655</v>
      </c>
      <c r="F81" s="496"/>
      <c r="G81" s="15">
        <v>7.25</v>
      </c>
      <c r="H81" s="4">
        <f t="shared" si="1"/>
        <v>0</v>
      </c>
    </row>
    <row r="82" spans="1:8" s="1" customFormat="1" ht="24.95" customHeight="1" x14ac:dyDescent="0.2">
      <c r="A82" s="10"/>
      <c r="B82" s="10"/>
      <c r="C82" s="507"/>
      <c r="D82" s="75" t="s">
        <v>202</v>
      </c>
      <c r="E82" s="14" t="s">
        <v>1655</v>
      </c>
      <c r="F82" s="496"/>
      <c r="G82" s="15">
        <v>7.25</v>
      </c>
      <c r="H82" s="4">
        <f t="shared" si="1"/>
        <v>0</v>
      </c>
    </row>
    <row r="83" spans="1:8" s="1" customFormat="1" ht="24.95" customHeight="1" x14ac:dyDescent="0.2">
      <c r="A83" s="10"/>
      <c r="B83" s="10"/>
      <c r="C83" s="507"/>
      <c r="D83" s="75" t="s">
        <v>508</v>
      </c>
      <c r="E83" s="14" t="s">
        <v>1655</v>
      </c>
      <c r="F83" s="496"/>
      <c r="G83" s="15">
        <v>7.25</v>
      </c>
      <c r="H83" s="4">
        <f t="shared" si="1"/>
        <v>0</v>
      </c>
    </row>
    <row r="84" spans="1:8" s="1" customFormat="1" ht="24.95" customHeight="1" x14ac:dyDescent="0.2">
      <c r="A84" s="10"/>
      <c r="B84" s="10"/>
      <c r="C84" s="507"/>
      <c r="D84" s="75" t="s">
        <v>197</v>
      </c>
      <c r="E84" s="14" t="s">
        <v>1655</v>
      </c>
      <c r="F84" s="496"/>
      <c r="G84" s="15">
        <v>7.25</v>
      </c>
      <c r="H84" s="4">
        <f t="shared" si="1"/>
        <v>0</v>
      </c>
    </row>
    <row r="85" spans="1:8" s="1" customFormat="1" ht="24.95" customHeight="1" x14ac:dyDescent="0.2">
      <c r="A85" s="10"/>
      <c r="B85" s="10"/>
      <c r="C85" s="508"/>
      <c r="D85" s="75" t="s">
        <v>704</v>
      </c>
      <c r="E85" s="14" t="s">
        <v>1655</v>
      </c>
      <c r="F85" s="496"/>
      <c r="G85" s="15">
        <v>7.25</v>
      </c>
      <c r="H85" s="4">
        <f t="shared" si="1"/>
        <v>0</v>
      </c>
    </row>
    <row r="86" spans="1:8" s="1" customFormat="1" ht="24.95" customHeight="1" x14ac:dyDescent="0.2">
      <c r="A86" s="96" t="s">
        <v>1484</v>
      </c>
      <c r="B86" s="90" t="s">
        <v>1498</v>
      </c>
      <c r="C86" s="90" t="s">
        <v>1483</v>
      </c>
      <c r="D86" s="136" t="s">
        <v>1482</v>
      </c>
      <c r="E86" s="97" t="s">
        <v>700</v>
      </c>
      <c r="F86" s="105" t="s">
        <v>1656</v>
      </c>
      <c r="G86" s="137" t="s">
        <v>1485</v>
      </c>
      <c r="H86" s="346">
        <v>0</v>
      </c>
    </row>
    <row r="87" spans="1:8" s="1" customFormat="1" ht="24.95" customHeight="1" x14ac:dyDescent="0.2">
      <c r="A87" s="10"/>
      <c r="B87" s="10"/>
      <c r="C87" s="506"/>
      <c r="D87" s="75" t="s">
        <v>189</v>
      </c>
      <c r="E87" s="86" t="s">
        <v>700</v>
      </c>
      <c r="F87" s="501" t="s">
        <v>1799</v>
      </c>
      <c r="G87" s="15">
        <v>6.75</v>
      </c>
      <c r="H87" s="3">
        <f t="shared" si="1"/>
        <v>0</v>
      </c>
    </row>
    <row r="88" spans="1:8" s="1" customFormat="1" ht="24.95" customHeight="1" x14ac:dyDescent="0.2">
      <c r="A88" s="10"/>
      <c r="B88" s="10"/>
      <c r="C88" s="507"/>
      <c r="D88" s="75" t="s">
        <v>470</v>
      </c>
      <c r="E88" s="86" t="s">
        <v>700</v>
      </c>
      <c r="F88" s="509"/>
      <c r="G88" s="15">
        <v>6.75</v>
      </c>
      <c r="H88" s="3">
        <f t="shared" si="1"/>
        <v>0</v>
      </c>
    </row>
    <row r="89" spans="1:8" s="1" customFormat="1" ht="24.95" customHeight="1" x14ac:dyDescent="0.2">
      <c r="A89" s="10"/>
      <c r="B89" s="10"/>
      <c r="C89" s="507"/>
      <c r="D89" s="75" t="s">
        <v>471</v>
      </c>
      <c r="E89" s="86" t="s">
        <v>700</v>
      </c>
      <c r="F89" s="509"/>
      <c r="G89" s="15">
        <v>6.75</v>
      </c>
      <c r="H89" s="3">
        <f t="shared" si="1"/>
        <v>0</v>
      </c>
    </row>
    <row r="90" spans="1:8" s="1" customFormat="1" ht="24.95" customHeight="1" x14ac:dyDescent="0.2">
      <c r="A90" s="10"/>
      <c r="B90" s="10"/>
      <c r="C90" s="507"/>
      <c r="D90" s="75" t="s">
        <v>472</v>
      </c>
      <c r="E90" s="86" t="s">
        <v>700</v>
      </c>
      <c r="F90" s="509"/>
      <c r="G90" s="15">
        <v>6.75</v>
      </c>
      <c r="H90" s="3">
        <f t="shared" si="1"/>
        <v>0</v>
      </c>
    </row>
    <row r="91" spans="1:8" s="1" customFormat="1" ht="24.95" customHeight="1" x14ac:dyDescent="0.2">
      <c r="A91" s="10"/>
      <c r="B91" s="10"/>
      <c r="C91" s="507"/>
      <c r="D91" s="75" t="s">
        <v>198</v>
      </c>
      <c r="E91" s="86" t="s">
        <v>700</v>
      </c>
      <c r="F91" s="509"/>
      <c r="G91" s="15">
        <v>6.75</v>
      </c>
      <c r="H91" s="3">
        <f t="shared" si="1"/>
        <v>0</v>
      </c>
    </row>
    <row r="92" spans="1:8" s="1" customFormat="1" ht="24.95" customHeight="1" x14ac:dyDescent="0.2">
      <c r="A92" s="10"/>
      <c r="B92" s="10"/>
      <c r="C92" s="507"/>
      <c r="D92" s="75" t="s">
        <v>643</v>
      </c>
      <c r="E92" s="86" t="s">
        <v>700</v>
      </c>
      <c r="F92" s="509"/>
      <c r="G92" s="15">
        <v>6.75</v>
      </c>
      <c r="H92" s="3">
        <f t="shared" si="1"/>
        <v>0</v>
      </c>
    </row>
    <row r="93" spans="1:8" s="1" customFormat="1" ht="24.95" customHeight="1" x14ac:dyDescent="0.2">
      <c r="A93" s="10"/>
      <c r="B93" s="10"/>
      <c r="C93" s="507"/>
      <c r="D93" s="75" t="s">
        <v>206</v>
      </c>
      <c r="E93" s="86" t="s">
        <v>700</v>
      </c>
      <c r="F93" s="509"/>
      <c r="G93" s="15">
        <v>6.75</v>
      </c>
      <c r="H93" s="3">
        <f t="shared" si="1"/>
        <v>0</v>
      </c>
    </row>
    <row r="94" spans="1:8" s="1" customFormat="1" ht="24.95" customHeight="1" x14ac:dyDescent="0.2">
      <c r="A94" s="10"/>
      <c r="B94" s="10"/>
      <c r="C94" s="507"/>
      <c r="D94" s="75" t="s">
        <v>510</v>
      </c>
      <c r="E94" s="86" t="s">
        <v>700</v>
      </c>
      <c r="F94" s="509"/>
      <c r="G94" s="15">
        <v>6.75</v>
      </c>
      <c r="H94" s="3">
        <f t="shared" si="1"/>
        <v>0</v>
      </c>
    </row>
    <row r="95" spans="1:8" s="1" customFormat="1" ht="24.95" customHeight="1" x14ac:dyDescent="0.2">
      <c r="A95" s="10"/>
      <c r="B95" s="10"/>
      <c r="C95" s="507"/>
      <c r="D95" s="75" t="s">
        <v>508</v>
      </c>
      <c r="E95" s="86" t="s">
        <v>700</v>
      </c>
      <c r="F95" s="509"/>
      <c r="G95" s="15">
        <v>6.75</v>
      </c>
      <c r="H95" s="3">
        <f t="shared" si="1"/>
        <v>0</v>
      </c>
    </row>
    <row r="96" spans="1:8" s="1" customFormat="1" ht="24.95" customHeight="1" x14ac:dyDescent="0.2">
      <c r="A96" s="10"/>
      <c r="B96" s="10"/>
      <c r="C96" s="507"/>
      <c r="D96" s="75" t="s">
        <v>208</v>
      </c>
      <c r="E96" s="86" t="s">
        <v>700</v>
      </c>
      <c r="F96" s="509"/>
      <c r="G96" s="15">
        <v>6.75</v>
      </c>
      <c r="H96" s="3">
        <f t="shared" si="1"/>
        <v>0</v>
      </c>
    </row>
    <row r="97" spans="1:8" s="1" customFormat="1" ht="24.95" customHeight="1" x14ac:dyDescent="0.2">
      <c r="A97" s="10"/>
      <c r="B97" s="10"/>
      <c r="C97" s="507"/>
      <c r="D97" s="75" t="s">
        <v>201</v>
      </c>
      <c r="E97" s="86" t="s">
        <v>700</v>
      </c>
      <c r="F97" s="509"/>
      <c r="G97" s="15">
        <v>6.75</v>
      </c>
      <c r="H97" s="3">
        <f t="shared" si="1"/>
        <v>0</v>
      </c>
    </row>
    <row r="98" spans="1:8" s="1" customFormat="1" ht="24.95" customHeight="1" x14ac:dyDescent="0.2">
      <c r="A98" s="10"/>
      <c r="B98" s="10"/>
      <c r="C98" s="507"/>
      <c r="D98" s="75" t="s">
        <v>519</v>
      </c>
      <c r="E98" s="86" t="s">
        <v>700</v>
      </c>
      <c r="F98" s="509"/>
      <c r="G98" s="15">
        <v>6.75</v>
      </c>
      <c r="H98" s="3">
        <f t="shared" si="1"/>
        <v>0</v>
      </c>
    </row>
    <row r="99" spans="1:8" s="1" customFormat="1" ht="24.95" customHeight="1" x14ac:dyDescent="0.2">
      <c r="A99" s="10"/>
      <c r="B99" s="10"/>
      <c r="C99" s="507"/>
      <c r="D99" s="75" t="s">
        <v>512</v>
      </c>
      <c r="E99" s="86" t="s">
        <v>700</v>
      </c>
      <c r="F99" s="509"/>
      <c r="G99" s="15">
        <v>6.75</v>
      </c>
      <c r="H99" s="3">
        <f t="shared" si="1"/>
        <v>0</v>
      </c>
    </row>
    <row r="100" spans="1:8" s="1" customFormat="1" ht="24.95" customHeight="1" x14ac:dyDescent="0.2">
      <c r="A100" s="10">
        <v>0</v>
      </c>
      <c r="B100" s="10"/>
      <c r="C100" s="507"/>
      <c r="D100" s="75" t="s">
        <v>213</v>
      </c>
      <c r="E100" s="86" t="s">
        <v>700</v>
      </c>
      <c r="F100" s="509"/>
      <c r="G100" s="15">
        <v>6.75</v>
      </c>
      <c r="H100" s="3">
        <f t="shared" si="1"/>
        <v>0</v>
      </c>
    </row>
    <row r="101" spans="1:8" s="1" customFormat="1" ht="24.95" customHeight="1" x14ac:dyDescent="0.2">
      <c r="A101" s="10"/>
      <c r="B101" s="10"/>
      <c r="C101" s="508"/>
      <c r="D101" s="75" t="s">
        <v>701</v>
      </c>
      <c r="E101" s="86" t="s">
        <v>700</v>
      </c>
      <c r="F101" s="509"/>
      <c r="G101" s="15">
        <v>6.75</v>
      </c>
      <c r="H101" s="3">
        <f t="shared" si="1"/>
        <v>0</v>
      </c>
    </row>
    <row r="102" spans="1:8" ht="24.95" customHeight="1" x14ac:dyDescent="0.3">
      <c r="A102" s="541" t="s">
        <v>1486</v>
      </c>
      <c r="B102" s="541"/>
      <c r="C102" s="541"/>
      <c r="D102" s="541"/>
      <c r="E102" s="541"/>
      <c r="F102" s="541"/>
      <c r="G102" s="541"/>
      <c r="H102" s="53">
        <f>SUM(H2:H101)</f>
        <v>0</v>
      </c>
    </row>
    <row r="103" spans="1:8" ht="24.95" customHeight="1" x14ac:dyDescent="0.2">
      <c r="A103" s="531" t="s">
        <v>412</v>
      </c>
      <c r="B103" s="531"/>
      <c r="C103" s="531"/>
      <c r="D103" s="531"/>
      <c r="E103" s="531"/>
      <c r="F103" s="531"/>
      <c r="G103" s="531"/>
      <c r="H103" s="531"/>
    </row>
    <row r="104" spans="1:8" ht="30" x14ac:dyDescent="0.2">
      <c r="A104" s="523" t="s">
        <v>1501</v>
      </c>
      <c r="B104" s="524"/>
      <c r="C104" s="524"/>
      <c r="D104" s="524"/>
      <c r="E104" s="524"/>
      <c r="F104" s="524"/>
      <c r="G104" s="524"/>
      <c r="H104" s="525"/>
    </row>
    <row r="105" spans="1:8" s="169" customFormat="1" ht="24.95" customHeight="1" x14ac:dyDescent="0.2">
      <c r="A105" s="496" t="s">
        <v>1035</v>
      </c>
      <c r="B105" s="496"/>
      <c r="C105" s="496" t="s">
        <v>1655</v>
      </c>
      <c r="D105" s="496"/>
      <c r="E105" s="35" t="s">
        <v>700</v>
      </c>
      <c r="F105" s="496" t="s">
        <v>1883</v>
      </c>
      <c r="G105" s="496"/>
      <c r="H105" s="496"/>
    </row>
    <row r="106" spans="1:8" ht="30" x14ac:dyDescent="0.2">
      <c r="A106" s="682" t="s">
        <v>1645</v>
      </c>
      <c r="B106" s="683"/>
      <c r="C106" s="683"/>
      <c r="D106" s="683"/>
      <c r="E106" s="683"/>
      <c r="F106" s="683"/>
      <c r="G106" s="683"/>
      <c r="H106" s="683"/>
    </row>
  </sheetData>
  <mergeCells count="30">
    <mergeCell ref="A106:H106"/>
    <mergeCell ref="A7:H7"/>
    <mergeCell ref="A105:B105"/>
    <mergeCell ref="C105:D105"/>
    <mergeCell ref="F105:H105"/>
    <mergeCell ref="A8:H8"/>
    <mergeCell ref="A104:H104"/>
    <mergeCell ref="A102:G102"/>
    <mergeCell ref="A103:H103"/>
    <mergeCell ref="F87:F101"/>
    <mergeCell ref="C87:C101"/>
    <mergeCell ref="F12:F40"/>
    <mergeCell ref="F58:F85"/>
    <mergeCell ref="C12:C40"/>
    <mergeCell ref="C58:C85"/>
    <mergeCell ref="F42:F56"/>
    <mergeCell ref="A2:H2"/>
    <mergeCell ref="A1:H1"/>
    <mergeCell ref="A3:H3"/>
    <mergeCell ref="A9:B9"/>
    <mergeCell ref="C9:D9"/>
    <mergeCell ref="E9:E10"/>
    <mergeCell ref="F9:F10"/>
    <mergeCell ref="G9:G10"/>
    <mergeCell ref="A5:H5"/>
    <mergeCell ref="A6:B6"/>
    <mergeCell ref="H9:H10"/>
    <mergeCell ref="A4:H4"/>
    <mergeCell ref="C6:D6"/>
    <mergeCell ref="F6:H6"/>
  </mergeCells>
  <phoneticPr fontId="32" type="noConversion"/>
  <hyperlinks>
    <hyperlink ref="F9" location="Order_Summary" display="Summary" xr:uid="{00000000-0004-0000-1D00-000000000000}"/>
    <hyperlink ref="F58" r:id="rId1" xr:uid="{00000000-0004-0000-1D00-000001000000}"/>
    <hyperlink ref="F12" r:id="rId2" xr:uid="{00000000-0004-0000-1D00-000002000000}"/>
    <hyperlink ref="F87:F101" r:id="rId3" display="Product Sheet" xr:uid="{00000000-0004-0000-1D00-000003000000}"/>
    <hyperlink ref="A103:H103" location="Account_Summary" display="Account Summary" xr:uid="{00000000-0004-0000-1D00-000004000000}"/>
    <hyperlink ref="A9:B9" location="'Table of Contents'!A1" display="Back to Table of Contents" xr:uid="{00000000-0004-0000-1D00-000005000000}"/>
    <hyperlink ref="C9:D9" location="'Additional Materials'!A1" display="Add Items" xr:uid="{00000000-0004-0000-1D00-000006000000}"/>
    <hyperlink ref="A8:H8" location="Account_Summary" display="Account Summary" xr:uid="{00000000-0004-0000-1D00-000007000000}"/>
    <hyperlink ref="F11" location="Order_Summary" display="Summary" xr:uid="{00000000-0004-0000-1D00-000008000000}"/>
    <hyperlink ref="F57" location="Order_Summary" display="Summary" xr:uid="{00000000-0004-0000-1D00-000009000000}"/>
    <hyperlink ref="F86" location="Order_Summary" display="Summary" xr:uid="{00000000-0004-0000-1D00-00000A000000}"/>
    <hyperlink ref="A6:B6" location="Bucktails__Deer_Tails" display="Bucktails" xr:uid="{00000000-0004-0000-1D00-00000B000000}"/>
    <hyperlink ref="C6:D6" location="Calf_Tails" display="Calf Tails" xr:uid="{00000000-0004-0000-1D00-00000C000000}"/>
    <hyperlink ref="E6" location="Squirrel_Tails" display="Squirrel Tails" xr:uid="{00000000-0004-0000-1D00-00000D000000}"/>
    <hyperlink ref="A105:B105" location="Bucktails__Deer_Tails" display="Bucktails" xr:uid="{00000000-0004-0000-1D00-00000E000000}"/>
    <hyperlink ref="C105:D105" location="Calf_Tails" display="Calf Tails" xr:uid="{00000000-0004-0000-1D00-00000F000000}"/>
    <hyperlink ref="E105" location="Squirrel_Tails" display="Squirrel Tails" xr:uid="{00000000-0004-0000-1D00-000010000000}"/>
    <hyperlink ref="A106:B106" location="'Table of Contents'!A1" display="Back to Table of Contents" xr:uid="{00000000-0004-0000-1D00-000011000000}"/>
    <hyperlink ref="G32" location="Calf_Tails" display="Calf_Tails" xr:uid="{00000000-0004-0000-1D00-000012000000}"/>
    <hyperlink ref="F41" location="Order_Summary" display="Summary" xr:uid="{0036973E-567A-4494-8F37-2E3AAFB48C95}"/>
    <hyperlink ref="F6:H6" location="Faux_Bucktails" display="Faux Bucktails" xr:uid="{F0C4E5B0-6F6C-4D7A-A888-94171CCC69EB}"/>
    <hyperlink ref="F105:H105" location="Faux_Bucktails" display="Faux Bucktails" xr:uid="{6592C94D-5DA7-497B-9C59-1E4C7CB6A5AE}"/>
  </hyperlinks>
  <pageMargins left="0.75" right="0.75" top="1" bottom="1" header="0.5" footer="0.5"/>
  <pageSetup orientation="portrait" r:id="rId4"/>
  <headerFooter alignWithMargins="0"/>
  <rowBreaks count="1" manualBreakCount="1">
    <brk id="56" max="16383" man="1"/>
  </rowBreaks>
  <colBreaks count="1" manualBreakCount="1">
    <brk id="4" max="1048575" man="1"/>
  </colBreaks>
  <drawing r:id="rId5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1:H347"/>
  <sheetViews>
    <sheetView showZeros="0" topLeftCell="A70" zoomScale="65" workbookViewId="0">
      <selection activeCell="F70" sqref="F70"/>
    </sheetView>
  </sheetViews>
  <sheetFormatPr defaultRowHeight="12.75" x14ac:dyDescent="0.2"/>
  <cols>
    <col min="1" max="1" width="17" customWidth="1"/>
    <col min="2" max="2" width="38.42578125" customWidth="1"/>
    <col min="3" max="3" width="20.85546875" customWidth="1"/>
    <col min="4" max="4" width="30.7109375" customWidth="1"/>
    <col min="5" max="5" width="85" customWidth="1"/>
    <col min="6" max="6" width="25" customWidth="1"/>
    <col min="7" max="7" width="24.7109375" customWidth="1"/>
    <col min="8" max="8" width="28.85546875" customWidth="1"/>
  </cols>
  <sheetData>
    <row r="1" spans="1:8" ht="30" x14ac:dyDescent="0.2">
      <c r="A1" s="383" t="s">
        <v>1467</v>
      </c>
      <c r="B1" s="383"/>
      <c r="C1" s="383"/>
      <c r="D1" s="383"/>
      <c r="E1" s="383"/>
      <c r="F1" s="383"/>
      <c r="G1" s="383"/>
      <c r="H1" s="383"/>
    </row>
    <row r="2" spans="1:8" s="214" customFormat="1" ht="24.95" customHeight="1" x14ac:dyDescent="0.35">
      <c r="A2" s="703" t="s">
        <v>1653</v>
      </c>
      <c r="B2" s="703"/>
      <c r="C2" s="703"/>
      <c r="D2" s="703"/>
      <c r="E2" s="703"/>
      <c r="F2" s="703"/>
      <c r="G2" s="703"/>
      <c r="H2" s="703"/>
    </row>
    <row r="3" spans="1:8" s="57" customFormat="1" ht="24.95" customHeight="1" x14ac:dyDescent="0.2">
      <c r="A3" s="494" t="s">
        <v>1642</v>
      </c>
      <c r="B3" s="494"/>
      <c r="C3" s="494"/>
      <c r="D3" s="494"/>
      <c r="E3" s="494"/>
      <c r="F3" s="494"/>
      <c r="G3" s="494"/>
      <c r="H3" s="494"/>
    </row>
    <row r="4" spans="1:8" s="1" customFormat="1" ht="24.95" customHeight="1" x14ac:dyDescent="0.2">
      <c r="A4" s="435" t="s">
        <v>418</v>
      </c>
      <c r="B4" s="435"/>
      <c r="C4" s="435"/>
      <c r="D4" s="435"/>
      <c r="E4" s="435"/>
      <c r="F4" s="435"/>
      <c r="G4" s="435"/>
      <c r="H4" s="435"/>
    </row>
    <row r="5" spans="1:8" s="1" customFormat="1" ht="24.95" customHeight="1" x14ac:dyDescent="0.2">
      <c r="A5" s="435"/>
      <c r="B5" s="435"/>
      <c r="C5" s="435"/>
      <c r="D5" s="435"/>
      <c r="E5" s="435"/>
      <c r="F5" s="435"/>
      <c r="G5" s="435"/>
      <c r="H5" s="435"/>
    </row>
    <row r="6" spans="1:8" s="187" customFormat="1" ht="24.95" customHeight="1" x14ac:dyDescent="0.2">
      <c r="A6" s="643" t="s">
        <v>1384</v>
      </c>
      <c r="B6" s="644"/>
      <c r="C6" s="497" t="s">
        <v>1385</v>
      </c>
      <c r="D6" s="498"/>
      <c r="E6" s="147" t="s">
        <v>802</v>
      </c>
      <c r="F6" s="497" t="s">
        <v>1042</v>
      </c>
      <c r="G6" s="499"/>
      <c r="H6" s="498"/>
    </row>
    <row r="7" spans="1:8" s="187" customFormat="1" ht="24.95" customHeight="1" x14ac:dyDescent="0.2">
      <c r="A7" s="643" t="s">
        <v>848</v>
      </c>
      <c r="B7" s="644"/>
      <c r="C7" s="497" t="s">
        <v>1610</v>
      </c>
      <c r="D7" s="498"/>
      <c r="E7" s="147" t="s">
        <v>849</v>
      </c>
      <c r="F7" s="497" t="s">
        <v>1611</v>
      </c>
      <c r="G7" s="499"/>
      <c r="H7" s="498"/>
    </row>
    <row r="8" spans="1:8" s="187" customFormat="1" ht="24.95" customHeight="1" x14ac:dyDescent="0.2">
      <c r="A8" s="643" t="s">
        <v>853</v>
      </c>
      <c r="B8" s="644"/>
      <c r="C8" s="497" t="s">
        <v>1612</v>
      </c>
      <c r="D8" s="498"/>
      <c r="E8" s="147" t="s">
        <v>1613</v>
      </c>
      <c r="F8" s="497" t="s">
        <v>1614</v>
      </c>
      <c r="G8" s="499"/>
      <c r="H8" s="498"/>
    </row>
    <row r="9" spans="1:8" s="187" customFormat="1" ht="24.95" customHeight="1" x14ac:dyDescent="0.2">
      <c r="A9" s="643" t="s">
        <v>1615</v>
      </c>
      <c r="B9" s="644"/>
      <c r="C9" s="497" t="s">
        <v>1616</v>
      </c>
      <c r="D9" s="498"/>
      <c r="E9" s="35" t="s">
        <v>926</v>
      </c>
      <c r="F9" s="497" t="s">
        <v>874</v>
      </c>
      <c r="G9" s="499"/>
      <c r="H9" s="498"/>
    </row>
    <row r="10" spans="1:8" s="187" customFormat="1" ht="24.95" customHeight="1" x14ac:dyDescent="0.2">
      <c r="A10" s="643" t="s">
        <v>370</v>
      </c>
      <c r="B10" s="640"/>
      <c r="C10" s="499" t="s">
        <v>693</v>
      </c>
      <c r="D10" s="499"/>
      <c r="E10" s="206" t="s">
        <v>626</v>
      </c>
      <c r="F10" s="499"/>
      <c r="G10" s="499"/>
      <c r="H10" s="498"/>
    </row>
    <row r="11" spans="1:8" s="1" customFormat="1" ht="24.95" customHeight="1" x14ac:dyDescent="0.2">
      <c r="A11" s="700"/>
      <c r="B11" s="701"/>
      <c r="C11" s="701"/>
      <c r="D11" s="701"/>
      <c r="E11" s="701"/>
      <c r="F11" s="701"/>
      <c r="G11" s="701"/>
      <c r="H11" s="702"/>
    </row>
    <row r="12" spans="1:8" s="1" customFormat="1" ht="24.95" customHeight="1" x14ac:dyDescent="0.2">
      <c r="A12" s="500" t="s">
        <v>412</v>
      </c>
      <c r="B12" s="500"/>
      <c r="C12" s="500"/>
      <c r="D12" s="500"/>
      <c r="E12" s="500"/>
      <c r="F12" s="500"/>
      <c r="G12" s="500"/>
      <c r="H12" s="500"/>
    </row>
    <row r="13" spans="1:8" s="1" customFormat="1" ht="24.95" customHeight="1" x14ac:dyDescent="0.2">
      <c r="A13" s="517" t="s">
        <v>1645</v>
      </c>
      <c r="B13" s="518"/>
      <c r="C13" s="492" t="s">
        <v>39</v>
      </c>
      <c r="D13" s="493"/>
      <c r="E13" s="574" t="s">
        <v>1642</v>
      </c>
      <c r="F13" s="521" t="s">
        <v>1656</v>
      </c>
      <c r="G13" s="551" t="s">
        <v>1485</v>
      </c>
      <c r="H13" s="550" t="s">
        <v>1486</v>
      </c>
    </row>
    <row r="14" spans="1:8" s="1" customFormat="1" ht="24.95" customHeight="1" x14ac:dyDescent="0.2">
      <c r="A14" s="29" t="s">
        <v>1484</v>
      </c>
      <c r="B14" s="30" t="s">
        <v>1498</v>
      </c>
      <c r="C14" s="30" t="s">
        <v>1483</v>
      </c>
      <c r="D14" s="30" t="s">
        <v>1482</v>
      </c>
      <c r="E14" s="574"/>
      <c r="F14" s="522"/>
      <c r="G14" s="528"/>
      <c r="H14" s="530"/>
    </row>
    <row r="15" spans="1:8" s="1" customFormat="1" ht="24.95" customHeight="1" x14ac:dyDescent="0.2">
      <c r="A15" s="96" t="s">
        <v>1484</v>
      </c>
      <c r="B15" s="90" t="s">
        <v>1498</v>
      </c>
      <c r="C15" s="90" t="s">
        <v>1483</v>
      </c>
      <c r="D15" s="90" t="s">
        <v>1482</v>
      </c>
      <c r="E15" s="97" t="s">
        <v>100</v>
      </c>
      <c r="F15" s="105" t="s">
        <v>1656</v>
      </c>
      <c r="G15" s="109" t="s">
        <v>1485</v>
      </c>
      <c r="H15" s="103" t="s">
        <v>1486</v>
      </c>
    </row>
    <row r="16" spans="1:8" s="1" customFormat="1" ht="24.95" customHeight="1" x14ac:dyDescent="0.2">
      <c r="A16" s="10">
        <v>0</v>
      </c>
      <c r="B16" s="10"/>
      <c r="C16" s="81"/>
      <c r="D16" s="14"/>
      <c r="E16" s="86" t="s">
        <v>100</v>
      </c>
      <c r="F16" s="118" t="s">
        <v>1799</v>
      </c>
      <c r="G16" s="15">
        <v>2.19</v>
      </c>
      <c r="H16" s="3">
        <f>A16*G16</f>
        <v>0</v>
      </c>
    </row>
    <row r="17" spans="1:8" s="1" customFormat="1" ht="24.95" customHeight="1" x14ac:dyDescent="0.2">
      <c r="A17" s="96" t="s">
        <v>1484</v>
      </c>
      <c r="B17" s="90" t="s">
        <v>1498</v>
      </c>
      <c r="C17" s="90" t="s">
        <v>1483</v>
      </c>
      <c r="D17" s="90" t="s">
        <v>1482</v>
      </c>
      <c r="E17" s="97" t="s">
        <v>101</v>
      </c>
      <c r="F17" s="105" t="s">
        <v>1656</v>
      </c>
      <c r="G17" s="109" t="s">
        <v>1485</v>
      </c>
      <c r="H17" s="103"/>
    </row>
    <row r="18" spans="1:8" s="1" customFormat="1" ht="24.95" customHeight="1" x14ac:dyDescent="0.2">
      <c r="A18" s="10"/>
      <c r="B18" s="10"/>
      <c r="C18" s="81"/>
      <c r="D18" s="14"/>
      <c r="E18" s="86" t="s">
        <v>101</v>
      </c>
      <c r="F18" s="118"/>
      <c r="G18" s="15">
        <v>2.19</v>
      </c>
      <c r="H18" s="3">
        <f>A18*G18</f>
        <v>0</v>
      </c>
    </row>
    <row r="19" spans="1:8" s="1" customFormat="1" ht="24.95" customHeight="1" x14ac:dyDescent="0.2">
      <c r="A19" s="96" t="s">
        <v>1484</v>
      </c>
      <c r="B19" s="90" t="s">
        <v>1498</v>
      </c>
      <c r="C19" s="90" t="s">
        <v>1483</v>
      </c>
      <c r="D19" s="90" t="s">
        <v>1482</v>
      </c>
      <c r="E19" s="97" t="s">
        <v>1609</v>
      </c>
      <c r="F19" s="105" t="s">
        <v>1656</v>
      </c>
      <c r="G19" s="109" t="s">
        <v>1485</v>
      </c>
      <c r="H19" s="103"/>
    </row>
    <row r="20" spans="1:8" s="1" customFormat="1" ht="24.95" customHeight="1" x14ac:dyDescent="0.2">
      <c r="A20" s="10"/>
      <c r="B20" s="10"/>
      <c r="C20" s="10" t="s">
        <v>524</v>
      </c>
      <c r="D20" s="14" t="s">
        <v>396</v>
      </c>
      <c r="E20" s="86" t="s">
        <v>1609</v>
      </c>
      <c r="F20" s="704"/>
      <c r="G20" s="15">
        <v>0.89</v>
      </c>
      <c r="H20" s="3">
        <f>A20*G20</f>
        <v>0</v>
      </c>
    </row>
    <row r="21" spans="1:8" s="1" customFormat="1" ht="24.95" customHeight="1" x14ac:dyDescent="0.2">
      <c r="A21" s="10"/>
      <c r="B21" s="10"/>
      <c r="C21" s="10" t="s">
        <v>524</v>
      </c>
      <c r="D21" s="14" t="s">
        <v>198</v>
      </c>
      <c r="E21" s="86" t="s">
        <v>1609</v>
      </c>
      <c r="F21" s="705"/>
      <c r="G21" s="15">
        <v>0.89</v>
      </c>
      <c r="H21" s="3">
        <f t="shared" ref="H21:H56" si="0">A21*G21</f>
        <v>0</v>
      </c>
    </row>
    <row r="22" spans="1:8" s="1" customFormat="1" ht="24.95" customHeight="1" x14ac:dyDescent="0.2">
      <c r="A22" s="10"/>
      <c r="B22" s="10"/>
      <c r="C22" s="10" t="s">
        <v>524</v>
      </c>
      <c r="D22" s="14" t="s">
        <v>471</v>
      </c>
      <c r="E22" s="86" t="s">
        <v>1609</v>
      </c>
      <c r="F22" s="705"/>
      <c r="G22" s="15">
        <v>0.89</v>
      </c>
      <c r="H22" s="3">
        <f t="shared" si="0"/>
        <v>0</v>
      </c>
    </row>
    <row r="23" spans="1:8" s="1" customFormat="1" ht="24.95" customHeight="1" x14ac:dyDescent="0.2">
      <c r="A23" s="10"/>
      <c r="B23" s="10"/>
      <c r="C23" s="10" t="s">
        <v>524</v>
      </c>
      <c r="D23" s="14" t="s">
        <v>513</v>
      </c>
      <c r="E23" s="86" t="s">
        <v>1609</v>
      </c>
      <c r="F23" s="705"/>
      <c r="G23" s="15">
        <v>0.89</v>
      </c>
      <c r="H23" s="3">
        <f t="shared" si="0"/>
        <v>0</v>
      </c>
    </row>
    <row r="24" spans="1:8" s="1" customFormat="1" ht="24.95" customHeight="1" x14ac:dyDescent="0.2">
      <c r="A24" s="10"/>
      <c r="B24" s="10"/>
      <c r="C24" s="10" t="s">
        <v>524</v>
      </c>
      <c r="D24" s="14" t="s">
        <v>480</v>
      </c>
      <c r="E24" s="86" t="s">
        <v>1609</v>
      </c>
      <c r="F24" s="705"/>
      <c r="G24" s="15">
        <v>0.89</v>
      </c>
      <c r="H24" s="3">
        <f t="shared" si="0"/>
        <v>0</v>
      </c>
    </row>
    <row r="25" spans="1:8" s="1" customFormat="1" ht="24.95" customHeight="1" x14ac:dyDescent="0.2">
      <c r="A25" s="10"/>
      <c r="B25" s="10"/>
      <c r="C25" s="10" t="s">
        <v>524</v>
      </c>
      <c r="D25" s="14" t="s">
        <v>569</v>
      </c>
      <c r="E25" s="86" t="s">
        <v>1609</v>
      </c>
      <c r="F25" s="705"/>
      <c r="G25" s="15">
        <v>0.89</v>
      </c>
      <c r="H25" s="3">
        <f t="shared" si="0"/>
        <v>0</v>
      </c>
    </row>
    <row r="26" spans="1:8" s="1" customFormat="1" ht="24.95" customHeight="1" x14ac:dyDescent="0.2">
      <c r="A26" s="10"/>
      <c r="B26" s="10"/>
      <c r="C26" s="10" t="s">
        <v>524</v>
      </c>
      <c r="D26" s="14" t="s">
        <v>483</v>
      </c>
      <c r="E26" s="86" t="s">
        <v>1609</v>
      </c>
      <c r="F26" s="705"/>
      <c r="G26" s="15">
        <v>0.89</v>
      </c>
      <c r="H26" s="3">
        <f t="shared" si="0"/>
        <v>0</v>
      </c>
    </row>
    <row r="27" spans="1:8" s="1" customFormat="1" ht="24.95" customHeight="1" x14ac:dyDescent="0.2">
      <c r="A27" s="10"/>
      <c r="B27" s="10"/>
      <c r="C27" s="10" t="s">
        <v>524</v>
      </c>
      <c r="D27" s="14" t="s">
        <v>470</v>
      </c>
      <c r="E27" s="86" t="s">
        <v>1609</v>
      </c>
      <c r="F27" s="705"/>
      <c r="G27" s="15">
        <v>0.89</v>
      </c>
      <c r="H27" s="3">
        <f t="shared" si="0"/>
        <v>0</v>
      </c>
    </row>
    <row r="28" spans="1:8" s="1" customFormat="1" ht="24.95" customHeight="1" x14ac:dyDescent="0.2">
      <c r="A28" s="10"/>
      <c r="B28" s="10"/>
      <c r="C28" s="10" t="s">
        <v>524</v>
      </c>
      <c r="D28" s="14" t="s">
        <v>510</v>
      </c>
      <c r="E28" s="86" t="s">
        <v>1609</v>
      </c>
      <c r="F28" s="705"/>
      <c r="G28" s="15">
        <v>0.89</v>
      </c>
      <c r="H28" s="3">
        <f t="shared" si="0"/>
        <v>0</v>
      </c>
    </row>
    <row r="29" spans="1:8" s="1" customFormat="1" ht="24.95" customHeight="1" x14ac:dyDescent="0.2">
      <c r="A29" s="10"/>
      <c r="B29" s="10"/>
      <c r="C29" s="10" t="s">
        <v>524</v>
      </c>
      <c r="D29" s="14" t="s">
        <v>189</v>
      </c>
      <c r="E29" s="86" t="s">
        <v>1609</v>
      </c>
      <c r="F29" s="705"/>
      <c r="G29" s="15">
        <v>0.89</v>
      </c>
      <c r="H29" s="3">
        <f t="shared" si="0"/>
        <v>0</v>
      </c>
    </row>
    <row r="30" spans="1:8" s="1" customFormat="1" ht="24.95" customHeight="1" x14ac:dyDescent="0.2">
      <c r="A30" s="10"/>
      <c r="B30" s="10"/>
      <c r="C30" s="10" t="s">
        <v>524</v>
      </c>
      <c r="D30" s="14" t="s">
        <v>197</v>
      </c>
      <c r="E30" s="86" t="s">
        <v>1609</v>
      </c>
      <c r="F30" s="705"/>
      <c r="G30" s="15">
        <v>0.89</v>
      </c>
      <c r="H30" s="3">
        <f t="shared" si="0"/>
        <v>0</v>
      </c>
    </row>
    <row r="31" spans="1:8" s="1" customFormat="1" ht="24.95" customHeight="1" x14ac:dyDescent="0.2">
      <c r="A31" s="10"/>
      <c r="B31" s="10"/>
      <c r="C31" s="10" t="s">
        <v>524</v>
      </c>
      <c r="D31" s="14" t="s">
        <v>208</v>
      </c>
      <c r="E31" s="86" t="s">
        <v>1609</v>
      </c>
      <c r="F31" s="705"/>
      <c r="G31" s="15">
        <v>0.89</v>
      </c>
      <c r="H31" s="3">
        <f t="shared" si="0"/>
        <v>0</v>
      </c>
    </row>
    <row r="32" spans="1:8" s="1" customFormat="1" ht="24.95" customHeight="1" x14ac:dyDescent="0.2">
      <c r="A32" s="10"/>
      <c r="B32" s="10"/>
      <c r="C32" s="10" t="s">
        <v>524</v>
      </c>
      <c r="D32" s="14" t="s">
        <v>202</v>
      </c>
      <c r="E32" s="86" t="s">
        <v>1609</v>
      </c>
      <c r="F32" s="705"/>
      <c r="G32" s="15">
        <v>0.89</v>
      </c>
      <c r="H32" s="3">
        <f t="shared" si="0"/>
        <v>0</v>
      </c>
    </row>
    <row r="33" spans="1:8" s="1" customFormat="1" ht="24.95" customHeight="1" x14ac:dyDescent="0.2">
      <c r="A33" s="10"/>
      <c r="B33" s="10"/>
      <c r="C33" s="10" t="s">
        <v>524</v>
      </c>
      <c r="D33" s="14" t="s">
        <v>203</v>
      </c>
      <c r="E33" s="86" t="s">
        <v>1609</v>
      </c>
      <c r="F33" s="705"/>
      <c r="G33" s="15">
        <v>0.89</v>
      </c>
      <c r="H33" s="3">
        <f t="shared" si="0"/>
        <v>0</v>
      </c>
    </row>
    <row r="34" spans="1:8" s="1" customFormat="1" ht="24.95" customHeight="1" x14ac:dyDescent="0.2">
      <c r="A34" s="10"/>
      <c r="B34" s="10"/>
      <c r="C34" s="10" t="s">
        <v>524</v>
      </c>
      <c r="D34" s="14" t="s">
        <v>742</v>
      </c>
      <c r="E34" s="86" t="s">
        <v>1609</v>
      </c>
      <c r="F34" s="705"/>
      <c r="G34" s="15">
        <v>0.89</v>
      </c>
      <c r="H34" s="3">
        <f t="shared" si="0"/>
        <v>0</v>
      </c>
    </row>
    <row r="35" spans="1:8" s="1" customFormat="1" ht="24.95" customHeight="1" x14ac:dyDescent="0.2">
      <c r="A35" s="10"/>
      <c r="B35" s="10"/>
      <c r="C35" s="10" t="s">
        <v>524</v>
      </c>
      <c r="D35" s="14" t="s">
        <v>505</v>
      </c>
      <c r="E35" s="86" t="s">
        <v>1609</v>
      </c>
      <c r="F35" s="705"/>
      <c r="G35" s="15">
        <v>0.89</v>
      </c>
      <c r="H35" s="3">
        <f t="shared" si="0"/>
        <v>0</v>
      </c>
    </row>
    <row r="36" spans="1:8" s="1" customFormat="1" ht="24.95" customHeight="1" x14ac:dyDescent="0.2">
      <c r="A36" s="10"/>
      <c r="B36" s="10"/>
      <c r="C36" s="10" t="s">
        <v>524</v>
      </c>
      <c r="D36" s="14" t="s">
        <v>201</v>
      </c>
      <c r="E36" s="86" t="s">
        <v>1609</v>
      </c>
      <c r="F36" s="706"/>
      <c r="G36" s="15">
        <v>0.89</v>
      </c>
      <c r="H36" s="3">
        <f t="shared" si="0"/>
        <v>0</v>
      </c>
    </row>
    <row r="37" spans="1:8" s="1" customFormat="1" ht="24.95" customHeight="1" x14ac:dyDescent="0.2">
      <c r="A37" s="96" t="s">
        <v>1484</v>
      </c>
      <c r="B37" s="90" t="s">
        <v>1498</v>
      </c>
      <c r="C37" s="90" t="s">
        <v>1483</v>
      </c>
      <c r="D37" s="90" t="s">
        <v>1482</v>
      </c>
      <c r="E37" s="97" t="s">
        <v>802</v>
      </c>
      <c r="F37" s="105" t="s">
        <v>1656</v>
      </c>
      <c r="G37" s="109" t="s">
        <v>1485</v>
      </c>
      <c r="H37" s="103"/>
    </row>
    <row r="38" spans="1:8" s="1" customFormat="1" ht="24.95" customHeight="1" x14ac:dyDescent="0.2">
      <c r="A38" s="10">
        <v>0</v>
      </c>
      <c r="B38" s="10"/>
      <c r="C38" s="10" t="s">
        <v>524</v>
      </c>
      <c r="D38" s="14" t="s">
        <v>396</v>
      </c>
      <c r="E38" s="86" t="s">
        <v>802</v>
      </c>
      <c r="F38" s="704"/>
      <c r="G38" s="15">
        <v>2.7</v>
      </c>
      <c r="H38" s="3">
        <f t="shared" si="0"/>
        <v>0</v>
      </c>
    </row>
    <row r="39" spans="1:8" s="1" customFormat="1" ht="24.95" customHeight="1" x14ac:dyDescent="0.2">
      <c r="A39" s="10"/>
      <c r="B39" s="10"/>
      <c r="C39" s="10" t="s">
        <v>524</v>
      </c>
      <c r="D39" s="14" t="s">
        <v>198</v>
      </c>
      <c r="E39" s="86" t="s">
        <v>802</v>
      </c>
      <c r="F39" s="705"/>
      <c r="G39" s="15">
        <v>2.7</v>
      </c>
      <c r="H39" s="3">
        <f t="shared" si="0"/>
        <v>0</v>
      </c>
    </row>
    <row r="40" spans="1:8" s="1" customFormat="1" ht="24.95" customHeight="1" x14ac:dyDescent="0.2">
      <c r="A40" s="10"/>
      <c r="B40" s="10"/>
      <c r="C40" s="10" t="s">
        <v>524</v>
      </c>
      <c r="D40" s="14" t="s">
        <v>471</v>
      </c>
      <c r="E40" s="86" t="s">
        <v>802</v>
      </c>
      <c r="F40" s="705"/>
      <c r="G40" s="15">
        <v>2.7</v>
      </c>
      <c r="H40" s="3">
        <f t="shared" si="0"/>
        <v>0</v>
      </c>
    </row>
    <row r="41" spans="1:8" s="1" customFormat="1" ht="24.95" customHeight="1" x14ac:dyDescent="0.2">
      <c r="A41" s="10"/>
      <c r="B41" s="10"/>
      <c r="C41" s="10" t="s">
        <v>524</v>
      </c>
      <c r="D41" s="14" t="s">
        <v>513</v>
      </c>
      <c r="E41" s="86" t="s">
        <v>802</v>
      </c>
      <c r="F41" s="705"/>
      <c r="G41" s="15">
        <v>2.7</v>
      </c>
      <c r="H41" s="3">
        <f t="shared" si="0"/>
        <v>0</v>
      </c>
    </row>
    <row r="42" spans="1:8" s="1" customFormat="1" ht="24.95" customHeight="1" x14ac:dyDescent="0.2">
      <c r="A42" s="10"/>
      <c r="B42" s="10"/>
      <c r="C42" s="10" t="s">
        <v>524</v>
      </c>
      <c r="D42" s="14" t="s">
        <v>480</v>
      </c>
      <c r="E42" s="86" t="s">
        <v>802</v>
      </c>
      <c r="F42" s="705"/>
      <c r="G42" s="15">
        <v>2.7</v>
      </c>
      <c r="H42" s="3">
        <f t="shared" si="0"/>
        <v>0</v>
      </c>
    </row>
    <row r="43" spans="1:8" s="1" customFormat="1" ht="24.95" customHeight="1" x14ac:dyDescent="0.2">
      <c r="A43" s="10"/>
      <c r="B43" s="10"/>
      <c r="C43" s="10" t="s">
        <v>524</v>
      </c>
      <c r="D43" s="14" t="s">
        <v>569</v>
      </c>
      <c r="E43" s="86" t="s">
        <v>802</v>
      </c>
      <c r="F43" s="705"/>
      <c r="G43" s="15">
        <v>2.7</v>
      </c>
      <c r="H43" s="3">
        <f t="shared" si="0"/>
        <v>0</v>
      </c>
    </row>
    <row r="44" spans="1:8" s="1" customFormat="1" ht="24.95" customHeight="1" x14ac:dyDescent="0.2">
      <c r="A44" s="10"/>
      <c r="B44" s="10"/>
      <c r="C44" s="10" t="s">
        <v>524</v>
      </c>
      <c r="D44" s="14" t="s">
        <v>483</v>
      </c>
      <c r="E44" s="86" t="s">
        <v>802</v>
      </c>
      <c r="F44" s="705"/>
      <c r="G44" s="15">
        <v>2.7</v>
      </c>
      <c r="H44" s="3">
        <f t="shared" si="0"/>
        <v>0</v>
      </c>
    </row>
    <row r="45" spans="1:8" s="1" customFormat="1" ht="24.95" customHeight="1" x14ac:dyDescent="0.2">
      <c r="A45" s="10"/>
      <c r="B45" s="10"/>
      <c r="C45" s="10" t="s">
        <v>524</v>
      </c>
      <c r="D45" s="14" t="s">
        <v>470</v>
      </c>
      <c r="E45" s="86" t="s">
        <v>802</v>
      </c>
      <c r="F45" s="705"/>
      <c r="G45" s="15">
        <v>2.7</v>
      </c>
      <c r="H45" s="3">
        <f t="shared" si="0"/>
        <v>0</v>
      </c>
    </row>
    <row r="46" spans="1:8" s="1" customFormat="1" ht="24.95" customHeight="1" x14ac:dyDescent="0.2">
      <c r="A46" s="10"/>
      <c r="B46" s="10"/>
      <c r="C46" s="10" t="s">
        <v>524</v>
      </c>
      <c r="D46" s="14" t="s">
        <v>510</v>
      </c>
      <c r="E46" s="86" t="s">
        <v>802</v>
      </c>
      <c r="F46" s="705"/>
      <c r="G46" s="15">
        <v>2.7</v>
      </c>
      <c r="H46" s="3">
        <f t="shared" si="0"/>
        <v>0</v>
      </c>
    </row>
    <row r="47" spans="1:8" s="1" customFormat="1" ht="24.95" customHeight="1" x14ac:dyDescent="0.2">
      <c r="A47" s="10"/>
      <c r="B47" s="10"/>
      <c r="C47" s="10" t="s">
        <v>524</v>
      </c>
      <c r="D47" s="14" t="s">
        <v>189</v>
      </c>
      <c r="E47" s="86" t="s">
        <v>802</v>
      </c>
      <c r="F47" s="705"/>
      <c r="G47" s="15">
        <v>2.7</v>
      </c>
      <c r="H47" s="3">
        <f t="shared" si="0"/>
        <v>0</v>
      </c>
    </row>
    <row r="48" spans="1:8" s="1" customFormat="1" ht="24.95" customHeight="1" x14ac:dyDescent="0.2">
      <c r="A48" s="10"/>
      <c r="B48" s="10"/>
      <c r="C48" s="10" t="s">
        <v>524</v>
      </c>
      <c r="D48" s="14" t="s">
        <v>197</v>
      </c>
      <c r="E48" s="86" t="s">
        <v>802</v>
      </c>
      <c r="F48" s="705"/>
      <c r="G48" s="15">
        <v>2.7</v>
      </c>
      <c r="H48" s="3">
        <f t="shared" si="0"/>
        <v>0</v>
      </c>
    </row>
    <row r="49" spans="1:8" s="1" customFormat="1" ht="24.95" customHeight="1" x14ac:dyDescent="0.2">
      <c r="A49" s="10"/>
      <c r="B49" s="10"/>
      <c r="C49" s="10" t="s">
        <v>524</v>
      </c>
      <c r="D49" s="14" t="s">
        <v>208</v>
      </c>
      <c r="E49" s="86" t="s">
        <v>802</v>
      </c>
      <c r="F49" s="705"/>
      <c r="G49" s="15">
        <v>2.7</v>
      </c>
      <c r="H49" s="3">
        <f t="shared" si="0"/>
        <v>0</v>
      </c>
    </row>
    <row r="50" spans="1:8" s="1" customFormat="1" ht="24.95" customHeight="1" x14ac:dyDescent="0.2">
      <c r="A50" s="10"/>
      <c r="B50" s="10"/>
      <c r="C50" s="10" t="s">
        <v>524</v>
      </c>
      <c r="D50" s="14" t="s">
        <v>202</v>
      </c>
      <c r="E50" s="86" t="s">
        <v>802</v>
      </c>
      <c r="F50" s="705"/>
      <c r="G50" s="15">
        <v>2.7</v>
      </c>
      <c r="H50" s="3">
        <f t="shared" si="0"/>
        <v>0</v>
      </c>
    </row>
    <row r="51" spans="1:8" s="1" customFormat="1" ht="24.95" customHeight="1" x14ac:dyDescent="0.2">
      <c r="A51" s="10"/>
      <c r="B51" s="10"/>
      <c r="C51" s="10" t="s">
        <v>524</v>
      </c>
      <c r="D51" s="14" t="s">
        <v>203</v>
      </c>
      <c r="E51" s="86" t="s">
        <v>802</v>
      </c>
      <c r="F51" s="705"/>
      <c r="G51" s="15">
        <v>2.7</v>
      </c>
      <c r="H51" s="3">
        <f t="shared" si="0"/>
        <v>0</v>
      </c>
    </row>
    <row r="52" spans="1:8" s="1" customFormat="1" ht="24.95" customHeight="1" x14ac:dyDescent="0.2">
      <c r="A52" s="10"/>
      <c r="B52" s="10"/>
      <c r="C52" s="10" t="s">
        <v>524</v>
      </c>
      <c r="D52" s="14" t="s">
        <v>742</v>
      </c>
      <c r="E52" s="86" t="s">
        <v>802</v>
      </c>
      <c r="F52" s="705"/>
      <c r="G52" s="15">
        <v>2.7</v>
      </c>
      <c r="H52" s="3">
        <f t="shared" si="0"/>
        <v>0</v>
      </c>
    </row>
    <row r="53" spans="1:8" s="1" customFormat="1" ht="24.95" customHeight="1" x14ac:dyDescent="0.2">
      <c r="A53" s="10"/>
      <c r="B53" s="10"/>
      <c r="C53" s="10" t="s">
        <v>524</v>
      </c>
      <c r="D53" s="14" t="s">
        <v>505</v>
      </c>
      <c r="E53" s="86" t="s">
        <v>802</v>
      </c>
      <c r="F53" s="705"/>
      <c r="G53" s="15">
        <v>2.7</v>
      </c>
      <c r="H53" s="3">
        <f t="shared" si="0"/>
        <v>0</v>
      </c>
    </row>
    <row r="54" spans="1:8" s="1" customFormat="1" ht="24.95" customHeight="1" x14ac:dyDescent="0.2">
      <c r="A54" s="10"/>
      <c r="B54" s="10"/>
      <c r="C54" s="10" t="s">
        <v>524</v>
      </c>
      <c r="D54" s="14" t="s">
        <v>201</v>
      </c>
      <c r="E54" s="86" t="s">
        <v>802</v>
      </c>
      <c r="F54" s="706"/>
      <c r="G54" s="15">
        <v>2.7</v>
      </c>
      <c r="H54" s="3">
        <f t="shared" si="0"/>
        <v>0</v>
      </c>
    </row>
    <row r="55" spans="1:8" s="1" customFormat="1" ht="24.95" customHeight="1" x14ac:dyDescent="0.2">
      <c r="A55" s="96" t="s">
        <v>1484</v>
      </c>
      <c r="B55" s="90" t="s">
        <v>1498</v>
      </c>
      <c r="C55" s="90" t="s">
        <v>1483</v>
      </c>
      <c r="D55" s="90" t="s">
        <v>1482</v>
      </c>
      <c r="E55" s="97" t="s">
        <v>1042</v>
      </c>
      <c r="F55" s="105" t="s">
        <v>1656</v>
      </c>
      <c r="G55" s="109" t="s">
        <v>1485</v>
      </c>
      <c r="H55" s="103"/>
    </row>
    <row r="56" spans="1:8" s="1" customFormat="1" ht="24.95" customHeight="1" x14ac:dyDescent="0.2">
      <c r="A56" s="14"/>
      <c r="B56" s="10"/>
      <c r="C56" s="10" t="s">
        <v>1043</v>
      </c>
      <c r="D56" s="14" t="s">
        <v>396</v>
      </c>
      <c r="E56" s="86" t="s">
        <v>1042</v>
      </c>
      <c r="F56" s="501"/>
      <c r="G56" s="15">
        <v>2.7</v>
      </c>
      <c r="H56" s="3">
        <f t="shared" si="0"/>
        <v>0</v>
      </c>
    </row>
    <row r="57" spans="1:8" s="1" customFormat="1" ht="24.95" customHeight="1" x14ac:dyDescent="0.2">
      <c r="A57" s="14"/>
      <c r="B57" s="10"/>
      <c r="C57" s="10" t="s">
        <v>1043</v>
      </c>
      <c r="D57" s="14" t="s">
        <v>471</v>
      </c>
      <c r="E57" s="86" t="s">
        <v>1042</v>
      </c>
      <c r="F57" s="509"/>
      <c r="G57" s="15">
        <v>2.7</v>
      </c>
      <c r="H57" s="3">
        <f t="shared" ref="H57:H69" si="1">A57*G57</f>
        <v>0</v>
      </c>
    </row>
    <row r="58" spans="1:8" s="1" customFormat="1" ht="24.95" customHeight="1" x14ac:dyDescent="0.2">
      <c r="A58" s="14"/>
      <c r="B58" s="10"/>
      <c r="C58" s="10" t="s">
        <v>1043</v>
      </c>
      <c r="D58" s="14" t="s">
        <v>513</v>
      </c>
      <c r="E58" s="86" t="s">
        <v>1042</v>
      </c>
      <c r="F58" s="509"/>
      <c r="G58" s="15">
        <v>2.7</v>
      </c>
      <c r="H58" s="3">
        <f t="shared" si="1"/>
        <v>0</v>
      </c>
    </row>
    <row r="59" spans="1:8" s="1" customFormat="1" ht="24.95" customHeight="1" x14ac:dyDescent="0.2">
      <c r="A59" s="14"/>
      <c r="B59" s="10"/>
      <c r="C59" s="10" t="s">
        <v>1043</v>
      </c>
      <c r="D59" s="14" t="s">
        <v>569</v>
      </c>
      <c r="E59" s="86" t="s">
        <v>1042</v>
      </c>
      <c r="F59" s="509"/>
      <c r="G59" s="15">
        <v>2.7</v>
      </c>
      <c r="H59" s="3">
        <f t="shared" si="1"/>
        <v>0</v>
      </c>
    </row>
    <row r="60" spans="1:8" s="1" customFormat="1" ht="24.95" customHeight="1" x14ac:dyDescent="0.2">
      <c r="A60" s="14"/>
      <c r="B60" s="10"/>
      <c r="C60" s="10" t="s">
        <v>1043</v>
      </c>
      <c r="D60" s="14" t="s">
        <v>470</v>
      </c>
      <c r="E60" s="86" t="s">
        <v>1042</v>
      </c>
      <c r="F60" s="509"/>
      <c r="G60" s="15">
        <v>2.7</v>
      </c>
      <c r="H60" s="3">
        <f t="shared" si="1"/>
        <v>0</v>
      </c>
    </row>
    <row r="61" spans="1:8" s="1" customFormat="1" ht="24.95" customHeight="1" x14ac:dyDescent="0.2">
      <c r="A61" s="14"/>
      <c r="B61" s="10"/>
      <c r="C61" s="10" t="s">
        <v>1043</v>
      </c>
      <c r="D61" s="14" t="s">
        <v>510</v>
      </c>
      <c r="E61" s="86" t="s">
        <v>1042</v>
      </c>
      <c r="F61" s="509"/>
      <c r="G61" s="15">
        <v>2.7</v>
      </c>
      <c r="H61" s="3">
        <f t="shared" si="1"/>
        <v>0</v>
      </c>
    </row>
    <row r="62" spans="1:8" s="1" customFormat="1" ht="24.95" customHeight="1" x14ac:dyDescent="0.2">
      <c r="A62" s="14"/>
      <c r="B62" s="10"/>
      <c r="C62" s="10" t="s">
        <v>1043</v>
      </c>
      <c r="D62" s="14" t="s">
        <v>189</v>
      </c>
      <c r="E62" s="86" t="s">
        <v>1042</v>
      </c>
      <c r="F62" s="509"/>
      <c r="G62" s="15">
        <v>2.7</v>
      </c>
      <c r="H62" s="3">
        <f t="shared" si="1"/>
        <v>0</v>
      </c>
    </row>
    <row r="63" spans="1:8" s="1" customFormat="1" ht="24.95" customHeight="1" x14ac:dyDescent="0.2">
      <c r="A63" s="14"/>
      <c r="B63" s="10"/>
      <c r="C63" s="10" t="s">
        <v>1043</v>
      </c>
      <c r="D63" s="14" t="s">
        <v>197</v>
      </c>
      <c r="E63" s="86" t="s">
        <v>1042</v>
      </c>
      <c r="F63" s="509"/>
      <c r="G63" s="15">
        <v>2.7</v>
      </c>
      <c r="H63" s="3">
        <f t="shared" si="1"/>
        <v>0</v>
      </c>
    </row>
    <row r="64" spans="1:8" s="1" customFormat="1" ht="24.95" customHeight="1" x14ac:dyDescent="0.2">
      <c r="A64" s="14"/>
      <c r="B64" s="10"/>
      <c r="C64" s="10" t="s">
        <v>1043</v>
      </c>
      <c r="D64" s="14" t="s">
        <v>208</v>
      </c>
      <c r="E64" s="86" t="s">
        <v>1042</v>
      </c>
      <c r="F64" s="509"/>
      <c r="G64" s="15">
        <v>2.7</v>
      </c>
      <c r="H64" s="3">
        <f t="shared" si="1"/>
        <v>0</v>
      </c>
    </row>
    <row r="65" spans="1:8" s="1" customFormat="1" ht="24.95" customHeight="1" x14ac:dyDescent="0.2">
      <c r="A65" s="14"/>
      <c r="B65" s="10"/>
      <c r="C65" s="10" t="s">
        <v>1043</v>
      </c>
      <c r="D65" s="14" t="s">
        <v>203</v>
      </c>
      <c r="E65" s="86" t="s">
        <v>1042</v>
      </c>
      <c r="F65" s="509"/>
      <c r="G65" s="15">
        <v>2.7</v>
      </c>
      <c r="H65" s="3">
        <f t="shared" si="1"/>
        <v>0</v>
      </c>
    </row>
    <row r="66" spans="1:8" s="1" customFormat="1" ht="24.95" customHeight="1" x14ac:dyDescent="0.2">
      <c r="A66" s="14"/>
      <c r="B66" s="10"/>
      <c r="C66" s="10" t="s">
        <v>1043</v>
      </c>
      <c r="D66" s="14" t="s">
        <v>503</v>
      </c>
      <c r="E66" s="86" t="s">
        <v>1042</v>
      </c>
      <c r="F66" s="509"/>
      <c r="G66" s="15">
        <v>2.7</v>
      </c>
      <c r="H66" s="3">
        <f t="shared" si="1"/>
        <v>0</v>
      </c>
    </row>
    <row r="67" spans="1:8" s="1" customFormat="1" ht="24.95" customHeight="1" x14ac:dyDescent="0.2">
      <c r="A67" s="14"/>
      <c r="B67" s="10"/>
      <c r="C67" s="10" t="s">
        <v>1043</v>
      </c>
      <c r="D67" s="14" t="s">
        <v>504</v>
      </c>
      <c r="E67" s="86" t="s">
        <v>1042</v>
      </c>
      <c r="F67" s="509"/>
      <c r="G67" s="15">
        <v>2.7</v>
      </c>
      <c r="H67" s="3">
        <f t="shared" si="1"/>
        <v>0</v>
      </c>
    </row>
    <row r="68" spans="1:8" s="1" customFormat="1" ht="24.95" customHeight="1" x14ac:dyDescent="0.2">
      <c r="A68" s="14"/>
      <c r="B68" s="10"/>
      <c r="C68" s="10" t="s">
        <v>1043</v>
      </c>
      <c r="D68" s="14" t="s">
        <v>505</v>
      </c>
      <c r="E68" s="86" t="s">
        <v>1042</v>
      </c>
      <c r="F68" s="509"/>
      <c r="G68" s="15">
        <v>2.7</v>
      </c>
      <c r="H68" s="3">
        <f t="shared" si="1"/>
        <v>0</v>
      </c>
    </row>
    <row r="69" spans="1:8" s="1" customFormat="1" ht="24.95" customHeight="1" x14ac:dyDescent="0.2">
      <c r="A69" s="14"/>
      <c r="B69" s="10"/>
      <c r="C69" s="10" t="s">
        <v>1043</v>
      </c>
      <c r="D69" s="14" t="s">
        <v>201</v>
      </c>
      <c r="E69" s="86" t="s">
        <v>1042</v>
      </c>
      <c r="F69" s="502"/>
      <c r="G69" s="15">
        <v>2.7</v>
      </c>
      <c r="H69" s="3">
        <f t="shared" si="1"/>
        <v>0</v>
      </c>
    </row>
    <row r="70" spans="1:8" s="1" customFormat="1" ht="24.95" customHeight="1" x14ac:dyDescent="0.2">
      <c r="A70" s="96" t="s">
        <v>1484</v>
      </c>
      <c r="B70" s="90" t="s">
        <v>1498</v>
      </c>
      <c r="C70" s="90" t="s">
        <v>1483</v>
      </c>
      <c r="D70" s="90" t="s">
        <v>1482</v>
      </c>
      <c r="E70" s="97" t="s">
        <v>848</v>
      </c>
      <c r="F70" s="105" t="s">
        <v>1656</v>
      </c>
      <c r="G70" s="109" t="s">
        <v>1485</v>
      </c>
      <c r="H70" s="103"/>
    </row>
    <row r="71" spans="1:8" s="1" customFormat="1" ht="24.95" customHeight="1" x14ac:dyDescent="0.2">
      <c r="A71" s="14"/>
      <c r="B71" s="10"/>
      <c r="C71" s="506"/>
      <c r="D71" s="14" t="s">
        <v>396</v>
      </c>
      <c r="E71" s="86" t="s">
        <v>848</v>
      </c>
      <c r="F71" s="501"/>
      <c r="G71" s="15">
        <v>2.99</v>
      </c>
      <c r="H71" s="3">
        <f>A71*G71</f>
        <v>0</v>
      </c>
    </row>
    <row r="72" spans="1:8" s="1" customFormat="1" ht="24.95" customHeight="1" x14ac:dyDescent="0.2">
      <c r="A72" s="14"/>
      <c r="B72" s="10"/>
      <c r="C72" s="507"/>
      <c r="D72" s="14" t="s">
        <v>198</v>
      </c>
      <c r="E72" s="86" t="s">
        <v>848</v>
      </c>
      <c r="F72" s="509"/>
      <c r="G72" s="15">
        <v>2.99</v>
      </c>
      <c r="H72" s="3">
        <f t="shared" ref="H72:H85" si="2">A72*G72</f>
        <v>0</v>
      </c>
    </row>
    <row r="73" spans="1:8" s="1" customFormat="1" ht="24.95" customHeight="1" x14ac:dyDescent="0.2">
      <c r="A73" s="14"/>
      <c r="B73" s="10"/>
      <c r="C73" s="507"/>
      <c r="D73" s="14" t="s">
        <v>471</v>
      </c>
      <c r="E73" s="86" t="s">
        <v>848</v>
      </c>
      <c r="F73" s="509"/>
      <c r="G73" s="15">
        <v>2.99</v>
      </c>
      <c r="H73" s="3">
        <f t="shared" si="2"/>
        <v>0</v>
      </c>
    </row>
    <row r="74" spans="1:8" s="1" customFormat="1" ht="24.95" customHeight="1" x14ac:dyDescent="0.2">
      <c r="A74" s="14"/>
      <c r="B74" s="10"/>
      <c r="C74" s="507"/>
      <c r="D74" s="14" t="s">
        <v>513</v>
      </c>
      <c r="E74" s="86" t="s">
        <v>848</v>
      </c>
      <c r="F74" s="509"/>
      <c r="G74" s="15">
        <v>2.99</v>
      </c>
      <c r="H74" s="3">
        <f t="shared" si="2"/>
        <v>0</v>
      </c>
    </row>
    <row r="75" spans="1:8" s="1" customFormat="1" ht="24.95" customHeight="1" x14ac:dyDescent="0.2">
      <c r="A75" s="14"/>
      <c r="B75" s="10"/>
      <c r="C75" s="507"/>
      <c r="D75" s="14" t="s">
        <v>569</v>
      </c>
      <c r="E75" s="86" t="s">
        <v>848</v>
      </c>
      <c r="F75" s="509"/>
      <c r="G75" s="15">
        <v>2.99</v>
      </c>
      <c r="H75" s="3">
        <f t="shared" si="2"/>
        <v>0</v>
      </c>
    </row>
    <row r="76" spans="1:8" s="1" customFormat="1" ht="24.95" customHeight="1" x14ac:dyDescent="0.2">
      <c r="A76" s="14"/>
      <c r="B76" s="10"/>
      <c r="C76" s="507"/>
      <c r="D76" s="14" t="s">
        <v>470</v>
      </c>
      <c r="E76" s="86" t="s">
        <v>848</v>
      </c>
      <c r="F76" s="509"/>
      <c r="G76" s="15">
        <v>2.99</v>
      </c>
      <c r="H76" s="3">
        <f t="shared" si="2"/>
        <v>0</v>
      </c>
    </row>
    <row r="77" spans="1:8" s="1" customFormat="1" ht="24.95" customHeight="1" x14ac:dyDescent="0.2">
      <c r="A77" s="14"/>
      <c r="B77" s="10"/>
      <c r="C77" s="507"/>
      <c r="D77" s="14" t="s">
        <v>510</v>
      </c>
      <c r="E77" s="86" t="s">
        <v>848</v>
      </c>
      <c r="F77" s="509"/>
      <c r="G77" s="15">
        <v>2.99</v>
      </c>
      <c r="H77" s="3">
        <f t="shared" si="2"/>
        <v>0</v>
      </c>
    </row>
    <row r="78" spans="1:8" s="1" customFormat="1" ht="24.95" customHeight="1" x14ac:dyDescent="0.2">
      <c r="A78" s="14"/>
      <c r="B78" s="10"/>
      <c r="C78" s="507"/>
      <c r="D78" s="14" t="s">
        <v>189</v>
      </c>
      <c r="E78" s="86" t="s">
        <v>848</v>
      </c>
      <c r="F78" s="509"/>
      <c r="G78" s="15">
        <v>2.99</v>
      </c>
      <c r="H78" s="3">
        <f t="shared" si="2"/>
        <v>0</v>
      </c>
    </row>
    <row r="79" spans="1:8" s="1" customFormat="1" ht="24.95" customHeight="1" x14ac:dyDescent="0.2">
      <c r="A79" s="14"/>
      <c r="B79" s="10"/>
      <c r="C79" s="507"/>
      <c r="D79" s="14" t="s">
        <v>197</v>
      </c>
      <c r="E79" s="86" t="s">
        <v>848</v>
      </c>
      <c r="F79" s="509"/>
      <c r="G79" s="15">
        <v>2.99</v>
      </c>
      <c r="H79" s="3">
        <f t="shared" si="2"/>
        <v>0</v>
      </c>
    </row>
    <row r="80" spans="1:8" s="1" customFormat="1" ht="24.95" customHeight="1" x14ac:dyDescent="0.2">
      <c r="A80" s="14"/>
      <c r="B80" s="10"/>
      <c r="C80" s="507"/>
      <c r="D80" s="14" t="s">
        <v>208</v>
      </c>
      <c r="E80" s="86" t="s">
        <v>848</v>
      </c>
      <c r="F80" s="509"/>
      <c r="G80" s="15">
        <v>2.99</v>
      </c>
      <c r="H80" s="3">
        <f t="shared" si="2"/>
        <v>0</v>
      </c>
    </row>
    <row r="81" spans="1:8" s="1" customFormat="1" ht="24.95" customHeight="1" x14ac:dyDescent="0.2">
      <c r="A81" s="14"/>
      <c r="B81" s="10"/>
      <c r="C81" s="507"/>
      <c r="D81" s="14" t="s">
        <v>202</v>
      </c>
      <c r="E81" s="86" t="s">
        <v>848</v>
      </c>
      <c r="F81" s="509"/>
      <c r="G81" s="15">
        <v>2.99</v>
      </c>
      <c r="H81" s="3">
        <f t="shared" si="2"/>
        <v>0</v>
      </c>
    </row>
    <row r="82" spans="1:8" s="1" customFormat="1" ht="24.95" customHeight="1" x14ac:dyDescent="0.2">
      <c r="A82" s="14"/>
      <c r="B82" s="10"/>
      <c r="C82" s="507"/>
      <c r="D82" s="14" t="s">
        <v>203</v>
      </c>
      <c r="E82" s="86" t="s">
        <v>848</v>
      </c>
      <c r="F82" s="509"/>
      <c r="G82" s="15">
        <v>2.99</v>
      </c>
      <c r="H82" s="3">
        <f t="shared" si="2"/>
        <v>0</v>
      </c>
    </row>
    <row r="83" spans="1:8" s="1" customFormat="1" ht="24.95" customHeight="1" x14ac:dyDescent="0.2">
      <c r="A83" s="14"/>
      <c r="B83" s="10"/>
      <c r="C83" s="507"/>
      <c r="D83" s="14" t="s">
        <v>742</v>
      </c>
      <c r="E83" s="86" t="s">
        <v>848</v>
      </c>
      <c r="F83" s="509"/>
      <c r="G83" s="15">
        <v>2.99</v>
      </c>
      <c r="H83" s="3">
        <f t="shared" si="2"/>
        <v>0</v>
      </c>
    </row>
    <row r="84" spans="1:8" s="1" customFormat="1" ht="24.95" customHeight="1" x14ac:dyDescent="0.2">
      <c r="A84" s="14"/>
      <c r="B84" s="10"/>
      <c r="C84" s="507"/>
      <c r="D84" s="14" t="s">
        <v>505</v>
      </c>
      <c r="E84" s="86" t="s">
        <v>848</v>
      </c>
      <c r="F84" s="509"/>
      <c r="G84" s="15">
        <v>2.99</v>
      </c>
      <c r="H84" s="3">
        <f t="shared" si="2"/>
        <v>0</v>
      </c>
    </row>
    <row r="85" spans="1:8" s="1" customFormat="1" ht="24.95" customHeight="1" x14ac:dyDescent="0.2">
      <c r="A85" s="14"/>
      <c r="B85" s="10"/>
      <c r="C85" s="508"/>
      <c r="D85" s="14" t="s">
        <v>201</v>
      </c>
      <c r="E85" s="86" t="s">
        <v>848</v>
      </c>
      <c r="F85" s="502"/>
      <c r="G85" s="15">
        <v>2.99</v>
      </c>
      <c r="H85" s="3">
        <f t="shared" si="2"/>
        <v>0</v>
      </c>
    </row>
    <row r="86" spans="1:8" s="1" customFormat="1" ht="24.95" customHeight="1" x14ac:dyDescent="0.2">
      <c r="A86" s="96" t="s">
        <v>1484</v>
      </c>
      <c r="B86" s="90" t="s">
        <v>1498</v>
      </c>
      <c r="C86" s="90" t="s">
        <v>1483</v>
      </c>
      <c r="D86" s="90" t="s">
        <v>1482</v>
      </c>
      <c r="E86" s="97" t="s">
        <v>849</v>
      </c>
      <c r="F86" s="105" t="s">
        <v>1656</v>
      </c>
      <c r="G86" s="109" t="s">
        <v>1485</v>
      </c>
      <c r="H86" s="103"/>
    </row>
    <row r="87" spans="1:8" s="1" customFormat="1" ht="24.95" customHeight="1" x14ac:dyDescent="0.2">
      <c r="A87" s="14"/>
      <c r="B87" s="10"/>
      <c r="C87" s="506"/>
      <c r="D87" s="14" t="s">
        <v>396</v>
      </c>
      <c r="E87" s="86" t="s">
        <v>849</v>
      </c>
      <c r="F87" s="501"/>
      <c r="G87" s="15">
        <v>2.99</v>
      </c>
      <c r="H87" s="3">
        <f>A87*G87</f>
        <v>0</v>
      </c>
    </row>
    <row r="88" spans="1:8" s="1" customFormat="1" ht="24.95" customHeight="1" x14ac:dyDescent="0.2">
      <c r="A88" s="14"/>
      <c r="B88" s="10"/>
      <c r="C88" s="507"/>
      <c r="D88" s="14" t="s">
        <v>198</v>
      </c>
      <c r="E88" s="86" t="s">
        <v>849</v>
      </c>
      <c r="F88" s="509"/>
      <c r="G88" s="15">
        <v>2.99</v>
      </c>
      <c r="H88" s="3">
        <f t="shared" ref="H88:H101" si="3">A88*G88</f>
        <v>0</v>
      </c>
    </row>
    <row r="89" spans="1:8" s="1" customFormat="1" ht="24.95" customHeight="1" x14ac:dyDescent="0.2">
      <c r="A89" s="14"/>
      <c r="B89" s="10"/>
      <c r="C89" s="507"/>
      <c r="D89" s="14" t="s">
        <v>471</v>
      </c>
      <c r="E89" s="86" t="s">
        <v>849</v>
      </c>
      <c r="F89" s="509"/>
      <c r="G89" s="15">
        <v>2.99</v>
      </c>
      <c r="H89" s="3">
        <f t="shared" si="3"/>
        <v>0</v>
      </c>
    </row>
    <row r="90" spans="1:8" s="1" customFormat="1" ht="24.95" customHeight="1" x14ac:dyDescent="0.2">
      <c r="A90" s="14"/>
      <c r="B90" s="10"/>
      <c r="C90" s="507"/>
      <c r="D90" s="14" t="s">
        <v>513</v>
      </c>
      <c r="E90" s="86" t="s">
        <v>849</v>
      </c>
      <c r="F90" s="509"/>
      <c r="G90" s="15">
        <v>2.99</v>
      </c>
      <c r="H90" s="3">
        <f t="shared" si="3"/>
        <v>0</v>
      </c>
    </row>
    <row r="91" spans="1:8" s="1" customFormat="1" ht="24.95" customHeight="1" x14ac:dyDescent="0.2">
      <c r="A91" s="14"/>
      <c r="B91" s="10"/>
      <c r="C91" s="507"/>
      <c r="D91" s="14" t="s">
        <v>569</v>
      </c>
      <c r="E91" s="86" t="s">
        <v>849</v>
      </c>
      <c r="F91" s="509"/>
      <c r="G91" s="15">
        <v>2.99</v>
      </c>
      <c r="H91" s="3">
        <f t="shared" si="3"/>
        <v>0</v>
      </c>
    </row>
    <row r="92" spans="1:8" s="1" customFormat="1" ht="24.95" customHeight="1" x14ac:dyDescent="0.2">
      <c r="A92" s="14"/>
      <c r="B92" s="10"/>
      <c r="C92" s="507"/>
      <c r="D92" s="14" t="s">
        <v>470</v>
      </c>
      <c r="E92" s="86" t="s">
        <v>849</v>
      </c>
      <c r="F92" s="509"/>
      <c r="G92" s="15">
        <v>2.99</v>
      </c>
      <c r="H92" s="3">
        <f t="shared" si="3"/>
        <v>0</v>
      </c>
    </row>
    <row r="93" spans="1:8" s="1" customFormat="1" ht="24.95" customHeight="1" x14ac:dyDescent="0.2">
      <c r="A93" s="14"/>
      <c r="B93" s="10"/>
      <c r="C93" s="507"/>
      <c r="D93" s="14" t="s">
        <v>510</v>
      </c>
      <c r="E93" s="86" t="s">
        <v>849</v>
      </c>
      <c r="F93" s="509"/>
      <c r="G93" s="15">
        <v>2.99</v>
      </c>
      <c r="H93" s="3">
        <f t="shared" si="3"/>
        <v>0</v>
      </c>
    </row>
    <row r="94" spans="1:8" s="1" customFormat="1" ht="24.95" customHeight="1" x14ac:dyDescent="0.2">
      <c r="A94" s="14"/>
      <c r="B94" s="10"/>
      <c r="C94" s="507"/>
      <c r="D94" s="14" t="s">
        <v>189</v>
      </c>
      <c r="E94" s="86" t="s">
        <v>849</v>
      </c>
      <c r="F94" s="509"/>
      <c r="G94" s="15">
        <v>2.99</v>
      </c>
      <c r="H94" s="3">
        <f t="shared" si="3"/>
        <v>0</v>
      </c>
    </row>
    <row r="95" spans="1:8" s="1" customFormat="1" ht="24.95" customHeight="1" x14ac:dyDescent="0.2">
      <c r="A95" s="14"/>
      <c r="B95" s="10"/>
      <c r="C95" s="507"/>
      <c r="D95" s="14" t="s">
        <v>197</v>
      </c>
      <c r="E95" s="86" t="s">
        <v>849</v>
      </c>
      <c r="F95" s="509"/>
      <c r="G95" s="15">
        <v>2.99</v>
      </c>
      <c r="H95" s="3">
        <f t="shared" si="3"/>
        <v>0</v>
      </c>
    </row>
    <row r="96" spans="1:8" s="1" customFormat="1" ht="24.95" customHeight="1" x14ac:dyDescent="0.2">
      <c r="A96" s="14"/>
      <c r="B96" s="10"/>
      <c r="C96" s="507"/>
      <c r="D96" s="14" t="s">
        <v>208</v>
      </c>
      <c r="E96" s="86" t="s">
        <v>849</v>
      </c>
      <c r="F96" s="509"/>
      <c r="G96" s="15">
        <v>2.99</v>
      </c>
      <c r="H96" s="3">
        <f t="shared" si="3"/>
        <v>0</v>
      </c>
    </row>
    <row r="97" spans="1:8" s="1" customFormat="1" ht="24.95" customHeight="1" x14ac:dyDescent="0.2">
      <c r="A97" s="14"/>
      <c r="B97" s="10"/>
      <c r="C97" s="507"/>
      <c r="D97" s="14" t="s">
        <v>202</v>
      </c>
      <c r="E97" s="86" t="s">
        <v>849</v>
      </c>
      <c r="F97" s="509"/>
      <c r="G97" s="15">
        <v>2.99</v>
      </c>
      <c r="H97" s="3">
        <f t="shared" si="3"/>
        <v>0</v>
      </c>
    </row>
    <row r="98" spans="1:8" s="1" customFormat="1" ht="24.95" customHeight="1" x14ac:dyDescent="0.2">
      <c r="A98" s="14"/>
      <c r="B98" s="10"/>
      <c r="C98" s="507"/>
      <c r="D98" s="14" t="s">
        <v>203</v>
      </c>
      <c r="E98" s="86" t="s">
        <v>849</v>
      </c>
      <c r="F98" s="509"/>
      <c r="G98" s="15">
        <v>2.99</v>
      </c>
      <c r="H98" s="3">
        <f t="shared" si="3"/>
        <v>0</v>
      </c>
    </row>
    <row r="99" spans="1:8" s="1" customFormat="1" ht="24.95" customHeight="1" x14ac:dyDescent="0.2">
      <c r="A99" s="14"/>
      <c r="B99" s="10"/>
      <c r="C99" s="507"/>
      <c r="D99" s="14" t="s">
        <v>742</v>
      </c>
      <c r="E99" s="86" t="s">
        <v>849</v>
      </c>
      <c r="F99" s="509"/>
      <c r="G99" s="15">
        <v>2.99</v>
      </c>
      <c r="H99" s="3">
        <f t="shared" si="3"/>
        <v>0</v>
      </c>
    </row>
    <row r="100" spans="1:8" s="1" customFormat="1" ht="24.95" customHeight="1" x14ac:dyDescent="0.2">
      <c r="A100" s="14"/>
      <c r="B100" s="10"/>
      <c r="C100" s="507"/>
      <c r="D100" s="14" t="s">
        <v>505</v>
      </c>
      <c r="E100" s="86" t="s">
        <v>849</v>
      </c>
      <c r="F100" s="509"/>
      <c r="G100" s="15">
        <v>2.99</v>
      </c>
      <c r="H100" s="3">
        <f t="shared" si="3"/>
        <v>0</v>
      </c>
    </row>
    <row r="101" spans="1:8" s="1" customFormat="1" ht="24.95" customHeight="1" x14ac:dyDescent="0.2">
      <c r="A101" s="14"/>
      <c r="B101" s="10"/>
      <c r="C101" s="508"/>
      <c r="D101" s="14" t="s">
        <v>201</v>
      </c>
      <c r="E101" s="86" t="s">
        <v>849</v>
      </c>
      <c r="F101" s="502"/>
      <c r="G101" s="15">
        <v>2.99</v>
      </c>
      <c r="H101" s="3">
        <f t="shared" si="3"/>
        <v>0</v>
      </c>
    </row>
    <row r="102" spans="1:8" s="1" customFormat="1" ht="24.95" customHeight="1" x14ac:dyDescent="0.2">
      <c r="A102" s="96" t="s">
        <v>1484</v>
      </c>
      <c r="B102" s="90" t="s">
        <v>1498</v>
      </c>
      <c r="C102" s="90" t="s">
        <v>1483</v>
      </c>
      <c r="D102" s="90" t="s">
        <v>1482</v>
      </c>
      <c r="E102" s="97" t="s">
        <v>1610</v>
      </c>
      <c r="F102" s="105" t="s">
        <v>1656</v>
      </c>
      <c r="G102" s="109" t="s">
        <v>1485</v>
      </c>
      <c r="H102" s="103"/>
    </row>
    <row r="103" spans="1:8" s="1" customFormat="1" ht="24.95" customHeight="1" x14ac:dyDescent="0.2">
      <c r="A103" s="10"/>
      <c r="B103" s="10"/>
      <c r="C103" s="81"/>
      <c r="D103" s="14"/>
      <c r="E103" s="86" t="s">
        <v>1610</v>
      </c>
      <c r="F103" s="10" t="s">
        <v>1608</v>
      </c>
      <c r="G103" s="15">
        <v>2.1</v>
      </c>
      <c r="H103" s="3">
        <f>A103*G103</f>
        <v>0</v>
      </c>
    </row>
    <row r="104" spans="1:8" s="1" customFormat="1" ht="24.95" customHeight="1" x14ac:dyDescent="0.2">
      <c r="A104" s="96" t="s">
        <v>1484</v>
      </c>
      <c r="B104" s="90" t="s">
        <v>1498</v>
      </c>
      <c r="C104" s="90" t="s">
        <v>1483</v>
      </c>
      <c r="D104" s="90" t="s">
        <v>1482</v>
      </c>
      <c r="E104" s="97" t="s">
        <v>1611</v>
      </c>
      <c r="F104" s="105" t="s">
        <v>1656</v>
      </c>
      <c r="G104" s="109" t="s">
        <v>1485</v>
      </c>
      <c r="H104" s="103"/>
    </row>
    <row r="105" spans="1:8" s="1" customFormat="1" ht="24.95" customHeight="1" x14ac:dyDescent="0.2">
      <c r="A105" s="10"/>
      <c r="B105" s="10"/>
      <c r="C105" s="10" t="s">
        <v>524</v>
      </c>
      <c r="D105" s="14" t="s">
        <v>189</v>
      </c>
      <c r="E105" s="86" t="s">
        <v>1611</v>
      </c>
      <c r="F105" s="501" t="s">
        <v>1799</v>
      </c>
      <c r="G105" s="15">
        <v>0.89</v>
      </c>
      <c r="H105" s="3">
        <f>A105*G105</f>
        <v>0</v>
      </c>
    </row>
    <row r="106" spans="1:8" s="1" customFormat="1" ht="24.95" customHeight="1" x14ac:dyDescent="0.2">
      <c r="A106" s="10"/>
      <c r="B106" s="10"/>
      <c r="C106" s="10" t="s">
        <v>524</v>
      </c>
      <c r="D106" s="14" t="s">
        <v>396</v>
      </c>
      <c r="E106" s="86" t="s">
        <v>1611</v>
      </c>
      <c r="F106" s="509"/>
      <c r="G106" s="15">
        <v>0.89</v>
      </c>
      <c r="H106" s="3">
        <f t="shared" ref="H106:H127" si="4">A106*G106</f>
        <v>0</v>
      </c>
    </row>
    <row r="107" spans="1:8" s="1" customFormat="1" ht="24.95" customHeight="1" x14ac:dyDescent="0.2">
      <c r="A107" s="10"/>
      <c r="B107" s="10"/>
      <c r="C107" s="10" t="s">
        <v>524</v>
      </c>
      <c r="D107" s="14" t="s">
        <v>470</v>
      </c>
      <c r="E107" s="86" t="s">
        <v>1611</v>
      </c>
      <c r="F107" s="509"/>
      <c r="G107" s="15">
        <v>0.89</v>
      </c>
      <c r="H107" s="3">
        <f t="shared" si="4"/>
        <v>0</v>
      </c>
    </row>
    <row r="108" spans="1:8" s="1" customFormat="1" ht="24.95" customHeight="1" x14ac:dyDescent="0.2">
      <c r="A108" s="10"/>
      <c r="B108" s="10"/>
      <c r="C108" s="10" t="s">
        <v>524</v>
      </c>
      <c r="D108" s="14" t="s">
        <v>471</v>
      </c>
      <c r="E108" s="86" t="s">
        <v>1611</v>
      </c>
      <c r="F108" s="509"/>
      <c r="G108" s="15">
        <v>0.89</v>
      </c>
      <c r="H108" s="3">
        <f t="shared" si="4"/>
        <v>0</v>
      </c>
    </row>
    <row r="109" spans="1:8" s="1" customFormat="1" ht="24.95" customHeight="1" x14ac:dyDescent="0.2">
      <c r="A109" s="10"/>
      <c r="B109" s="10"/>
      <c r="C109" s="10" t="s">
        <v>524</v>
      </c>
      <c r="D109" s="14" t="s">
        <v>198</v>
      </c>
      <c r="E109" s="86" t="s">
        <v>1611</v>
      </c>
      <c r="F109" s="509"/>
      <c r="G109" s="15">
        <v>0.89</v>
      </c>
      <c r="H109" s="3">
        <f t="shared" si="4"/>
        <v>0</v>
      </c>
    </row>
    <row r="110" spans="1:8" s="1" customFormat="1" ht="24.95" customHeight="1" x14ac:dyDescent="0.2">
      <c r="A110" s="10"/>
      <c r="B110" s="10"/>
      <c r="C110" s="10" t="s">
        <v>524</v>
      </c>
      <c r="D110" s="14" t="s">
        <v>511</v>
      </c>
      <c r="E110" s="86" t="s">
        <v>1611</v>
      </c>
      <c r="F110" s="509"/>
      <c r="G110" s="15">
        <v>0.89</v>
      </c>
      <c r="H110" s="3">
        <f t="shared" si="4"/>
        <v>0</v>
      </c>
    </row>
    <row r="111" spans="1:8" s="1" customFormat="1" ht="24.95" customHeight="1" x14ac:dyDescent="0.2">
      <c r="A111" s="10"/>
      <c r="B111" s="10"/>
      <c r="C111" s="10" t="s">
        <v>524</v>
      </c>
      <c r="D111" s="14" t="s">
        <v>191</v>
      </c>
      <c r="E111" s="86" t="s">
        <v>1611</v>
      </c>
      <c r="F111" s="509"/>
      <c r="G111" s="15">
        <v>0.89</v>
      </c>
      <c r="H111" s="3">
        <f t="shared" si="4"/>
        <v>0</v>
      </c>
    </row>
    <row r="112" spans="1:8" s="1" customFormat="1" ht="24.95" customHeight="1" x14ac:dyDescent="0.2">
      <c r="A112" s="10"/>
      <c r="B112" s="10"/>
      <c r="C112" s="10" t="s">
        <v>524</v>
      </c>
      <c r="D112" s="14" t="s">
        <v>512</v>
      </c>
      <c r="E112" s="86" t="s">
        <v>1611</v>
      </c>
      <c r="F112" s="509"/>
      <c r="G112" s="15">
        <v>0.89</v>
      </c>
      <c r="H112" s="3">
        <f t="shared" si="4"/>
        <v>0</v>
      </c>
    </row>
    <row r="113" spans="1:8" s="1" customFormat="1" ht="24.95" customHeight="1" x14ac:dyDescent="0.2">
      <c r="A113" s="10"/>
      <c r="B113" s="10"/>
      <c r="C113" s="10" t="s">
        <v>524</v>
      </c>
      <c r="D113" s="14" t="s">
        <v>513</v>
      </c>
      <c r="E113" s="86" t="s">
        <v>1611</v>
      </c>
      <c r="F113" s="509"/>
      <c r="G113" s="15">
        <v>0.89</v>
      </c>
      <c r="H113" s="3">
        <f t="shared" si="4"/>
        <v>0</v>
      </c>
    </row>
    <row r="114" spans="1:8" s="1" customFormat="1" ht="24.95" customHeight="1" x14ac:dyDescent="0.2">
      <c r="A114" s="10"/>
      <c r="B114" s="10"/>
      <c r="C114" s="10" t="s">
        <v>524</v>
      </c>
      <c r="D114" s="14" t="s">
        <v>514</v>
      </c>
      <c r="E114" s="86" t="s">
        <v>1611</v>
      </c>
      <c r="F114" s="509"/>
      <c r="G114" s="15">
        <v>0.89</v>
      </c>
      <c r="H114" s="3">
        <f t="shared" si="4"/>
        <v>0</v>
      </c>
    </row>
    <row r="115" spans="1:8" s="1" customFormat="1" ht="24.95" customHeight="1" x14ac:dyDescent="0.2">
      <c r="A115" s="10"/>
      <c r="B115" s="10"/>
      <c r="C115" s="10" t="s">
        <v>524</v>
      </c>
      <c r="D115" s="14" t="s">
        <v>510</v>
      </c>
      <c r="E115" s="86" t="s">
        <v>1611</v>
      </c>
      <c r="F115" s="509"/>
      <c r="G115" s="15">
        <v>0.89</v>
      </c>
      <c r="H115" s="3">
        <f t="shared" si="4"/>
        <v>0</v>
      </c>
    </row>
    <row r="116" spans="1:8" s="1" customFormat="1" ht="24.95" customHeight="1" x14ac:dyDescent="0.2">
      <c r="A116" s="10"/>
      <c r="B116" s="10"/>
      <c r="C116" s="10" t="s">
        <v>524</v>
      </c>
      <c r="D116" s="14" t="s">
        <v>515</v>
      </c>
      <c r="E116" s="86" t="s">
        <v>1611</v>
      </c>
      <c r="F116" s="509"/>
      <c r="G116" s="15">
        <v>0.89</v>
      </c>
      <c r="H116" s="3">
        <f t="shared" si="4"/>
        <v>0</v>
      </c>
    </row>
    <row r="117" spans="1:8" s="1" customFormat="1" ht="24.95" customHeight="1" x14ac:dyDescent="0.2">
      <c r="A117" s="10"/>
      <c r="B117" s="10"/>
      <c r="C117" s="10" t="s">
        <v>524</v>
      </c>
      <c r="D117" s="14" t="s">
        <v>519</v>
      </c>
      <c r="E117" s="86" t="s">
        <v>1611</v>
      </c>
      <c r="F117" s="509"/>
      <c r="G117" s="15">
        <v>0.89</v>
      </c>
      <c r="H117" s="3">
        <f t="shared" si="4"/>
        <v>0</v>
      </c>
    </row>
    <row r="118" spans="1:8" s="1" customFormat="1" ht="24.95" customHeight="1" x14ac:dyDescent="0.2">
      <c r="A118" s="10"/>
      <c r="B118" s="10"/>
      <c r="C118" s="10" t="s">
        <v>524</v>
      </c>
      <c r="D118" s="14" t="s">
        <v>520</v>
      </c>
      <c r="E118" s="86" t="s">
        <v>1611</v>
      </c>
      <c r="F118" s="509"/>
      <c r="G118" s="15">
        <v>0.89</v>
      </c>
      <c r="H118" s="3">
        <f t="shared" si="4"/>
        <v>0</v>
      </c>
    </row>
    <row r="119" spans="1:8" s="1" customFormat="1" ht="24.95" customHeight="1" x14ac:dyDescent="0.2">
      <c r="A119" s="10"/>
      <c r="B119" s="10"/>
      <c r="C119" s="10" t="s">
        <v>524</v>
      </c>
      <c r="D119" s="14" t="s">
        <v>202</v>
      </c>
      <c r="E119" s="86" t="s">
        <v>1611</v>
      </c>
      <c r="F119" s="509"/>
      <c r="G119" s="15">
        <v>0.89</v>
      </c>
      <c r="H119" s="3">
        <f t="shared" si="4"/>
        <v>0</v>
      </c>
    </row>
    <row r="120" spans="1:8" s="1" customFormat="1" ht="24.95" customHeight="1" x14ac:dyDescent="0.2">
      <c r="A120" s="10"/>
      <c r="B120" s="10"/>
      <c r="C120" s="10" t="s">
        <v>524</v>
      </c>
      <c r="D120" s="14" t="s">
        <v>521</v>
      </c>
      <c r="E120" s="86" t="s">
        <v>1611</v>
      </c>
      <c r="F120" s="509"/>
      <c r="G120" s="15">
        <v>0.89</v>
      </c>
      <c r="H120" s="3">
        <f t="shared" si="4"/>
        <v>0</v>
      </c>
    </row>
    <row r="121" spans="1:8" s="1" customFormat="1" ht="24.95" customHeight="1" x14ac:dyDescent="0.2">
      <c r="A121" s="10"/>
      <c r="B121" s="10"/>
      <c r="C121" s="10" t="s">
        <v>524</v>
      </c>
      <c r="D121" s="14" t="s">
        <v>522</v>
      </c>
      <c r="E121" s="86" t="s">
        <v>1611</v>
      </c>
      <c r="F121" s="509"/>
      <c r="G121" s="15">
        <v>0.89</v>
      </c>
      <c r="H121" s="3">
        <f t="shared" si="4"/>
        <v>0</v>
      </c>
    </row>
    <row r="122" spans="1:8" s="1" customFormat="1" ht="24.95" customHeight="1" x14ac:dyDescent="0.2">
      <c r="A122" s="10"/>
      <c r="B122" s="10"/>
      <c r="C122" s="10" t="s">
        <v>524</v>
      </c>
      <c r="D122" s="14" t="s">
        <v>472</v>
      </c>
      <c r="E122" s="86" t="s">
        <v>1611</v>
      </c>
      <c r="F122" s="509"/>
      <c r="G122" s="15">
        <v>0.89</v>
      </c>
      <c r="H122" s="3">
        <f t="shared" si="4"/>
        <v>0</v>
      </c>
    </row>
    <row r="123" spans="1:8" s="1" customFormat="1" ht="24.95" customHeight="1" x14ac:dyDescent="0.2">
      <c r="A123" s="10"/>
      <c r="B123" s="10"/>
      <c r="C123" s="10" t="s">
        <v>524</v>
      </c>
      <c r="D123" s="14" t="s">
        <v>483</v>
      </c>
      <c r="E123" s="86" t="s">
        <v>1611</v>
      </c>
      <c r="F123" s="509"/>
      <c r="G123" s="15">
        <v>0.89</v>
      </c>
      <c r="H123" s="3">
        <f t="shared" si="4"/>
        <v>0</v>
      </c>
    </row>
    <row r="124" spans="1:8" s="1" customFormat="1" ht="24.95" customHeight="1" x14ac:dyDescent="0.2">
      <c r="A124" s="10"/>
      <c r="B124" s="10"/>
      <c r="C124" s="10" t="s">
        <v>524</v>
      </c>
      <c r="D124" s="14" t="s">
        <v>523</v>
      </c>
      <c r="E124" s="86" t="s">
        <v>1611</v>
      </c>
      <c r="F124" s="509"/>
      <c r="G124" s="15">
        <v>0.89</v>
      </c>
      <c r="H124" s="3">
        <f t="shared" si="4"/>
        <v>0</v>
      </c>
    </row>
    <row r="125" spans="1:8" s="1" customFormat="1" ht="24.95" customHeight="1" x14ac:dyDescent="0.2">
      <c r="A125" s="10"/>
      <c r="B125" s="10"/>
      <c r="C125" s="10" t="s">
        <v>524</v>
      </c>
      <c r="D125" s="14" t="s">
        <v>491</v>
      </c>
      <c r="E125" s="86" t="s">
        <v>1611</v>
      </c>
      <c r="F125" s="509"/>
      <c r="G125" s="15">
        <v>0.89</v>
      </c>
      <c r="H125" s="3">
        <f t="shared" si="4"/>
        <v>0</v>
      </c>
    </row>
    <row r="126" spans="1:8" s="1" customFormat="1" ht="24.95" customHeight="1" x14ac:dyDescent="0.2">
      <c r="A126" s="10"/>
      <c r="B126" s="10"/>
      <c r="C126" s="10" t="s">
        <v>524</v>
      </c>
      <c r="D126" s="14" t="s">
        <v>206</v>
      </c>
      <c r="E126" s="86" t="s">
        <v>1611</v>
      </c>
      <c r="F126" s="509"/>
      <c r="G126" s="15">
        <v>0.89</v>
      </c>
      <c r="H126" s="3">
        <f t="shared" si="4"/>
        <v>0</v>
      </c>
    </row>
    <row r="127" spans="1:8" s="1" customFormat="1" ht="24.95" customHeight="1" x14ac:dyDescent="0.2">
      <c r="A127" s="10"/>
      <c r="B127" s="10"/>
      <c r="C127" s="10" t="s">
        <v>524</v>
      </c>
      <c r="D127" s="14" t="s">
        <v>210</v>
      </c>
      <c r="E127" s="86" t="s">
        <v>1611</v>
      </c>
      <c r="F127" s="502"/>
      <c r="G127" s="15">
        <v>0.89</v>
      </c>
      <c r="H127" s="3">
        <f t="shared" si="4"/>
        <v>0</v>
      </c>
    </row>
    <row r="128" spans="1:8" s="1" customFormat="1" ht="24.95" customHeight="1" x14ac:dyDescent="0.2">
      <c r="A128" s="96" t="s">
        <v>1484</v>
      </c>
      <c r="B128" s="90" t="s">
        <v>1498</v>
      </c>
      <c r="C128" s="90" t="s">
        <v>1483</v>
      </c>
      <c r="D128" s="90" t="s">
        <v>1482</v>
      </c>
      <c r="E128" s="97" t="s">
        <v>853</v>
      </c>
      <c r="F128" s="105" t="s">
        <v>1656</v>
      </c>
      <c r="G128" s="109" t="s">
        <v>1485</v>
      </c>
      <c r="H128" s="103"/>
    </row>
    <row r="129" spans="1:8" s="1" customFormat="1" ht="24.95" customHeight="1" x14ac:dyDescent="0.2">
      <c r="A129" s="10">
        <v>0</v>
      </c>
      <c r="B129" s="10"/>
      <c r="C129" s="10" t="s">
        <v>524</v>
      </c>
      <c r="D129" s="14" t="s">
        <v>189</v>
      </c>
      <c r="E129" s="86" t="s">
        <v>853</v>
      </c>
      <c r="F129" s="501" t="s">
        <v>1799</v>
      </c>
      <c r="G129" s="15">
        <v>2.99</v>
      </c>
      <c r="H129" s="3">
        <f t="shared" ref="H129:H151" si="5">A129*G129</f>
        <v>0</v>
      </c>
    </row>
    <row r="130" spans="1:8" s="1" customFormat="1" ht="24.95" customHeight="1" x14ac:dyDescent="0.2">
      <c r="A130" s="10"/>
      <c r="B130" s="10"/>
      <c r="C130" s="10" t="s">
        <v>524</v>
      </c>
      <c r="D130" s="14" t="s">
        <v>396</v>
      </c>
      <c r="E130" s="86" t="s">
        <v>853</v>
      </c>
      <c r="F130" s="509"/>
      <c r="G130" s="15">
        <v>2.99</v>
      </c>
      <c r="H130" s="3">
        <f t="shared" si="5"/>
        <v>0</v>
      </c>
    </row>
    <row r="131" spans="1:8" s="1" customFormat="1" ht="24.95" customHeight="1" x14ac:dyDescent="0.2">
      <c r="A131" s="10"/>
      <c r="B131" s="10"/>
      <c r="C131" s="10" t="s">
        <v>524</v>
      </c>
      <c r="D131" s="14" t="s">
        <v>470</v>
      </c>
      <c r="E131" s="86" t="s">
        <v>853</v>
      </c>
      <c r="F131" s="509"/>
      <c r="G131" s="15">
        <v>2.99</v>
      </c>
      <c r="H131" s="3">
        <f t="shared" si="5"/>
        <v>0</v>
      </c>
    </row>
    <row r="132" spans="1:8" s="1" customFormat="1" ht="24.95" customHeight="1" x14ac:dyDescent="0.2">
      <c r="A132" s="10"/>
      <c r="B132" s="10"/>
      <c r="C132" s="10" t="s">
        <v>524</v>
      </c>
      <c r="D132" s="14" t="s">
        <v>471</v>
      </c>
      <c r="E132" s="86" t="s">
        <v>853</v>
      </c>
      <c r="F132" s="509"/>
      <c r="G132" s="15">
        <v>2.99</v>
      </c>
      <c r="H132" s="3">
        <f t="shared" si="5"/>
        <v>0</v>
      </c>
    </row>
    <row r="133" spans="1:8" s="1" customFormat="1" ht="24.95" customHeight="1" x14ac:dyDescent="0.2">
      <c r="A133" s="10"/>
      <c r="B133" s="10"/>
      <c r="C133" s="10" t="s">
        <v>524</v>
      </c>
      <c r="D133" s="14" t="s">
        <v>198</v>
      </c>
      <c r="E133" s="86" t="s">
        <v>853</v>
      </c>
      <c r="F133" s="509"/>
      <c r="G133" s="15">
        <v>2.99</v>
      </c>
      <c r="H133" s="3">
        <f t="shared" si="5"/>
        <v>0</v>
      </c>
    </row>
    <row r="134" spans="1:8" s="1" customFormat="1" ht="24.95" customHeight="1" x14ac:dyDescent="0.2">
      <c r="A134" s="10"/>
      <c r="B134" s="10"/>
      <c r="C134" s="10" t="s">
        <v>524</v>
      </c>
      <c r="D134" s="14" t="s">
        <v>511</v>
      </c>
      <c r="E134" s="86" t="s">
        <v>853</v>
      </c>
      <c r="F134" s="509"/>
      <c r="G134" s="15">
        <v>2.99</v>
      </c>
      <c r="H134" s="3">
        <f t="shared" si="5"/>
        <v>0</v>
      </c>
    </row>
    <row r="135" spans="1:8" s="1" customFormat="1" ht="24.95" customHeight="1" x14ac:dyDescent="0.2">
      <c r="A135" s="10"/>
      <c r="B135" s="10"/>
      <c r="C135" s="10" t="s">
        <v>524</v>
      </c>
      <c r="D135" s="14" t="s">
        <v>191</v>
      </c>
      <c r="E135" s="86" t="s">
        <v>853</v>
      </c>
      <c r="F135" s="509"/>
      <c r="G135" s="15">
        <v>2.99</v>
      </c>
      <c r="H135" s="3">
        <f t="shared" si="5"/>
        <v>0</v>
      </c>
    </row>
    <row r="136" spans="1:8" s="1" customFormat="1" ht="24.95" customHeight="1" x14ac:dyDescent="0.2">
      <c r="A136" s="10"/>
      <c r="B136" s="10"/>
      <c r="C136" s="10" t="s">
        <v>524</v>
      </c>
      <c r="D136" s="14" t="s">
        <v>512</v>
      </c>
      <c r="E136" s="86" t="s">
        <v>853</v>
      </c>
      <c r="F136" s="509"/>
      <c r="G136" s="15">
        <v>2.99</v>
      </c>
      <c r="H136" s="3">
        <f t="shared" si="5"/>
        <v>0</v>
      </c>
    </row>
    <row r="137" spans="1:8" s="1" customFormat="1" ht="24.95" customHeight="1" x14ac:dyDescent="0.2">
      <c r="A137" s="10"/>
      <c r="B137" s="10"/>
      <c r="C137" s="10" t="s">
        <v>524</v>
      </c>
      <c r="D137" s="14" t="s">
        <v>513</v>
      </c>
      <c r="E137" s="86" t="s">
        <v>853</v>
      </c>
      <c r="F137" s="509"/>
      <c r="G137" s="15">
        <v>2.99</v>
      </c>
      <c r="H137" s="3">
        <f t="shared" si="5"/>
        <v>0</v>
      </c>
    </row>
    <row r="138" spans="1:8" s="1" customFormat="1" ht="24.95" customHeight="1" x14ac:dyDescent="0.2">
      <c r="A138" s="10"/>
      <c r="B138" s="10"/>
      <c r="C138" s="10" t="s">
        <v>524</v>
      </c>
      <c r="D138" s="14" t="s">
        <v>514</v>
      </c>
      <c r="E138" s="86" t="s">
        <v>853</v>
      </c>
      <c r="F138" s="509"/>
      <c r="G138" s="15">
        <v>2.99</v>
      </c>
      <c r="H138" s="3">
        <f t="shared" si="5"/>
        <v>0</v>
      </c>
    </row>
    <row r="139" spans="1:8" s="1" customFormat="1" ht="24.95" customHeight="1" x14ac:dyDescent="0.2">
      <c r="A139" s="10"/>
      <c r="B139" s="10"/>
      <c r="C139" s="10" t="s">
        <v>524</v>
      </c>
      <c r="D139" s="14" t="s">
        <v>510</v>
      </c>
      <c r="E139" s="86" t="s">
        <v>853</v>
      </c>
      <c r="F139" s="509"/>
      <c r="G139" s="15">
        <v>2.99</v>
      </c>
      <c r="H139" s="3">
        <f t="shared" si="5"/>
        <v>0</v>
      </c>
    </row>
    <row r="140" spans="1:8" s="1" customFormat="1" ht="24.95" customHeight="1" x14ac:dyDescent="0.2">
      <c r="A140" s="10"/>
      <c r="B140" s="10"/>
      <c r="C140" s="10" t="s">
        <v>524</v>
      </c>
      <c r="D140" s="14" t="s">
        <v>515</v>
      </c>
      <c r="E140" s="86" t="s">
        <v>853</v>
      </c>
      <c r="F140" s="509"/>
      <c r="G140" s="15">
        <v>2.99</v>
      </c>
      <c r="H140" s="3">
        <f t="shared" si="5"/>
        <v>0</v>
      </c>
    </row>
    <row r="141" spans="1:8" s="1" customFormat="1" ht="24.95" customHeight="1" x14ac:dyDescent="0.2">
      <c r="A141" s="10"/>
      <c r="B141" s="10"/>
      <c r="C141" s="10" t="s">
        <v>524</v>
      </c>
      <c r="D141" s="14" t="s">
        <v>519</v>
      </c>
      <c r="E141" s="86" t="s">
        <v>853</v>
      </c>
      <c r="F141" s="509"/>
      <c r="G141" s="15">
        <v>2.99</v>
      </c>
      <c r="H141" s="3">
        <f t="shared" si="5"/>
        <v>0</v>
      </c>
    </row>
    <row r="142" spans="1:8" s="1" customFormat="1" ht="24.95" customHeight="1" x14ac:dyDescent="0.2">
      <c r="A142" s="10"/>
      <c r="B142" s="10"/>
      <c r="C142" s="10" t="s">
        <v>524</v>
      </c>
      <c r="D142" s="14" t="s">
        <v>520</v>
      </c>
      <c r="E142" s="86" t="s">
        <v>853</v>
      </c>
      <c r="F142" s="509"/>
      <c r="G142" s="15">
        <v>2.99</v>
      </c>
      <c r="H142" s="3">
        <f t="shared" si="5"/>
        <v>0</v>
      </c>
    </row>
    <row r="143" spans="1:8" s="1" customFormat="1" ht="24.95" customHeight="1" x14ac:dyDescent="0.2">
      <c r="A143" s="10"/>
      <c r="B143" s="10"/>
      <c r="C143" s="10" t="s">
        <v>524</v>
      </c>
      <c r="D143" s="14" t="s">
        <v>202</v>
      </c>
      <c r="E143" s="86" t="s">
        <v>853</v>
      </c>
      <c r="F143" s="509"/>
      <c r="G143" s="15">
        <v>2.99</v>
      </c>
      <c r="H143" s="3">
        <f t="shared" si="5"/>
        <v>0</v>
      </c>
    </row>
    <row r="144" spans="1:8" s="1" customFormat="1" ht="24.95" customHeight="1" x14ac:dyDescent="0.2">
      <c r="A144" s="10"/>
      <c r="B144" s="10"/>
      <c r="C144" s="10" t="s">
        <v>524</v>
      </c>
      <c r="D144" s="14" t="s">
        <v>521</v>
      </c>
      <c r="E144" s="86" t="s">
        <v>853</v>
      </c>
      <c r="F144" s="509"/>
      <c r="G144" s="15">
        <v>2.99</v>
      </c>
      <c r="H144" s="3">
        <f t="shared" si="5"/>
        <v>0</v>
      </c>
    </row>
    <row r="145" spans="1:8" s="1" customFormat="1" ht="24.95" customHeight="1" x14ac:dyDescent="0.2">
      <c r="A145" s="10"/>
      <c r="B145" s="10"/>
      <c r="C145" s="10" t="s">
        <v>524</v>
      </c>
      <c r="D145" s="14" t="s">
        <v>522</v>
      </c>
      <c r="E145" s="86" t="s">
        <v>853</v>
      </c>
      <c r="F145" s="509"/>
      <c r="G145" s="15">
        <v>2.99</v>
      </c>
      <c r="H145" s="3">
        <f t="shared" si="5"/>
        <v>0</v>
      </c>
    </row>
    <row r="146" spans="1:8" s="1" customFormat="1" ht="24.95" customHeight="1" x14ac:dyDescent="0.2">
      <c r="A146" s="10"/>
      <c r="B146" s="10"/>
      <c r="C146" s="10" t="s">
        <v>524</v>
      </c>
      <c r="D146" s="14" t="s">
        <v>472</v>
      </c>
      <c r="E146" s="86" t="s">
        <v>853</v>
      </c>
      <c r="F146" s="509"/>
      <c r="G146" s="15">
        <v>2.99</v>
      </c>
      <c r="H146" s="3">
        <f t="shared" si="5"/>
        <v>0</v>
      </c>
    </row>
    <row r="147" spans="1:8" s="1" customFormat="1" ht="24.95" customHeight="1" x14ac:dyDescent="0.2">
      <c r="A147" s="10"/>
      <c r="B147" s="10"/>
      <c r="C147" s="10" t="s">
        <v>524</v>
      </c>
      <c r="D147" s="14" t="s">
        <v>483</v>
      </c>
      <c r="E147" s="86" t="s">
        <v>853</v>
      </c>
      <c r="F147" s="509"/>
      <c r="G147" s="15">
        <v>2.99</v>
      </c>
      <c r="H147" s="3">
        <f t="shared" si="5"/>
        <v>0</v>
      </c>
    </row>
    <row r="148" spans="1:8" s="1" customFormat="1" ht="24.95" customHeight="1" x14ac:dyDescent="0.2">
      <c r="A148" s="10"/>
      <c r="B148" s="10"/>
      <c r="C148" s="10" t="s">
        <v>524</v>
      </c>
      <c r="D148" s="14" t="s">
        <v>523</v>
      </c>
      <c r="E148" s="86" t="s">
        <v>853</v>
      </c>
      <c r="F148" s="509"/>
      <c r="G148" s="15">
        <v>2.99</v>
      </c>
      <c r="H148" s="3">
        <f t="shared" si="5"/>
        <v>0</v>
      </c>
    </row>
    <row r="149" spans="1:8" s="1" customFormat="1" ht="24.95" customHeight="1" x14ac:dyDescent="0.2">
      <c r="A149" s="10"/>
      <c r="B149" s="10"/>
      <c r="C149" s="10" t="s">
        <v>524</v>
      </c>
      <c r="D149" s="14" t="s">
        <v>491</v>
      </c>
      <c r="E149" s="86" t="s">
        <v>853</v>
      </c>
      <c r="F149" s="509"/>
      <c r="G149" s="15">
        <v>2.99</v>
      </c>
      <c r="H149" s="3">
        <f t="shared" si="5"/>
        <v>0</v>
      </c>
    </row>
    <row r="150" spans="1:8" s="1" customFormat="1" ht="24.95" customHeight="1" x14ac:dyDescent="0.2">
      <c r="A150" s="10"/>
      <c r="B150" s="10"/>
      <c r="C150" s="10" t="s">
        <v>524</v>
      </c>
      <c r="D150" s="14" t="s">
        <v>206</v>
      </c>
      <c r="E150" s="86" t="s">
        <v>853</v>
      </c>
      <c r="F150" s="509"/>
      <c r="G150" s="15">
        <v>2.99</v>
      </c>
      <c r="H150" s="3">
        <f t="shared" si="5"/>
        <v>0</v>
      </c>
    </row>
    <row r="151" spans="1:8" s="1" customFormat="1" ht="24.95" customHeight="1" x14ac:dyDescent="0.2">
      <c r="A151" s="10"/>
      <c r="B151" s="10"/>
      <c r="C151" s="10" t="s">
        <v>524</v>
      </c>
      <c r="D151" s="14" t="s">
        <v>210</v>
      </c>
      <c r="E151" s="86" t="s">
        <v>853</v>
      </c>
      <c r="F151" s="502"/>
      <c r="G151" s="15">
        <v>2.99</v>
      </c>
      <c r="H151" s="3">
        <f t="shared" si="5"/>
        <v>0</v>
      </c>
    </row>
    <row r="152" spans="1:8" s="1" customFormat="1" ht="24.95" customHeight="1" x14ac:dyDescent="0.2">
      <c r="A152" s="96" t="s">
        <v>1484</v>
      </c>
      <c r="B152" s="90" t="s">
        <v>1498</v>
      </c>
      <c r="C152" s="90" t="s">
        <v>1483</v>
      </c>
      <c r="D152" s="90" t="s">
        <v>1482</v>
      </c>
      <c r="E152" s="97" t="s">
        <v>1612</v>
      </c>
      <c r="F152" s="105" t="s">
        <v>1656</v>
      </c>
      <c r="G152" s="109" t="s">
        <v>1485</v>
      </c>
      <c r="H152" s="103"/>
    </row>
    <row r="153" spans="1:8" s="1" customFormat="1" ht="24.95" customHeight="1" x14ac:dyDescent="0.2">
      <c r="A153" s="10">
        <v>0</v>
      </c>
      <c r="B153" s="10"/>
      <c r="C153" s="10" t="s">
        <v>529</v>
      </c>
      <c r="D153" s="14" t="s">
        <v>189</v>
      </c>
      <c r="E153" s="86" t="s">
        <v>1612</v>
      </c>
      <c r="F153" s="501" t="s">
        <v>1799</v>
      </c>
      <c r="G153" s="15">
        <v>0.89</v>
      </c>
      <c r="H153" s="3">
        <f>A153*G153</f>
        <v>0</v>
      </c>
    </row>
    <row r="154" spans="1:8" s="1" customFormat="1" ht="24.95" customHeight="1" x14ac:dyDescent="0.2">
      <c r="A154" s="10"/>
      <c r="B154" s="10"/>
      <c r="C154" s="10" t="s">
        <v>529</v>
      </c>
      <c r="D154" s="14" t="s">
        <v>396</v>
      </c>
      <c r="E154" s="86" t="s">
        <v>1612</v>
      </c>
      <c r="F154" s="509"/>
      <c r="G154" s="15">
        <v>0.89</v>
      </c>
      <c r="H154" s="3">
        <f t="shared" ref="H154:H175" si="6">A154*G154</f>
        <v>0</v>
      </c>
    </row>
    <row r="155" spans="1:8" s="1" customFormat="1" ht="24.95" customHeight="1" x14ac:dyDescent="0.2">
      <c r="A155" s="10"/>
      <c r="B155" s="10"/>
      <c r="C155" s="10" t="s">
        <v>529</v>
      </c>
      <c r="D155" s="14" t="s">
        <v>470</v>
      </c>
      <c r="E155" s="86" t="s">
        <v>1612</v>
      </c>
      <c r="F155" s="509"/>
      <c r="G155" s="15">
        <v>0.89</v>
      </c>
      <c r="H155" s="3">
        <f t="shared" si="6"/>
        <v>0</v>
      </c>
    </row>
    <row r="156" spans="1:8" s="1" customFormat="1" ht="24.95" customHeight="1" x14ac:dyDescent="0.2">
      <c r="A156" s="10"/>
      <c r="B156" s="10"/>
      <c r="C156" s="10" t="s">
        <v>529</v>
      </c>
      <c r="D156" s="14" t="s">
        <v>471</v>
      </c>
      <c r="E156" s="86" t="s">
        <v>1612</v>
      </c>
      <c r="F156" s="509"/>
      <c r="G156" s="15">
        <v>0.89</v>
      </c>
      <c r="H156" s="3">
        <f t="shared" si="6"/>
        <v>0</v>
      </c>
    </row>
    <row r="157" spans="1:8" s="1" customFormat="1" ht="24.95" customHeight="1" x14ac:dyDescent="0.2">
      <c r="A157" s="10"/>
      <c r="B157" s="10"/>
      <c r="C157" s="10" t="s">
        <v>529</v>
      </c>
      <c r="D157" s="14" t="s">
        <v>198</v>
      </c>
      <c r="E157" s="86" t="s">
        <v>1612</v>
      </c>
      <c r="F157" s="509"/>
      <c r="G157" s="15">
        <v>0.89</v>
      </c>
      <c r="H157" s="3">
        <f t="shared" si="6"/>
        <v>0</v>
      </c>
    </row>
    <row r="158" spans="1:8" s="1" customFormat="1" ht="24.95" customHeight="1" x14ac:dyDescent="0.2">
      <c r="A158" s="10"/>
      <c r="B158" s="10"/>
      <c r="C158" s="10" t="s">
        <v>529</v>
      </c>
      <c r="D158" s="14" t="s">
        <v>511</v>
      </c>
      <c r="E158" s="86" t="s">
        <v>1612</v>
      </c>
      <c r="F158" s="509"/>
      <c r="G158" s="15">
        <v>0.89</v>
      </c>
      <c r="H158" s="3">
        <f t="shared" si="6"/>
        <v>0</v>
      </c>
    </row>
    <row r="159" spans="1:8" s="1" customFormat="1" ht="24.95" customHeight="1" x14ac:dyDescent="0.2">
      <c r="A159" s="10"/>
      <c r="B159" s="10"/>
      <c r="C159" s="10" t="s">
        <v>529</v>
      </c>
      <c r="D159" s="14" t="s">
        <v>191</v>
      </c>
      <c r="E159" s="86" t="s">
        <v>1612</v>
      </c>
      <c r="F159" s="509"/>
      <c r="G159" s="15">
        <v>0.89</v>
      </c>
      <c r="H159" s="3">
        <f t="shared" si="6"/>
        <v>0</v>
      </c>
    </row>
    <row r="160" spans="1:8" s="1" customFormat="1" ht="24.95" customHeight="1" x14ac:dyDescent="0.2">
      <c r="A160" s="10"/>
      <c r="B160" s="10"/>
      <c r="C160" s="10" t="s">
        <v>529</v>
      </c>
      <c r="D160" s="14" t="s">
        <v>512</v>
      </c>
      <c r="E160" s="86" t="s">
        <v>1612</v>
      </c>
      <c r="F160" s="509"/>
      <c r="G160" s="15">
        <v>0.89</v>
      </c>
      <c r="H160" s="3">
        <f t="shared" si="6"/>
        <v>0</v>
      </c>
    </row>
    <row r="161" spans="1:8" s="1" customFormat="1" ht="24.95" customHeight="1" x14ac:dyDescent="0.2">
      <c r="A161" s="10"/>
      <c r="B161" s="10"/>
      <c r="C161" s="10" t="s">
        <v>529</v>
      </c>
      <c r="D161" s="14" t="s">
        <v>513</v>
      </c>
      <c r="E161" s="86" t="s">
        <v>1612</v>
      </c>
      <c r="F161" s="509"/>
      <c r="G161" s="15">
        <v>0.89</v>
      </c>
      <c r="H161" s="3">
        <f t="shared" si="6"/>
        <v>0</v>
      </c>
    </row>
    <row r="162" spans="1:8" s="1" customFormat="1" ht="24.95" customHeight="1" x14ac:dyDescent="0.2">
      <c r="A162" s="10"/>
      <c r="B162" s="10"/>
      <c r="C162" s="10" t="s">
        <v>529</v>
      </c>
      <c r="D162" s="14" t="s">
        <v>514</v>
      </c>
      <c r="E162" s="86" t="s">
        <v>1612</v>
      </c>
      <c r="F162" s="509"/>
      <c r="G162" s="15">
        <v>0.89</v>
      </c>
      <c r="H162" s="3">
        <f t="shared" si="6"/>
        <v>0</v>
      </c>
    </row>
    <row r="163" spans="1:8" s="1" customFormat="1" ht="24.95" customHeight="1" x14ac:dyDescent="0.2">
      <c r="A163" s="10"/>
      <c r="B163" s="10"/>
      <c r="C163" s="10" t="s">
        <v>529</v>
      </c>
      <c r="D163" s="14" t="s">
        <v>510</v>
      </c>
      <c r="E163" s="86" t="s">
        <v>1612</v>
      </c>
      <c r="F163" s="509"/>
      <c r="G163" s="15">
        <v>0.89</v>
      </c>
      <c r="H163" s="3">
        <f t="shared" si="6"/>
        <v>0</v>
      </c>
    </row>
    <row r="164" spans="1:8" s="1" customFormat="1" ht="24.95" customHeight="1" x14ac:dyDescent="0.2">
      <c r="A164" s="10"/>
      <c r="B164" s="10"/>
      <c r="C164" s="10" t="s">
        <v>529</v>
      </c>
      <c r="D164" s="14" t="s">
        <v>515</v>
      </c>
      <c r="E164" s="86" t="s">
        <v>1612</v>
      </c>
      <c r="F164" s="509"/>
      <c r="G164" s="15">
        <v>0.89</v>
      </c>
      <c r="H164" s="3">
        <f t="shared" si="6"/>
        <v>0</v>
      </c>
    </row>
    <row r="165" spans="1:8" s="1" customFormat="1" ht="24.95" customHeight="1" x14ac:dyDescent="0.2">
      <c r="A165" s="10"/>
      <c r="B165" s="10"/>
      <c r="C165" s="10" t="s">
        <v>529</v>
      </c>
      <c r="D165" s="14" t="s">
        <v>519</v>
      </c>
      <c r="E165" s="86" t="s">
        <v>1612</v>
      </c>
      <c r="F165" s="509"/>
      <c r="G165" s="15">
        <v>0.89</v>
      </c>
      <c r="H165" s="3">
        <f t="shared" si="6"/>
        <v>0</v>
      </c>
    </row>
    <row r="166" spans="1:8" s="1" customFormat="1" ht="24.95" customHeight="1" x14ac:dyDescent="0.2">
      <c r="A166" s="10"/>
      <c r="B166" s="10"/>
      <c r="C166" s="10" t="s">
        <v>529</v>
      </c>
      <c r="D166" s="14" t="s">
        <v>520</v>
      </c>
      <c r="E166" s="86" t="s">
        <v>1612</v>
      </c>
      <c r="F166" s="509"/>
      <c r="G166" s="15">
        <v>0.89</v>
      </c>
      <c r="H166" s="3">
        <f t="shared" si="6"/>
        <v>0</v>
      </c>
    </row>
    <row r="167" spans="1:8" s="1" customFormat="1" ht="24.95" customHeight="1" x14ac:dyDescent="0.2">
      <c r="A167" s="10"/>
      <c r="B167" s="10"/>
      <c r="C167" s="10" t="s">
        <v>529</v>
      </c>
      <c r="D167" s="14" t="s">
        <v>202</v>
      </c>
      <c r="E167" s="86" t="s">
        <v>1612</v>
      </c>
      <c r="F167" s="509"/>
      <c r="G167" s="15">
        <v>0.89</v>
      </c>
      <c r="H167" s="3">
        <f t="shared" si="6"/>
        <v>0</v>
      </c>
    </row>
    <row r="168" spans="1:8" s="1" customFormat="1" ht="24.95" customHeight="1" x14ac:dyDescent="0.2">
      <c r="A168" s="10"/>
      <c r="B168" s="10"/>
      <c r="C168" s="10" t="s">
        <v>529</v>
      </c>
      <c r="D168" s="14" t="s">
        <v>521</v>
      </c>
      <c r="E168" s="86" t="s">
        <v>1612</v>
      </c>
      <c r="F168" s="509"/>
      <c r="G168" s="15">
        <v>0.89</v>
      </c>
      <c r="H168" s="3">
        <f t="shared" si="6"/>
        <v>0</v>
      </c>
    </row>
    <row r="169" spans="1:8" s="1" customFormat="1" ht="24.95" customHeight="1" x14ac:dyDescent="0.2">
      <c r="A169" s="10"/>
      <c r="B169" s="10"/>
      <c r="C169" s="10" t="s">
        <v>529</v>
      </c>
      <c r="D169" s="14" t="s">
        <v>522</v>
      </c>
      <c r="E169" s="86" t="s">
        <v>1612</v>
      </c>
      <c r="F169" s="509"/>
      <c r="G169" s="15">
        <v>0.89</v>
      </c>
      <c r="H169" s="3">
        <f t="shared" si="6"/>
        <v>0</v>
      </c>
    </row>
    <row r="170" spans="1:8" s="1" customFormat="1" ht="24.95" customHeight="1" x14ac:dyDescent="0.2">
      <c r="A170" s="10"/>
      <c r="B170" s="10"/>
      <c r="C170" s="10" t="s">
        <v>529</v>
      </c>
      <c r="D170" s="14" t="s">
        <v>472</v>
      </c>
      <c r="E170" s="86" t="s">
        <v>1612</v>
      </c>
      <c r="F170" s="509"/>
      <c r="G170" s="15">
        <v>0.89</v>
      </c>
      <c r="H170" s="3">
        <f t="shared" si="6"/>
        <v>0</v>
      </c>
    </row>
    <row r="171" spans="1:8" s="1" customFormat="1" ht="24.95" customHeight="1" x14ac:dyDescent="0.2">
      <c r="A171" s="10"/>
      <c r="B171" s="10"/>
      <c r="C171" s="10" t="s">
        <v>529</v>
      </c>
      <c r="D171" s="14" t="s">
        <v>483</v>
      </c>
      <c r="E171" s="86" t="s">
        <v>1612</v>
      </c>
      <c r="F171" s="509"/>
      <c r="G171" s="15">
        <v>0.89</v>
      </c>
      <c r="H171" s="3">
        <f t="shared" si="6"/>
        <v>0</v>
      </c>
    </row>
    <row r="172" spans="1:8" s="1" customFormat="1" ht="24.95" customHeight="1" x14ac:dyDescent="0.2">
      <c r="A172" s="10"/>
      <c r="B172" s="10"/>
      <c r="C172" s="10" t="s">
        <v>529</v>
      </c>
      <c r="D172" s="14" t="s">
        <v>523</v>
      </c>
      <c r="E172" s="86" t="s">
        <v>1612</v>
      </c>
      <c r="F172" s="509"/>
      <c r="G172" s="15">
        <v>0.89</v>
      </c>
      <c r="H172" s="3">
        <f t="shared" si="6"/>
        <v>0</v>
      </c>
    </row>
    <row r="173" spans="1:8" s="1" customFormat="1" ht="24.95" customHeight="1" x14ac:dyDescent="0.2">
      <c r="A173" s="10"/>
      <c r="B173" s="10"/>
      <c r="C173" s="10" t="s">
        <v>529</v>
      </c>
      <c r="D173" s="14" t="s">
        <v>491</v>
      </c>
      <c r="E173" s="86" t="s">
        <v>1612</v>
      </c>
      <c r="F173" s="509"/>
      <c r="G173" s="15">
        <v>0.89</v>
      </c>
      <c r="H173" s="3">
        <f t="shared" si="6"/>
        <v>0</v>
      </c>
    </row>
    <row r="174" spans="1:8" s="1" customFormat="1" ht="24.95" customHeight="1" x14ac:dyDescent="0.2">
      <c r="A174" s="10"/>
      <c r="B174" s="10"/>
      <c r="C174" s="10" t="s">
        <v>529</v>
      </c>
      <c r="D174" s="14" t="s">
        <v>206</v>
      </c>
      <c r="E174" s="86" t="s">
        <v>1612</v>
      </c>
      <c r="F174" s="509"/>
      <c r="G174" s="15">
        <v>0.89</v>
      </c>
      <c r="H174" s="3">
        <f t="shared" si="6"/>
        <v>0</v>
      </c>
    </row>
    <row r="175" spans="1:8" s="1" customFormat="1" ht="24.95" customHeight="1" x14ac:dyDescent="0.2">
      <c r="A175" s="10"/>
      <c r="B175" s="10"/>
      <c r="C175" s="10" t="s">
        <v>529</v>
      </c>
      <c r="D175" s="14" t="s">
        <v>210</v>
      </c>
      <c r="E175" s="86" t="s">
        <v>1612</v>
      </c>
      <c r="F175" s="502"/>
      <c r="G175" s="15">
        <v>0.89</v>
      </c>
      <c r="H175" s="3">
        <f t="shared" si="6"/>
        <v>0</v>
      </c>
    </row>
    <row r="176" spans="1:8" s="1" customFormat="1" ht="24.95" customHeight="1" x14ac:dyDescent="0.2">
      <c r="A176" s="96" t="s">
        <v>1484</v>
      </c>
      <c r="B176" s="90" t="s">
        <v>1498</v>
      </c>
      <c r="C176" s="90" t="s">
        <v>1483</v>
      </c>
      <c r="D176" s="90" t="s">
        <v>1482</v>
      </c>
      <c r="E176" s="97" t="s">
        <v>1613</v>
      </c>
      <c r="F176" s="105" t="s">
        <v>1656</v>
      </c>
      <c r="G176" s="109" t="s">
        <v>1485</v>
      </c>
      <c r="H176" s="103"/>
    </row>
    <row r="177" spans="1:8" s="1" customFormat="1" ht="24.95" customHeight="1" x14ac:dyDescent="0.2">
      <c r="A177" s="10"/>
      <c r="B177" s="10"/>
      <c r="C177" s="10" t="s">
        <v>529</v>
      </c>
      <c r="D177" s="14" t="s">
        <v>189</v>
      </c>
      <c r="E177" s="86" t="s">
        <v>1613</v>
      </c>
      <c r="F177" s="501" t="s">
        <v>1799</v>
      </c>
      <c r="G177" s="15">
        <v>2.99</v>
      </c>
      <c r="H177" s="3">
        <f>A177*G177</f>
        <v>0</v>
      </c>
    </row>
    <row r="178" spans="1:8" s="1" customFormat="1" ht="24.95" customHeight="1" x14ac:dyDescent="0.2">
      <c r="A178" s="10"/>
      <c r="B178" s="10"/>
      <c r="C178" s="10" t="s">
        <v>529</v>
      </c>
      <c r="D178" s="14" t="s">
        <v>396</v>
      </c>
      <c r="E178" s="86" t="s">
        <v>1613</v>
      </c>
      <c r="F178" s="509"/>
      <c r="G178" s="15">
        <v>2.99</v>
      </c>
      <c r="H178" s="3">
        <f t="shared" ref="H178:H199" si="7">A178*G178</f>
        <v>0</v>
      </c>
    </row>
    <row r="179" spans="1:8" s="1" customFormat="1" ht="24.95" customHeight="1" x14ac:dyDescent="0.2">
      <c r="A179" s="10"/>
      <c r="B179" s="10"/>
      <c r="C179" s="10" t="s">
        <v>529</v>
      </c>
      <c r="D179" s="14" t="s">
        <v>470</v>
      </c>
      <c r="E179" s="86" t="s">
        <v>1613</v>
      </c>
      <c r="F179" s="509"/>
      <c r="G179" s="15">
        <v>2.99</v>
      </c>
      <c r="H179" s="3">
        <f t="shared" si="7"/>
        <v>0</v>
      </c>
    </row>
    <row r="180" spans="1:8" s="1" customFormat="1" ht="24.95" customHeight="1" x14ac:dyDescent="0.2">
      <c r="A180" s="10"/>
      <c r="B180" s="10"/>
      <c r="C180" s="10" t="s">
        <v>529</v>
      </c>
      <c r="D180" s="14" t="s">
        <v>471</v>
      </c>
      <c r="E180" s="86" t="s">
        <v>1613</v>
      </c>
      <c r="F180" s="509"/>
      <c r="G180" s="15">
        <v>2.99</v>
      </c>
      <c r="H180" s="3">
        <f t="shared" si="7"/>
        <v>0</v>
      </c>
    </row>
    <row r="181" spans="1:8" s="1" customFormat="1" ht="24.95" customHeight="1" x14ac:dyDescent="0.2">
      <c r="A181" s="10"/>
      <c r="B181" s="10"/>
      <c r="C181" s="10" t="s">
        <v>529</v>
      </c>
      <c r="D181" s="14" t="s">
        <v>198</v>
      </c>
      <c r="E181" s="86" t="s">
        <v>1613</v>
      </c>
      <c r="F181" s="509"/>
      <c r="G181" s="15">
        <v>2.99</v>
      </c>
      <c r="H181" s="3">
        <f t="shared" si="7"/>
        <v>0</v>
      </c>
    </row>
    <row r="182" spans="1:8" s="1" customFormat="1" ht="24.95" customHeight="1" x14ac:dyDescent="0.2">
      <c r="A182" s="10"/>
      <c r="B182" s="10"/>
      <c r="C182" s="10" t="s">
        <v>529</v>
      </c>
      <c r="D182" s="14" t="s">
        <v>511</v>
      </c>
      <c r="E182" s="86" t="s">
        <v>1613</v>
      </c>
      <c r="F182" s="509"/>
      <c r="G182" s="15">
        <v>2.99</v>
      </c>
      <c r="H182" s="3">
        <f t="shared" si="7"/>
        <v>0</v>
      </c>
    </row>
    <row r="183" spans="1:8" s="1" customFormat="1" ht="24.95" customHeight="1" x14ac:dyDescent="0.2">
      <c r="A183" s="10"/>
      <c r="B183" s="10"/>
      <c r="C183" s="10" t="s">
        <v>529</v>
      </c>
      <c r="D183" s="14" t="s">
        <v>191</v>
      </c>
      <c r="E183" s="86" t="s">
        <v>1613</v>
      </c>
      <c r="F183" s="509"/>
      <c r="G183" s="15">
        <v>2.99</v>
      </c>
      <c r="H183" s="3">
        <f t="shared" si="7"/>
        <v>0</v>
      </c>
    </row>
    <row r="184" spans="1:8" s="1" customFormat="1" ht="24.95" customHeight="1" x14ac:dyDescent="0.2">
      <c r="A184" s="10"/>
      <c r="B184" s="10"/>
      <c r="C184" s="10" t="s">
        <v>529</v>
      </c>
      <c r="D184" s="14" t="s">
        <v>512</v>
      </c>
      <c r="E184" s="86" t="s">
        <v>1613</v>
      </c>
      <c r="F184" s="509"/>
      <c r="G184" s="15">
        <v>2.99</v>
      </c>
      <c r="H184" s="3">
        <f t="shared" si="7"/>
        <v>0</v>
      </c>
    </row>
    <row r="185" spans="1:8" s="1" customFormat="1" ht="24.95" customHeight="1" x14ac:dyDescent="0.2">
      <c r="A185" s="10"/>
      <c r="B185" s="10"/>
      <c r="C185" s="10" t="s">
        <v>529</v>
      </c>
      <c r="D185" s="14" t="s">
        <v>513</v>
      </c>
      <c r="E185" s="86" t="s">
        <v>1613</v>
      </c>
      <c r="F185" s="509"/>
      <c r="G185" s="15">
        <v>2.99</v>
      </c>
      <c r="H185" s="3">
        <f t="shared" si="7"/>
        <v>0</v>
      </c>
    </row>
    <row r="186" spans="1:8" s="1" customFormat="1" ht="24.95" customHeight="1" x14ac:dyDescent="0.2">
      <c r="A186" s="10"/>
      <c r="B186" s="10"/>
      <c r="C186" s="10" t="s">
        <v>529</v>
      </c>
      <c r="D186" s="14" t="s">
        <v>514</v>
      </c>
      <c r="E186" s="86" t="s">
        <v>1613</v>
      </c>
      <c r="F186" s="509"/>
      <c r="G186" s="15">
        <v>2.99</v>
      </c>
      <c r="H186" s="3">
        <f t="shared" si="7"/>
        <v>0</v>
      </c>
    </row>
    <row r="187" spans="1:8" s="1" customFormat="1" ht="24.95" customHeight="1" x14ac:dyDescent="0.2">
      <c r="A187" s="10"/>
      <c r="B187" s="10"/>
      <c r="C187" s="10" t="s">
        <v>529</v>
      </c>
      <c r="D187" s="14" t="s">
        <v>510</v>
      </c>
      <c r="E187" s="86" t="s">
        <v>1613</v>
      </c>
      <c r="F187" s="509"/>
      <c r="G187" s="15">
        <v>2.99</v>
      </c>
      <c r="H187" s="3">
        <f t="shared" si="7"/>
        <v>0</v>
      </c>
    </row>
    <row r="188" spans="1:8" s="1" customFormat="1" ht="24.95" customHeight="1" x14ac:dyDescent="0.2">
      <c r="A188" s="10"/>
      <c r="B188" s="10"/>
      <c r="C188" s="10" t="s">
        <v>529</v>
      </c>
      <c r="D188" s="14" t="s">
        <v>515</v>
      </c>
      <c r="E188" s="86" t="s">
        <v>1613</v>
      </c>
      <c r="F188" s="509"/>
      <c r="G188" s="15">
        <v>2.99</v>
      </c>
      <c r="H188" s="3">
        <f t="shared" si="7"/>
        <v>0</v>
      </c>
    </row>
    <row r="189" spans="1:8" s="1" customFormat="1" ht="24.95" customHeight="1" x14ac:dyDescent="0.2">
      <c r="A189" s="10"/>
      <c r="B189" s="10"/>
      <c r="C189" s="10" t="s">
        <v>529</v>
      </c>
      <c r="D189" s="14" t="s">
        <v>519</v>
      </c>
      <c r="E189" s="86" t="s">
        <v>1613</v>
      </c>
      <c r="F189" s="509"/>
      <c r="G189" s="15">
        <v>2.99</v>
      </c>
      <c r="H189" s="3">
        <f t="shared" si="7"/>
        <v>0</v>
      </c>
    </row>
    <row r="190" spans="1:8" s="1" customFormat="1" ht="24.95" customHeight="1" x14ac:dyDescent="0.2">
      <c r="A190" s="10"/>
      <c r="B190" s="10"/>
      <c r="C190" s="10" t="s">
        <v>529</v>
      </c>
      <c r="D190" s="14" t="s">
        <v>520</v>
      </c>
      <c r="E190" s="86" t="s">
        <v>1613</v>
      </c>
      <c r="F190" s="509"/>
      <c r="G190" s="15">
        <v>2.99</v>
      </c>
      <c r="H190" s="3">
        <f t="shared" si="7"/>
        <v>0</v>
      </c>
    </row>
    <row r="191" spans="1:8" s="1" customFormat="1" ht="24.95" customHeight="1" x14ac:dyDescent="0.2">
      <c r="A191" s="10"/>
      <c r="B191" s="10"/>
      <c r="C191" s="10" t="s">
        <v>529</v>
      </c>
      <c r="D191" s="14" t="s">
        <v>202</v>
      </c>
      <c r="E191" s="86" t="s">
        <v>1613</v>
      </c>
      <c r="F191" s="509"/>
      <c r="G191" s="15">
        <v>2.99</v>
      </c>
      <c r="H191" s="3">
        <f t="shared" si="7"/>
        <v>0</v>
      </c>
    </row>
    <row r="192" spans="1:8" s="1" customFormat="1" ht="24.95" customHeight="1" x14ac:dyDescent="0.2">
      <c r="A192" s="10"/>
      <c r="B192" s="10"/>
      <c r="C192" s="10" t="s">
        <v>529</v>
      </c>
      <c r="D192" s="14" t="s">
        <v>521</v>
      </c>
      <c r="E192" s="86" t="s">
        <v>1613</v>
      </c>
      <c r="F192" s="509"/>
      <c r="G192" s="15">
        <v>2.99</v>
      </c>
      <c r="H192" s="3">
        <f t="shared" si="7"/>
        <v>0</v>
      </c>
    </row>
    <row r="193" spans="1:8" s="1" customFormat="1" ht="24.95" customHeight="1" x14ac:dyDescent="0.2">
      <c r="A193" s="10"/>
      <c r="B193" s="10"/>
      <c r="C193" s="10" t="s">
        <v>529</v>
      </c>
      <c r="D193" s="14" t="s">
        <v>522</v>
      </c>
      <c r="E193" s="86" t="s">
        <v>1613</v>
      </c>
      <c r="F193" s="509"/>
      <c r="G193" s="15">
        <v>2.99</v>
      </c>
      <c r="H193" s="3">
        <f t="shared" si="7"/>
        <v>0</v>
      </c>
    </row>
    <row r="194" spans="1:8" s="1" customFormat="1" ht="24.95" customHeight="1" x14ac:dyDescent="0.2">
      <c r="A194" s="10"/>
      <c r="B194" s="10"/>
      <c r="C194" s="10" t="s">
        <v>529</v>
      </c>
      <c r="D194" s="14" t="s">
        <v>472</v>
      </c>
      <c r="E194" s="86" t="s">
        <v>1613</v>
      </c>
      <c r="F194" s="509"/>
      <c r="G194" s="15">
        <v>2.99</v>
      </c>
      <c r="H194" s="3">
        <f t="shared" si="7"/>
        <v>0</v>
      </c>
    </row>
    <row r="195" spans="1:8" s="1" customFormat="1" ht="24.95" customHeight="1" x14ac:dyDescent="0.2">
      <c r="A195" s="10"/>
      <c r="B195" s="10"/>
      <c r="C195" s="10" t="s">
        <v>529</v>
      </c>
      <c r="D195" s="14" t="s">
        <v>483</v>
      </c>
      <c r="E195" s="86" t="s">
        <v>1613</v>
      </c>
      <c r="F195" s="509"/>
      <c r="G195" s="15">
        <v>2.99</v>
      </c>
      <c r="H195" s="3">
        <f t="shared" si="7"/>
        <v>0</v>
      </c>
    </row>
    <row r="196" spans="1:8" s="1" customFormat="1" ht="24.95" customHeight="1" x14ac:dyDescent="0.2">
      <c r="A196" s="10"/>
      <c r="B196" s="10"/>
      <c r="C196" s="10" t="s">
        <v>529</v>
      </c>
      <c r="D196" s="14" t="s">
        <v>523</v>
      </c>
      <c r="E196" s="86" t="s">
        <v>1613</v>
      </c>
      <c r="F196" s="509"/>
      <c r="G196" s="15">
        <v>2.99</v>
      </c>
      <c r="H196" s="3">
        <f t="shared" si="7"/>
        <v>0</v>
      </c>
    </row>
    <row r="197" spans="1:8" s="1" customFormat="1" ht="24.95" customHeight="1" x14ac:dyDescent="0.2">
      <c r="A197" s="10"/>
      <c r="B197" s="10"/>
      <c r="C197" s="10" t="s">
        <v>529</v>
      </c>
      <c r="D197" s="14" t="s">
        <v>491</v>
      </c>
      <c r="E197" s="86" t="s">
        <v>1613</v>
      </c>
      <c r="F197" s="509"/>
      <c r="G197" s="15">
        <v>2.99</v>
      </c>
      <c r="H197" s="3">
        <f t="shared" si="7"/>
        <v>0</v>
      </c>
    </row>
    <row r="198" spans="1:8" s="1" customFormat="1" ht="24.95" customHeight="1" x14ac:dyDescent="0.2">
      <c r="A198" s="10"/>
      <c r="B198" s="10"/>
      <c r="C198" s="10" t="s">
        <v>529</v>
      </c>
      <c r="D198" s="14" t="s">
        <v>206</v>
      </c>
      <c r="E198" s="86" t="s">
        <v>1613</v>
      </c>
      <c r="F198" s="509"/>
      <c r="G198" s="15">
        <v>2.99</v>
      </c>
      <c r="H198" s="3">
        <f t="shared" si="7"/>
        <v>0</v>
      </c>
    </row>
    <row r="199" spans="1:8" s="1" customFormat="1" ht="24.95" customHeight="1" x14ac:dyDescent="0.2">
      <c r="A199" s="10"/>
      <c r="B199" s="10"/>
      <c r="C199" s="10" t="s">
        <v>529</v>
      </c>
      <c r="D199" s="14" t="s">
        <v>210</v>
      </c>
      <c r="E199" s="86" t="s">
        <v>1613</v>
      </c>
      <c r="F199" s="502"/>
      <c r="G199" s="15">
        <v>2.99</v>
      </c>
      <c r="H199" s="3">
        <f t="shared" si="7"/>
        <v>0</v>
      </c>
    </row>
    <row r="200" spans="1:8" s="1" customFormat="1" ht="24.95" customHeight="1" x14ac:dyDescent="0.2">
      <c r="A200" s="96" t="s">
        <v>1484</v>
      </c>
      <c r="B200" s="90" t="s">
        <v>1498</v>
      </c>
      <c r="C200" s="90" t="s">
        <v>1483</v>
      </c>
      <c r="D200" s="90" t="s">
        <v>1482</v>
      </c>
      <c r="E200" s="97" t="s">
        <v>1614</v>
      </c>
      <c r="F200" s="105" t="s">
        <v>1656</v>
      </c>
      <c r="G200" s="109" t="s">
        <v>1485</v>
      </c>
      <c r="H200" s="103"/>
    </row>
    <row r="201" spans="1:8" s="1" customFormat="1" ht="24.95" customHeight="1" x14ac:dyDescent="0.2">
      <c r="A201" s="10"/>
      <c r="B201" s="10"/>
      <c r="C201" s="506"/>
      <c r="D201" s="14" t="s">
        <v>189</v>
      </c>
      <c r="E201" s="86" t="s">
        <v>1614</v>
      </c>
      <c r="F201" s="514" t="s">
        <v>1608</v>
      </c>
      <c r="G201" s="15">
        <v>2.38</v>
      </c>
      <c r="H201" s="3">
        <f>A201*G201</f>
        <v>0</v>
      </c>
    </row>
    <row r="202" spans="1:8" s="1" customFormat="1" ht="24.95" customHeight="1" x14ac:dyDescent="0.2">
      <c r="A202" s="10"/>
      <c r="B202" s="10"/>
      <c r="C202" s="507"/>
      <c r="D202" s="14" t="s">
        <v>191</v>
      </c>
      <c r="E202" s="86" t="s">
        <v>1614</v>
      </c>
      <c r="F202" s="514"/>
      <c r="G202" s="15">
        <v>2.38</v>
      </c>
      <c r="H202" s="3">
        <f t="shared" ref="H202:H212" si="8">A202*G202</f>
        <v>0</v>
      </c>
    </row>
    <row r="203" spans="1:8" s="1" customFormat="1" ht="24.95" customHeight="1" x14ac:dyDescent="0.2">
      <c r="A203" s="10"/>
      <c r="B203" s="10"/>
      <c r="C203" s="507"/>
      <c r="D203" s="14" t="s">
        <v>510</v>
      </c>
      <c r="E203" s="86" t="s">
        <v>1614</v>
      </c>
      <c r="F203" s="514"/>
      <c r="G203" s="15">
        <v>2.38</v>
      </c>
      <c r="H203" s="3">
        <f t="shared" si="8"/>
        <v>0</v>
      </c>
    </row>
    <row r="204" spans="1:8" s="1" customFormat="1" ht="24.95" customHeight="1" x14ac:dyDescent="0.2">
      <c r="A204" s="10"/>
      <c r="B204" s="10"/>
      <c r="C204" s="507"/>
      <c r="D204" s="14" t="s">
        <v>198</v>
      </c>
      <c r="E204" s="86" t="s">
        <v>1614</v>
      </c>
      <c r="F204" s="514"/>
      <c r="G204" s="15">
        <v>2.38</v>
      </c>
      <c r="H204" s="3">
        <f t="shared" si="8"/>
        <v>0</v>
      </c>
    </row>
    <row r="205" spans="1:8" s="1" customFormat="1" ht="24.95" customHeight="1" x14ac:dyDescent="0.2">
      <c r="A205" s="10"/>
      <c r="B205" s="10"/>
      <c r="C205" s="507"/>
      <c r="D205" s="14" t="s">
        <v>491</v>
      </c>
      <c r="E205" s="86" t="s">
        <v>1614</v>
      </c>
      <c r="F205" s="514"/>
      <c r="G205" s="15">
        <v>2.38</v>
      </c>
      <c r="H205" s="3">
        <f t="shared" si="8"/>
        <v>0</v>
      </c>
    </row>
    <row r="206" spans="1:8" s="1" customFormat="1" ht="24.95" customHeight="1" x14ac:dyDescent="0.2">
      <c r="A206" s="10"/>
      <c r="B206" s="10"/>
      <c r="C206" s="507"/>
      <c r="D206" s="14" t="s">
        <v>742</v>
      </c>
      <c r="E206" s="86" t="s">
        <v>1614</v>
      </c>
      <c r="F206" s="514"/>
      <c r="G206" s="15">
        <v>2.38</v>
      </c>
      <c r="H206" s="3">
        <f t="shared" si="8"/>
        <v>0</v>
      </c>
    </row>
    <row r="207" spans="1:8" s="1" customFormat="1" ht="24.95" customHeight="1" x14ac:dyDescent="0.2">
      <c r="A207" s="10"/>
      <c r="B207" s="10"/>
      <c r="C207" s="507"/>
      <c r="D207" s="14" t="s">
        <v>396</v>
      </c>
      <c r="E207" s="86" t="s">
        <v>1614</v>
      </c>
      <c r="F207" s="514"/>
      <c r="G207" s="15">
        <v>2.38</v>
      </c>
      <c r="H207" s="3">
        <f t="shared" si="8"/>
        <v>0</v>
      </c>
    </row>
    <row r="208" spans="1:8" s="1" customFormat="1" ht="24.95" customHeight="1" x14ac:dyDescent="0.2">
      <c r="A208" s="10"/>
      <c r="B208" s="10"/>
      <c r="C208" s="507"/>
      <c r="D208" s="14" t="s">
        <v>471</v>
      </c>
      <c r="E208" s="86" t="s">
        <v>1614</v>
      </c>
      <c r="F208" s="514"/>
      <c r="G208" s="15">
        <v>2.38</v>
      </c>
      <c r="H208" s="3">
        <f t="shared" si="8"/>
        <v>0</v>
      </c>
    </row>
    <row r="209" spans="1:8" s="1" customFormat="1" ht="24.95" customHeight="1" x14ac:dyDescent="0.2">
      <c r="A209" s="10"/>
      <c r="B209" s="10"/>
      <c r="C209" s="507"/>
      <c r="D209" s="14" t="s">
        <v>470</v>
      </c>
      <c r="E209" s="86" t="s">
        <v>1614</v>
      </c>
      <c r="F209" s="514"/>
      <c r="G209" s="15">
        <v>2.38</v>
      </c>
      <c r="H209" s="3">
        <f t="shared" si="8"/>
        <v>0</v>
      </c>
    </row>
    <row r="210" spans="1:8" s="1" customFormat="1" ht="24.95" customHeight="1" x14ac:dyDescent="0.2">
      <c r="A210" s="10"/>
      <c r="B210" s="10"/>
      <c r="C210" s="507"/>
      <c r="D210" s="14" t="s">
        <v>213</v>
      </c>
      <c r="E210" s="86" t="s">
        <v>1614</v>
      </c>
      <c r="F210" s="514"/>
      <c r="G210" s="15">
        <v>2.38</v>
      </c>
      <c r="H210" s="3">
        <f t="shared" si="8"/>
        <v>0</v>
      </c>
    </row>
    <row r="211" spans="1:8" s="1" customFormat="1" ht="24.95" customHeight="1" x14ac:dyDescent="0.2">
      <c r="A211" s="10"/>
      <c r="B211" s="10"/>
      <c r="C211" s="507"/>
      <c r="D211" s="14" t="s">
        <v>99</v>
      </c>
      <c r="E211" s="86" t="s">
        <v>1614</v>
      </c>
      <c r="F211" s="514"/>
      <c r="G211" s="15">
        <v>2.38</v>
      </c>
      <c r="H211" s="3">
        <f t="shared" si="8"/>
        <v>0</v>
      </c>
    </row>
    <row r="212" spans="1:8" s="1" customFormat="1" ht="24.95" customHeight="1" x14ac:dyDescent="0.2">
      <c r="A212" s="10"/>
      <c r="B212" s="10"/>
      <c r="C212" s="508"/>
      <c r="D212" s="14" t="s">
        <v>519</v>
      </c>
      <c r="E212" s="86" t="s">
        <v>1614</v>
      </c>
      <c r="F212" s="514"/>
      <c r="G212" s="15">
        <v>2.38</v>
      </c>
      <c r="H212" s="3">
        <f t="shared" si="8"/>
        <v>0</v>
      </c>
    </row>
    <row r="213" spans="1:8" s="1" customFormat="1" ht="24.95" customHeight="1" x14ac:dyDescent="0.2">
      <c r="A213" s="96" t="s">
        <v>1484</v>
      </c>
      <c r="B213" s="90" t="s">
        <v>1498</v>
      </c>
      <c r="C213" s="90" t="s">
        <v>1483</v>
      </c>
      <c r="D213" s="90" t="s">
        <v>1482</v>
      </c>
      <c r="E213" s="97" t="s">
        <v>1615</v>
      </c>
      <c r="F213" s="113" t="s">
        <v>1656</v>
      </c>
      <c r="G213" s="109" t="s">
        <v>1485</v>
      </c>
      <c r="H213" s="103"/>
    </row>
    <row r="214" spans="1:8" s="1" customFormat="1" ht="24.95" customHeight="1" x14ac:dyDescent="0.2">
      <c r="A214" s="79">
        <v>0</v>
      </c>
      <c r="B214" s="79">
        <v>0</v>
      </c>
      <c r="C214" s="79">
        <v>70</v>
      </c>
      <c r="D214" s="28" t="s">
        <v>396</v>
      </c>
      <c r="E214" s="87" t="s">
        <v>1615</v>
      </c>
      <c r="F214" s="503" t="s">
        <v>1799</v>
      </c>
      <c r="G214" s="22">
        <v>3.05</v>
      </c>
      <c r="H214" s="91">
        <f>A214*G214</f>
        <v>0</v>
      </c>
    </row>
    <row r="215" spans="1:8" ht="24.95" customHeight="1" x14ac:dyDescent="0.2">
      <c r="A215" s="92"/>
      <c r="B215" s="92"/>
      <c r="C215" s="79">
        <v>70</v>
      </c>
      <c r="D215" s="93" t="s">
        <v>473</v>
      </c>
      <c r="E215" s="87" t="s">
        <v>1615</v>
      </c>
      <c r="F215" s="503"/>
      <c r="G215" s="22">
        <v>3.05</v>
      </c>
      <c r="H215" s="91">
        <f t="shared" ref="H215:H231" si="9">A215*G215</f>
        <v>0</v>
      </c>
    </row>
    <row r="216" spans="1:8" ht="24.95" customHeight="1" x14ac:dyDescent="0.2">
      <c r="A216" s="92"/>
      <c r="B216" s="92"/>
      <c r="C216" s="79">
        <v>70</v>
      </c>
      <c r="D216" s="93" t="s">
        <v>471</v>
      </c>
      <c r="E216" s="87" t="s">
        <v>1615</v>
      </c>
      <c r="F216" s="503"/>
      <c r="G216" s="22">
        <v>3.05</v>
      </c>
      <c r="H216" s="91">
        <f t="shared" si="9"/>
        <v>0</v>
      </c>
    </row>
    <row r="217" spans="1:8" ht="24.95" customHeight="1" x14ac:dyDescent="0.2">
      <c r="A217" s="92"/>
      <c r="B217" s="92"/>
      <c r="C217" s="79">
        <v>70</v>
      </c>
      <c r="D217" s="93" t="s">
        <v>850</v>
      </c>
      <c r="E217" s="87" t="s">
        <v>1615</v>
      </c>
      <c r="F217" s="503"/>
      <c r="G217" s="22">
        <v>3.05</v>
      </c>
      <c r="H217" s="91">
        <f t="shared" si="9"/>
        <v>0</v>
      </c>
    </row>
    <row r="218" spans="1:8" ht="24.95" customHeight="1" x14ac:dyDescent="0.2">
      <c r="A218" s="92"/>
      <c r="B218" s="92"/>
      <c r="C218" s="79">
        <v>70</v>
      </c>
      <c r="D218" s="93" t="s">
        <v>205</v>
      </c>
      <c r="E218" s="87" t="s">
        <v>1615</v>
      </c>
      <c r="F218" s="503"/>
      <c r="G218" s="22">
        <v>3.05</v>
      </c>
      <c r="H218" s="91">
        <f t="shared" si="9"/>
        <v>0</v>
      </c>
    </row>
    <row r="219" spans="1:8" ht="24.95" customHeight="1" x14ac:dyDescent="0.2">
      <c r="A219" s="92"/>
      <c r="B219" s="92"/>
      <c r="C219" s="79">
        <v>70</v>
      </c>
      <c r="D219" s="93" t="s">
        <v>519</v>
      </c>
      <c r="E219" s="87" t="s">
        <v>1615</v>
      </c>
      <c r="F219" s="503"/>
      <c r="G219" s="22">
        <v>3.05</v>
      </c>
      <c r="H219" s="91">
        <f t="shared" si="9"/>
        <v>0</v>
      </c>
    </row>
    <row r="220" spans="1:8" ht="24.95" customHeight="1" x14ac:dyDescent="0.2">
      <c r="A220" s="92"/>
      <c r="B220" s="92"/>
      <c r="C220" s="79">
        <v>70</v>
      </c>
      <c r="D220" s="93" t="s">
        <v>512</v>
      </c>
      <c r="E220" s="87" t="s">
        <v>1615</v>
      </c>
      <c r="F220" s="503"/>
      <c r="G220" s="22">
        <v>3.05</v>
      </c>
      <c r="H220" s="91">
        <f t="shared" si="9"/>
        <v>0</v>
      </c>
    </row>
    <row r="221" spans="1:8" ht="24.95" customHeight="1" x14ac:dyDescent="0.2">
      <c r="A221" s="92"/>
      <c r="B221" s="92"/>
      <c r="C221" s="79">
        <v>70</v>
      </c>
      <c r="D221" s="93" t="s">
        <v>470</v>
      </c>
      <c r="E221" s="87" t="s">
        <v>1615</v>
      </c>
      <c r="F221" s="503"/>
      <c r="G221" s="22">
        <v>3.05</v>
      </c>
      <c r="H221" s="91">
        <f t="shared" si="9"/>
        <v>0</v>
      </c>
    </row>
    <row r="222" spans="1:8" ht="24.95" customHeight="1" x14ac:dyDescent="0.2">
      <c r="A222" s="92"/>
      <c r="B222" s="92"/>
      <c r="C222" s="79">
        <v>70</v>
      </c>
      <c r="D222" s="93" t="s">
        <v>191</v>
      </c>
      <c r="E222" s="87" t="s">
        <v>1615</v>
      </c>
      <c r="F222" s="503"/>
      <c r="G222" s="22">
        <v>3.05</v>
      </c>
      <c r="H222" s="91">
        <f t="shared" si="9"/>
        <v>0</v>
      </c>
    </row>
    <row r="223" spans="1:8" ht="24.95" customHeight="1" x14ac:dyDescent="0.2">
      <c r="A223" s="92"/>
      <c r="B223" s="92"/>
      <c r="C223" s="79">
        <v>70</v>
      </c>
      <c r="D223" s="93" t="s">
        <v>510</v>
      </c>
      <c r="E223" s="87" t="s">
        <v>1615</v>
      </c>
      <c r="F223" s="503"/>
      <c r="G223" s="22">
        <v>3.05</v>
      </c>
      <c r="H223" s="91">
        <f t="shared" si="9"/>
        <v>0</v>
      </c>
    </row>
    <row r="224" spans="1:8" ht="24.95" customHeight="1" x14ac:dyDescent="0.2">
      <c r="A224" s="92"/>
      <c r="B224" s="92"/>
      <c r="C224" s="79">
        <v>70</v>
      </c>
      <c r="D224" s="93" t="s">
        <v>141</v>
      </c>
      <c r="E224" s="87" t="s">
        <v>1615</v>
      </c>
      <c r="F224" s="503"/>
      <c r="G224" s="22">
        <v>3.05</v>
      </c>
      <c r="H224" s="91">
        <f t="shared" si="9"/>
        <v>0</v>
      </c>
    </row>
    <row r="225" spans="1:8" ht="24.95" customHeight="1" x14ac:dyDescent="0.2">
      <c r="A225" s="92"/>
      <c r="B225" s="92"/>
      <c r="C225" s="79">
        <v>70</v>
      </c>
      <c r="D225" s="93" t="s">
        <v>189</v>
      </c>
      <c r="E225" s="87" t="s">
        <v>1615</v>
      </c>
      <c r="F225" s="503"/>
      <c r="G225" s="22">
        <v>3.05</v>
      </c>
      <c r="H225" s="91">
        <f t="shared" si="9"/>
        <v>0</v>
      </c>
    </row>
    <row r="226" spans="1:8" ht="24.95" customHeight="1" x14ac:dyDescent="0.2">
      <c r="A226" s="92"/>
      <c r="B226" s="92"/>
      <c r="C226" s="79">
        <v>70</v>
      </c>
      <c r="D226" s="93" t="s">
        <v>851</v>
      </c>
      <c r="E226" s="87" t="s">
        <v>1615</v>
      </c>
      <c r="F226" s="503"/>
      <c r="G226" s="22">
        <v>3.05</v>
      </c>
      <c r="H226" s="91">
        <f t="shared" si="9"/>
        <v>0</v>
      </c>
    </row>
    <row r="227" spans="1:8" ht="24.95" customHeight="1" x14ac:dyDescent="0.2">
      <c r="A227" s="92"/>
      <c r="B227" s="92"/>
      <c r="C227" s="79">
        <v>70</v>
      </c>
      <c r="D227" s="93" t="s">
        <v>852</v>
      </c>
      <c r="E227" s="87" t="s">
        <v>1615</v>
      </c>
      <c r="F227" s="503"/>
      <c r="G227" s="22">
        <v>3.05</v>
      </c>
      <c r="H227" s="91">
        <f t="shared" si="9"/>
        <v>0</v>
      </c>
    </row>
    <row r="228" spans="1:8" ht="24.95" customHeight="1" x14ac:dyDescent="0.2">
      <c r="A228" s="92"/>
      <c r="B228" s="92"/>
      <c r="C228" s="79">
        <v>70</v>
      </c>
      <c r="D228" s="93" t="s">
        <v>202</v>
      </c>
      <c r="E228" s="87" t="s">
        <v>1615</v>
      </c>
      <c r="F228" s="503"/>
      <c r="G228" s="22">
        <v>3.05</v>
      </c>
      <c r="H228" s="91">
        <f t="shared" si="9"/>
        <v>0</v>
      </c>
    </row>
    <row r="229" spans="1:8" ht="24.95" customHeight="1" x14ac:dyDescent="0.2">
      <c r="A229" s="92"/>
      <c r="B229" s="92"/>
      <c r="C229" s="79">
        <v>70</v>
      </c>
      <c r="D229" s="93" t="s">
        <v>742</v>
      </c>
      <c r="E229" s="87" t="s">
        <v>1615</v>
      </c>
      <c r="F229" s="503"/>
      <c r="G229" s="22">
        <v>3.05</v>
      </c>
      <c r="H229" s="91">
        <f t="shared" si="9"/>
        <v>0</v>
      </c>
    </row>
    <row r="230" spans="1:8" ht="24.95" customHeight="1" x14ac:dyDescent="0.2">
      <c r="A230" s="92"/>
      <c r="B230" s="92"/>
      <c r="C230" s="79">
        <v>70</v>
      </c>
      <c r="D230" s="93" t="s">
        <v>508</v>
      </c>
      <c r="E230" s="87" t="s">
        <v>1615</v>
      </c>
      <c r="F230" s="503"/>
      <c r="G230" s="22">
        <v>3.05</v>
      </c>
      <c r="H230" s="91">
        <f t="shared" si="9"/>
        <v>0</v>
      </c>
    </row>
    <row r="231" spans="1:8" ht="24.95" customHeight="1" x14ac:dyDescent="0.2">
      <c r="A231" s="170"/>
      <c r="B231" s="170"/>
      <c r="C231" s="79">
        <v>70</v>
      </c>
      <c r="D231" s="172" t="s">
        <v>201</v>
      </c>
      <c r="E231" s="87" t="s">
        <v>1615</v>
      </c>
      <c r="F231" s="503"/>
      <c r="G231" s="22">
        <v>3.05</v>
      </c>
      <c r="H231" s="91">
        <f t="shared" si="9"/>
        <v>0</v>
      </c>
    </row>
    <row r="232" spans="1:8" ht="24.95" customHeight="1" x14ac:dyDescent="0.2">
      <c r="A232" s="96" t="s">
        <v>1484</v>
      </c>
      <c r="B232" s="90" t="s">
        <v>1498</v>
      </c>
      <c r="C232" s="90" t="s">
        <v>1483</v>
      </c>
      <c r="D232" s="90" t="s">
        <v>1482</v>
      </c>
      <c r="E232" s="96" t="s">
        <v>1616</v>
      </c>
      <c r="F232" s="113" t="s">
        <v>1656</v>
      </c>
      <c r="G232" s="102" t="s">
        <v>1485</v>
      </c>
      <c r="H232" s="8"/>
    </row>
    <row r="233" spans="1:8" ht="24.95" customHeight="1" x14ac:dyDescent="0.2">
      <c r="A233" s="207"/>
      <c r="B233" s="207"/>
      <c r="C233" s="208">
        <v>140</v>
      </c>
      <c r="D233" s="209" t="s">
        <v>396</v>
      </c>
      <c r="E233" s="210" t="s">
        <v>1616</v>
      </c>
      <c r="F233" s="707" t="s">
        <v>1799</v>
      </c>
      <c r="G233" s="22">
        <v>3.05</v>
      </c>
      <c r="H233" s="91">
        <f>A233*G233</f>
        <v>0</v>
      </c>
    </row>
    <row r="234" spans="1:8" ht="24.95" customHeight="1" x14ac:dyDescent="0.2">
      <c r="A234" s="92"/>
      <c r="B234" s="92"/>
      <c r="C234" s="94">
        <v>140</v>
      </c>
      <c r="D234" s="93" t="s">
        <v>473</v>
      </c>
      <c r="E234" s="93" t="s">
        <v>1616</v>
      </c>
      <c r="F234" s="707"/>
      <c r="G234" s="22">
        <v>3.05</v>
      </c>
      <c r="H234" s="91">
        <f t="shared" ref="H234:H252" si="10">A234*G234</f>
        <v>0</v>
      </c>
    </row>
    <row r="235" spans="1:8" ht="24.95" customHeight="1" x14ac:dyDescent="0.2">
      <c r="A235" s="92"/>
      <c r="B235" s="92"/>
      <c r="C235" s="94">
        <v>140</v>
      </c>
      <c r="D235" s="93" t="s">
        <v>471</v>
      </c>
      <c r="E235" s="93" t="s">
        <v>1616</v>
      </c>
      <c r="F235" s="707"/>
      <c r="G235" s="22">
        <v>3.05</v>
      </c>
      <c r="H235" s="91">
        <f t="shared" si="10"/>
        <v>0</v>
      </c>
    </row>
    <row r="236" spans="1:8" ht="24.95" customHeight="1" x14ac:dyDescent="0.2">
      <c r="A236" s="92"/>
      <c r="B236" s="92"/>
      <c r="C236" s="94">
        <v>140</v>
      </c>
      <c r="D236" s="93" t="s">
        <v>850</v>
      </c>
      <c r="E236" s="93" t="s">
        <v>1616</v>
      </c>
      <c r="F236" s="707"/>
      <c r="G236" s="22">
        <v>3.05</v>
      </c>
      <c r="H236" s="91">
        <f t="shared" si="10"/>
        <v>0</v>
      </c>
    </row>
    <row r="237" spans="1:8" ht="24.95" customHeight="1" x14ac:dyDescent="0.2">
      <c r="A237" s="92"/>
      <c r="B237" s="92"/>
      <c r="C237" s="94">
        <v>140</v>
      </c>
      <c r="D237" s="93" t="s">
        <v>205</v>
      </c>
      <c r="E237" s="93" t="s">
        <v>1616</v>
      </c>
      <c r="F237" s="707"/>
      <c r="G237" s="22">
        <v>3.05</v>
      </c>
      <c r="H237" s="91">
        <f t="shared" si="10"/>
        <v>0</v>
      </c>
    </row>
    <row r="238" spans="1:8" ht="24.95" customHeight="1" x14ac:dyDescent="0.2">
      <c r="A238" s="92"/>
      <c r="B238" s="92"/>
      <c r="C238" s="94">
        <v>140</v>
      </c>
      <c r="D238" s="93" t="s">
        <v>519</v>
      </c>
      <c r="E238" s="93" t="s">
        <v>1616</v>
      </c>
      <c r="F238" s="707"/>
      <c r="G238" s="22">
        <v>3.05</v>
      </c>
      <c r="H238" s="91">
        <f t="shared" si="10"/>
        <v>0</v>
      </c>
    </row>
    <row r="239" spans="1:8" ht="24.95" customHeight="1" x14ac:dyDescent="0.2">
      <c r="A239" s="92"/>
      <c r="B239" s="92"/>
      <c r="C239" s="94">
        <v>140</v>
      </c>
      <c r="D239" s="93" t="s">
        <v>512</v>
      </c>
      <c r="E239" s="93" t="s">
        <v>1616</v>
      </c>
      <c r="F239" s="707"/>
      <c r="G239" s="22">
        <v>3.05</v>
      </c>
      <c r="H239" s="91">
        <f t="shared" si="10"/>
        <v>0</v>
      </c>
    </row>
    <row r="240" spans="1:8" ht="24.95" customHeight="1" x14ac:dyDescent="0.2">
      <c r="A240" s="92"/>
      <c r="B240" s="92"/>
      <c r="C240" s="94">
        <v>140</v>
      </c>
      <c r="D240" s="93" t="s">
        <v>470</v>
      </c>
      <c r="E240" s="93" t="s">
        <v>1616</v>
      </c>
      <c r="F240" s="707"/>
      <c r="G240" s="22">
        <v>3.05</v>
      </c>
      <c r="H240" s="91">
        <f t="shared" si="10"/>
        <v>0</v>
      </c>
    </row>
    <row r="241" spans="1:8" ht="24.95" customHeight="1" x14ac:dyDescent="0.2">
      <c r="A241" s="92"/>
      <c r="B241" s="92"/>
      <c r="C241" s="94">
        <v>140</v>
      </c>
      <c r="D241" s="93" t="s">
        <v>191</v>
      </c>
      <c r="E241" s="93" t="s">
        <v>1616</v>
      </c>
      <c r="F241" s="707"/>
      <c r="G241" s="22">
        <v>3.05</v>
      </c>
      <c r="H241" s="91">
        <f t="shared" si="10"/>
        <v>0</v>
      </c>
    </row>
    <row r="242" spans="1:8" ht="24.95" customHeight="1" x14ac:dyDescent="0.2">
      <c r="A242" s="92"/>
      <c r="B242" s="92"/>
      <c r="C242" s="94">
        <v>140</v>
      </c>
      <c r="D242" s="93" t="s">
        <v>510</v>
      </c>
      <c r="E242" s="93" t="s">
        <v>1616</v>
      </c>
      <c r="F242" s="707"/>
      <c r="G242" s="22">
        <v>3.05</v>
      </c>
      <c r="H242" s="91">
        <f t="shared" si="10"/>
        <v>0</v>
      </c>
    </row>
    <row r="243" spans="1:8" ht="20.25" x14ac:dyDescent="0.2">
      <c r="A243" s="92"/>
      <c r="B243" s="92"/>
      <c r="C243" s="94">
        <v>140</v>
      </c>
      <c r="D243" s="93" t="s">
        <v>141</v>
      </c>
      <c r="E243" s="93" t="s">
        <v>1616</v>
      </c>
      <c r="F243" s="707"/>
      <c r="G243" s="22">
        <v>3.05</v>
      </c>
      <c r="H243" s="91">
        <f t="shared" si="10"/>
        <v>0</v>
      </c>
    </row>
    <row r="244" spans="1:8" ht="20.25" x14ac:dyDescent="0.2">
      <c r="A244" s="92"/>
      <c r="B244" s="92"/>
      <c r="C244" s="94">
        <v>140</v>
      </c>
      <c r="D244" s="93" t="s">
        <v>189</v>
      </c>
      <c r="E244" s="93" t="s">
        <v>1616</v>
      </c>
      <c r="F244" s="707"/>
      <c r="G244" s="22">
        <v>3.05</v>
      </c>
      <c r="H244" s="91">
        <f t="shared" si="10"/>
        <v>0</v>
      </c>
    </row>
    <row r="245" spans="1:8" ht="20.25" x14ac:dyDescent="0.2">
      <c r="A245" s="92"/>
      <c r="B245" s="92"/>
      <c r="C245" s="94">
        <v>140</v>
      </c>
      <c r="D245" s="93" t="s">
        <v>851</v>
      </c>
      <c r="E245" s="93" t="s">
        <v>1616</v>
      </c>
      <c r="F245" s="707"/>
      <c r="G245" s="22">
        <v>3.05</v>
      </c>
      <c r="H245" s="91">
        <f t="shared" si="10"/>
        <v>0</v>
      </c>
    </row>
    <row r="246" spans="1:8" ht="20.25" x14ac:dyDescent="0.2">
      <c r="A246" s="92"/>
      <c r="B246" s="92"/>
      <c r="C246" s="94">
        <v>140</v>
      </c>
      <c r="D246" s="93" t="s">
        <v>852</v>
      </c>
      <c r="E246" s="93" t="s">
        <v>1616</v>
      </c>
      <c r="F246" s="707"/>
      <c r="G246" s="22">
        <v>3.05</v>
      </c>
      <c r="H246" s="91">
        <f t="shared" si="10"/>
        <v>0</v>
      </c>
    </row>
    <row r="247" spans="1:8" ht="20.25" x14ac:dyDescent="0.2">
      <c r="A247" s="92"/>
      <c r="B247" s="92"/>
      <c r="C247" s="94">
        <v>140</v>
      </c>
      <c r="D247" s="93" t="s">
        <v>202</v>
      </c>
      <c r="E247" s="93" t="s">
        <v>1616</v>
      </c>
      <c r="F247" s="707"/>
      <c r="G247" s="22">
        <v>3.05</v>
      </c>
      <c r="H247" s="91">
        <f t="shared" si="10"/>
        <v>0</v>
      </c>
    </row>
    <row r="248" spans="1:8" ht="20.25" x14ac:dyDescent="0.2">
      <c r="A248" s="92"/>
      <c r="B248" s="92"/>
      <c r="C248" s="94">
        <v>140</v>
      </c>
      <c r="D248" s="93" t="s">
        <v>742</v>
      </c>
      <c r="E248" s="93" t="s">
        <v>1616</v>
      </c>
      <c r="F248" s="707"/>
      <c r="G248" s="22">
        <v>3.05</v>
      </c>
      <c r="H248" s="91">
        <f t="shared" si="10"/>
        <v>0</v>
      </c>
    </row>
    <row r="249" spans="1:8" ht="20.25" x14ac:dyDescent="0.2">
      <c r="A249" s="92"/>
      <c r="B249" s="92"/>
      <c r="C249" s="94">
        <v>140</v>
      </c>
      <c r="D249" s="93" t="s">
        <v>508</v>
      </c>
      <c r="E249" s="93" t="s">
        <v>1616</v>
      </c>
      <c r="F249" s="707"/>
      <c r="G249" s="22">
        <v>3.05</v>
      </c>
      <c r="H249" s="91">
        <f t="shared" si="10"/>
        <v>0</v>
      </c>
    </row>
    <row r="250" spans="1:8" ht="20.25" customHeight="1" x14ac:dyDescent="0.2">
      <c r="A250" s="170"/>
      <c r="B250" s="170"/>
      <c r="C250" s="171">
        <v>140</v>
      </c>
      <c r="D250" s="172" t="s">
        <v>201</v>
      </c>
      <c r="E250" s="172" t="s">
        <v>1616</v>
      </c>
      <c r="F250" s="708"/>
      <c r="G250" s="22">
        <v>3.05</v>
      </c>
      <c r="H250" s="91">
        <f t="shared" si="10"/>
        <v>0</v>
      </c>
    </row>
    <row r="251" spans="1:8" ht="20.25" customHeight="1" x14ac:dyDescent="0.2">
      <c r="A251" s="96" t="s">
        <v>1484</v>
      </c>
      <c r="B251" s="90" t="s">
        <v>1498</v>
      </c>
      <c r="C251" s="90" t="s">
        <v>1483</v>
      </c>
      <c r="D251" s="90" t="s">
        <v>1482</v>
      </c>
      <c r="E251" s="96" t="s">
        <v>927</v>
      </c>
      <c r="F251" s="113" t="s">
        <v>1656</v>
      </c>
      <c r="G251" s="102" t="s">
        <v>1485</v>
      </c>
      <c r="H251" s="8">
        <v>0</v>
      </c>
    </row>
    <row r="252" spans="1:8" ht="20.25" customHeight="1" x14ac:dyDescent="0.3">
      <c r="A252" s="212"/>
      <c r="B252" s="170"/>
      <c r="C252" s="171" t="s">
        <v>529</v>
      </c>
      <c r="D252" s="172" t="s">
        <v>189</v>
      </c>
      <c r="E252" s="93" t="s">
        <v>927</v>
      </c>
      <c r="F252" s="211"/>
      <c r="G252" s="15">
        <v>6.89</v>
      </c>
      <c r="H252" s="91">
        <f t="shared" si="10"/>
        <v>0</v>
      </c>
    </row>
    <row r="253" spans="1:8" ht="20.25" customHeight="1" x14ac:dyDescent="0.3">
      <c r="A253" s="212">
        <v>0</v>
      </c>
      <c r="B253" s="170"/>
      <c r="C253" s="171" t="s">
        <v>529</v>
      </c>
      <c r="D253" s="172" t="s">
        <v>510</v>
      </c>
      <c r="E253" s="93" t="s">
        <v>927</v>
      </c>
      <c r="F253" s="211"/>
      <c r="G253" s="15">
        <v>6.89</v>
      </c>
      <c r="H253" s="91">
        <f>A253*G253</f>
        <v>0</v>
      </c>
    </row>
    <row r="254" spans="1:8" ht="20.25" customHeight="1" x14ac:dyDescent="0.3">
      <c r="A254" s="212"/>
      <c r="B254" s="170"/>
      <c r="C254" s="171" t="s">
        <v>529</v>
      </c>
      <c r="D254" s="172" t="s">
        <v>470</v>
      </c>
      <c r="E254" s="93" t="s">
        <v>927</v>
      </c>
      <c r="F254" s="211"/>
      <c r="G254" s="15">
        <v>6.89</v>
      </c>
      <c r="H254" s="91">
        <f>A254*G254</f>
        <v>0</v>
      </c>
    </row>
    <row r="255" spans="1:8" ht="20.25" customHeight="1" x14ac:dyDescent="0.3">
      <c r="A255" s="212"/>
      <c r="B255" s="170"/>
      <c r="C255" s="171" t="s">
        <v>529</v>
      </c>
      <c r="D255" s="172" t="s">
        <v>396</v>
      </c>
      <c r="E255" s="93" t="s">
        <v>927</v>
      </c>
      <c r="F255" s="211"/>
      <c r="G255" s="15">
        <v>6.89</v>
      </c>
      <c r="H255" s="91">
        <f>A255*G255</f>
        <v>0</v>
      </c>
    </row>
    <row r="256" spans="1:8" ht="20.25" customHeight="1" x14ac:dyDescent="0.3">
      <c r="A256" s="212"/>
      <c r="B256" s="170"/>
      <c r="C256" s="171" t="s">
        <v>529</v>
      </c>
      <c r="D256" s="172" t="s">
        <v>471</v>
      </c>
      <c r="E256" s="93" t="s">
        <v>927</v>
      </c>
      <c r="F256" s="211"/>
      <c r="G256" s="15">
        <v>6.89</v>
      </c>
      <c r="H256" s="91">
        <f>A256*G256</f>
        <v>0</v>
      </c>
    </row>
    <row r="257" spans="1:8" ht="20.25" customHeight="1" x14ac:dyDescent="0.2">
      <c r="A257" s="96" t="s">
        <v>1484</v>
      </c>
      <c r="B257" s="90" t="s">
        <v>1498</v>
      </c>
      <c r="C257" s="90" t="s">
        <v>1483</v>
      </c>
      <c r="D257" s="90" t="s">
        <v>1482</v>
      </c>
      <c r="E257" s="96" t="s">
        <v>928</v>
      </c>
      <c r="F257" s="113" t="s">
        <v>1656</v>
      </c>
      <c r="G257" s="102" t="s">
        <v>1485</v>
      </c>
      <c r="H257" s="8">
        <v>0</v>
      </c>
    </row>
    <row r="258" spans="1:8" ht="20.25" customHeight="1" x14ac:dyDescent="0.3">
      <c r="A258" s="212"/>
      <c r="B258" s="170"/>
      <c r="C258" s="171" t="s">
        <v>929</v>
      </c>
      <c r="D258" s="172" t="s">
        <v>203</v>
      </c>
      <c r="E258" s="93" t="s">
        <v>928</v>
      </c>
      <c r="F258" s="211"/>
      <c r="G258" s="15">
        <v>6.89</v>
      </c>
      <c r="H258" s="91">
        <f>A258*G258</f>
        <v>0</v>
      </c>
    </row>
    <row r="259" spans="1:8" ht="20.25" customHeight="1" x14ac:dyDescent="0.3">
      <c r="A259" s="212"/>
      <c r="B259" s="170"/>
      <c r="C259" s="171" t="s">
        <v>929</v>
      </c>
      <c r="D259" s="172" t="s">
        <v>470</v>
      </c>
      <c r="E259" s="93" t="s">
        <v>928</v>
      </c>
      <c r="F259" s="211"/>
      <c r="G259" s="15">
        <v>6.89</v>
      </c>
      <c r="H259" s="91">
        <f>A259*G259</f>
        <v>0</v>
      </c>
    </row>
    <row r="260" spans="1:8" ht="20.25" customHeight="1" x14ac:dyDescent="0.3">
      <c r="A260" s="212">
        <v>0</v>
      </c>
      <c r="B260" s="170"/>
      <c r="C260" s="171" t="s">
        <v>929</v>
      </c>
      <c r="D260" s="172" t="s">
        <v>471</v>
      </c>
      <c r="E260" s="93" t="s">
        <v>928</v>
      </c>
      <c r="F260" s="211"/>
      <c r="G260" s="15">
        <v>6.89</v>
      </c>
      <c r="H260" s="91">
        <f>A260*G260</f>
        <v>0</v>
      </c>
    </row>
    <row r="261" spans="1:8" ht="20.25" customHeight="1" x14ac:dyDescent="0.2">
      <c r="A261" s="96" t="s">
        <v>1484</v>
      </c>
      <c r="B261" s="90" t="s">
        <v>1498</v>
      </c>
      <c r="C261" s="90" t="s">
        <v>1483</v>
      </c>
      <c r="D261" s="90" t="s">
        <v>1482</v>
      </c>
      <c r="E261" s="96" t="s">
        <v>875</v>
      </c>
      <c r="F261" s="113" t="s">
        <v>1656</v>
      </c>
      <c r="G261" s="102" t="s">
        <v>1485</v>
      </c>
      <c r="H261" s="8">
        <v>0</v>
      </c>
    </row>
    <row r="262" spans="1:8" ht="20.25" customHeight="1" x14ac:dyDescent="0.3">
      <c r="A262" s="213"/>
      <c r="B262" s="92"/>
      <c r="C262" s="94" t="s">
        <v>877</v>
      </c>
      <c r="D262" s="93" t="s">
        <v>396</v>
      </c>
      <c r="E262" s="93" t="s">
        <v>875</v>
      </c>
      <c r="F262" s="211"/>
      <c r="G262" s="15">
        <v>4.99</v>
      </c>
      <c r="H262" s="91">
        <f>A262*G262</f>
        <v>0</v>
      </c>
    </row>
    <row r="263" spans="1:8" ht="20.25" customHeight="1" x14ac:dyDescent="0.2">
      <c r="A263" s="96" t="s">
        <v>1484</v>
      </c>
      <c r="B263" s="90" t="s">
        <v>1498</v>
      </c>
      <c r="C263" s="90" t="s">
        <v>1483</v>
      </c>
      <c r="D263" s="90" t="s">
        <v>1482</v>
      </c>
      <c r="E263" s="96" t="s">
        <v>878</v>
      </c>
      <c r="F263" s="113" t="s">
        <v>1656</v>
      </c>
      <c r="G263" s="102" t="s">
        <v>1485</v>
      </c>
      <c r="H263" s="8">
        <v>0</v>
      </c>
    </row>
    <row r="264" spans="1:8" ht="20.25" customHeight="1" x14ac:dyDescent="0.3">
      <c r="A264" s="213"/>
      <c r="B264" s="92"/>
      <c r="C264" s="94" t="s">
        <v>879</v>
      </c>
      <c r="D264" s="93" t="s">
        <v>396</v>
      </c>
      <c r="E264" s="93" t="s">
        <v>878</v>
      </c>
      <c r="F264" s="211"/>
      <c r="G264" s="15">
        <v>4.99</v>
      </c>
      <c r="H264" s="91">
        <f t="shared" ref="H264:H271" si="11">A264*G264</f>
        <v>0</v>
      </c>
    </row>
    <row r="265" spans="1:8" ht="20.25" customHeight="1" x14ac:dyDescent="0.3">
      <c r="A265" s="213"/>
      <c r="B265" s="92"/>
      <c r="C265" s="94" t="s">
        <v>879</v>
      </c>
      <c r="D265" s="93" t="s">
        <v>471</v>
      </c>
      <c r="E265" s="93" t="s">
        <v>878</v>
      </c>
      <c r="F265" s="211"/>
      <c r="G265" s="15">
        <v>4.99</v>
      </c>
      <c r="H265" s="91">
        <f t="shared" si="11"/>
        <v>0</v>
      </c>
    </row>
    <row r="266" spans="1:8" ht="20.25" customHeight="1" x14ac:dyDescent="0.3">
      <c r="A266" s="213"/>
      <c r="B266" s="92"/>
      <c r="C266" s="94" t="s">
        <v>879</v>
      </c>
      <c r="D266" s="93" t="s">
        <v>198</v>
      </c>
      <c r="E266" s="93" t="s">
        <v>878</v>
      </c>
      <c r="F266" s="211"/>
      <c r="G266" s="15">
        <v>4.99</v>
      </c>
      <c r="H266" s="91">
        <f t="shared" si="11"/>
        <v>0</v>
      </c>
    </row>
    <row r="267" spans="1:8" ht="20.25" customHeight="1" x14ac:dyDescent="0.3">
      <c r="A267" s="213"/>
      <c r="B267" s="92"/>
      <c r="C267" s="94" t="s">
        <v>879</v>
      </c>
      <c r="D267" s="93" t="s">
        <v>569</v>
      </c>
      <c r="E267" s="93" t="s">
        <v>878</v>
      </c>
      <c r="F267" s="211"/>
      <c r="G267" s="15">
        <v>4.99</v>
      </c>
      <c r="H267" s="91">
        <f t="shared" si="11"/>
        <v>0</v>
      </c>
    </row>
    <row r="268" spans="1:8" ht="20.25" customHeight="1" x14ac:dyDescent="0.3">
      <c r="A268" s="213"/>
      <c r="B268" s="92"/>
      <c r="C268" s="94" t="s">
        <v>879</v>
      </c>
      <c r="D268" s="93" t="s">
        <v>470</v>
      </c>
      <c r="E268" s="93" t="s">
        <v>878</v>
      </c>
      <c r="F268" s="211"/>
      <c r="G268" s="15">
        <v>4.99</v>
      </c>
      <c r="H268" s="91">
        <f t="shared" si="11"/>
        <v>0</v>
      </c>
    </row>
    <row r="269" spans="1:8" ht="20.25" customHeight="1" x14ac:dyDescent="0.3">
      <c r="A269" s="213"/>
      <c r="B269" s="92"/>
      <c r="C269" s="94" t="s">
        <v>879</v>
      </c>
      <c r="D269" s="93" t="s">
        <v>472</v>
      </c>
      <c r="E269" s="93" t="s">
        <v>878</v>
      </c>
      <c r="F269" s="211"/>
      <c r="G269" s="15">
        <v>4.99</v>
      </c>
      <c r="H269" s="91">
        <f t="shared" si="11"/>
        <v>0</v>
      </c>
    </row>
    <row r="270" spans="1:8" ht="20.25" customHeight="1" x14ac:dyDescent="0.3">
      <c r="A270" s="213"/>
      <c r="B270" s="92"/>
      <c r="C270" s="94" t="s">
        <v>879</v>
      </c>
      <c r="D270" s="93" t="s">
        <v>510</v>
      </c>
      <c r="E270" s="93" t="s">
        <v>878</v>
      </c>
      <c r="F270" s="211"/>
      <c r="G270" s="15">
        <v>4.99</v>
      </c>
      <c r="H270" s="91">
        <f t="shared" si="11"/>
        <v>0</v>
      </c>
    </row>
    <row r="271" spans="1:8" ht="20.25" customHeight="1" x14ac:dyDescent="0.3">
      <c r="A271" s="213"/>
      <c r="B271" s="92"/>
      <c r="C271" s="94" t="s">
        <v>879</v>
      </c>
      <c r="D271" s="93" t="s">
        <v>189</v>
      </c>
      <c r="E271" s="93" t="s">
        <v>878</v>
      </c>
      <c r="F271" s="211"/>
      <c r="G271" s="15">
        <v>4.99</v>
      </c>
      <c r="H271" s="91">
        <f t="shared" si="11"/>
        <v>0</v>
      </c>
    </row>
    <row r="272" spans="1:8" ht="20.25" customHeight="1" x14ac:dyDescent="0.2">
      <c r="A272" s="96" t="s">
        <v>1484</v>
      </c>
      <c r="B272" s="90" t="s">
        <v>1498</v>
      </c>
      <c r="C272" s="90" t="s">
        <v>1483</v>
      </c>
      <c r="D272" s="90" t="s">
        <v>1482</v>
      </c>
      <c r="E272" s="96" t="s">
        <v>880</v>
      </c>
      <c r="F272" s="113" t="s">
        <v>1656</v>
      </c>
      <c r="G272" s="102" t="s">
        <v>1485</v>
      </c>
      <c r="H272" s="8">
        <v>0</v>
      </c>
    </row>
    <row r="273" spans="1:8" ht="20.25" customHeight="1" x14ac:dyDescent="0.3">
      <c r="A273" s="213"/>
      <c r="B273" s="92"/>
      <c r="C273" s="94" t="s">
        <v>881</v>
      </c>
      <c r="D273" s="93" t="s">
        <v>396</v>
      </c>
      <c r="E273" s="93" t="s">
        <v>880</v>
      </c>
      <c r="F273" s="211"/>
      <c r="G273" s="15">
        <v>4.99</v>
      </c>
      <c r="H273" s="91">
        <f>A273*G273</f>
        <v>0</v>
      </c>
    </row>
    <row r="274" spans="1:8" ht="20.25" customHeight="1" x14ac:dyDescent="0.3">
      <c r="A274" s="213"/>
      <c r="B274" s="92"/>
      <c r="C274" s="94" t="s">
        <v>881</v>
      </c>
      <c r="D274" s="93" t="s">
        <v>471</v>
      </c>
      <c r="E274" s="93" t="s">
        <v>880</v>
      </c>
      <c r="F274" s="211"/>
      <c r="G274" s="15">
        <v>4.99</v>
      </c>
      <c r="H274" s="91">
        <f t="shared" ref="H274:H287" si="12">A274*G274</f>
        <v>0</v>
      </c>
    </row>
    <row r="275" spans="1:8" ht="20.25" customHeight="1" x14ac:dyDescent="0.3">
      <c r="A275" s="213"/>
      <c r="B275" s="92"/>
      <c r="C275" s="94" t="s">
        <v>881</v>
      </c>
      <c r="D275" s="93" t="s">
        <v>198</v>
      </c>
      <c r="E275" s="93" t="s">
        <v>880</v>
      </c>
      <c r="F275" s="211"/>
      <c r="G275" s="15">
        <v>4.99</v>
      </c>
      <c r="H275" s="91">
        <f t="shared" si="12"/>
        <v>0</v>
      </c>
    </row>
    <row r="276" spans="1:8" ht="20.25" customHeight="1" x14ac:dyDescent="0.3">
      <c r="A276" s="213"/>
      <c r="B276" s="92"/>
      <c r="C276" s="94" t="s">
        <v>881</v>
      </c>
      <c r="D276" s="93" t="s">
        <v>569</v>
      </c>
      <c r="E276" s="93" t="s">
        <v>880</v>
      </c>
      <c r="F276" s="211"/>
      <c r="G276" s="15">
        <v>4.99</v>
      </c>
      <c r="H276" s="91">
        <f t="shared" si="12"/>
        <v>0</v>
      </c>
    </row>
    <row r="277" spans="1:8" ht="20.25" customHeight="1" x14ac:dyDescent="0.3">
      <c r="A277" s="213"/>
      <c r="B277" s="92"/>
      <c r="C277" s="94" t="s">
        <v>881</v>
      </c>
      <c r="D277" s="93" t="s">
        <v>470</v>
      </c>
      <c r="E277" s="93" t="s">
        <v>880</v>
      </c>
      <c r="F277" s="211"/>
      <c r="G277" s="15">
        <v>4.99</v>
      </c>
      <c r="H277" s="91">
        <f t="shared" si="12"/>
        <v>0</v>
      </c>
    </row>
    <row r="278" spans="1:8" ht="20.25" customHeight="1" x14ac:dyDescent="0.3">
      <c r="A278" s="213"/>
      <c r="B278" s="92"/>
      <c r="C278" s="94" t="s">
        <v>881</v>
      </c>
      <c r="D278" s="93" t="s">
        <v>472</v>
      </c>
      <c r="E278" s="93" t="s">
        <v>880</v>
      </c>
      <c r="F278" s="211"/>
      <c r="G278" s="15">
        <v>4.99</v>
      </c>
      <c r="H278" s="91">
        <f t="shared" si="12"/>
        <v>0</v>
      </c>
    </row>
    <row r="279" spans="1:8" ht="20.25" customHeight="1" x14ac:dyDescent="0.3">
      <c r="A279" s="213"/>
      <c r="B279" s="92"/>
      <c r="C279" s="94" t="s">
        <v>881</v>
      </c>
      <c r="D279" s="93" t="s">
        <v>510</v>
      </c>
      <c r="E279" s="93" t="s">
        <v>880</v>
      </c>
      <c r="F279" s="211"/>
      <c r="G279" s="15">
        <v>4.99</v>
      </c>
      <c r="H279" s="91">
        <f t="shared" si="12"/>
        <v>0</v>
      </c>
    </row>
    <row r="280" spans="1:8" ht="20.25" customHeight="1" x14ac:dyDescent="0.3">
      <c r="A280" s="213">
        <v>0</v>
      </c>
      <c r="B280" s="92"/>
      <c r="C280" s="94" t="s">
        <v>881</v>
      </c>
      <c r="D280" s="93" t="s">
        <v>189</v>
      </c>
      <c r="E280" s="93" t="s">
        <v>880</v>
      </c>
      <c r="F280" s="211"/>
      <c r="G280" s="15">
        <v>4.99</v>
      </c>
      <c r="H280" s="91">
        <f t="shared" si="12"/>
        <v>0</v>
      </c>
    </row>
    <row r="281" spans="1:8" ht="20.25" customHeight="1" x14ac:dyDescent="0.2">
      <c r="A281" s="96" t="s">
        <v>1484</v>
      </c>
      <c r="B281" s="90" t="s">
        <v>1498</v>
      </c>
      <c r="C281" s="90" t="s">
        <v>1483</v>
      </c>
      <c r="D281" s="90" t="s">
        <v>1482</v>
      </c>
      <c r="E281" s="96" t="s">
        <v>370</v>
      </c>
      <c r="F281" s="113" t="s">
        <v>1656</v>
      </c>
      <c r="G281" s="102" t="s">
        <v>1485</v>
      </c>
      <c r="H281" s="8">
        <v>0</v>
      </c>
    </row>
    <row r="282" spans="1:8" ht="20.25" customHeight="1" x14ac:dyDescent="0.3">
      <c r="A282" s="213"/>
      <c r="B282" s="92"/>
      <c r="C282" s="94" t="s">
        <v>1186</v>
      </c>
      <c r="D282" s="93" t="s">
        <v>712</v>
      </c>
      <c r="E282" s="93" t="s">
        <v>370</v>
      </c>
      <c r="F282" s="211"/>
      <c r="G282" s="15">
        <v>2.4500000000000002</v>
      </c>
      <c r="H282" s="91">
        <f t="shared" si="12"/>
        <v>0</v>
      </c>
    </row>
    <row r="283" spans="1:8" ht="20.25" customHeight="1" x14ac:dyDescent="0.3">
      <c r="A283" s="213">
        <v>0</v>
      </c>
      <c r="B283" s="92"/>
      <c r="C283" s="94" t="s">
        <v>1515</v>
      </c>
      <c r="D283" s="93" t="s">
        <v>712</v>
      </c>
      <c r="E283" s="93" t="s">
        <v>370</v>
      </c>
      <c r="F283" s="211"/>
      <c r="G283" s="15">
        <v>2.4500000000000002</v>
      </c>
      <c r="H283" s="288">
        <f t="shared" si="12"/>
        <v>0</v>
      </c>
    </row>
    <row r="284" spans="1:8" ht="20.25" customHeight="1" x14ac:dyDescent="0.2">
      <c r="A284" s="96" t="s">
        <v>1484</v>
      </c>
      <c r="B284" s="90" t="s">
        <v>1498</v>
      </c>
      <c r="C284" s="90" t="s">
        <v>1483</v>
      </c>
      <c r="D284" s="90" t="s">
        <v>1482</v>
      </c>
      <c r="E284" s="96" t="s">
        <v>1267</v>
      </c>
      <c r="F284" s="113" t="s">
        <v>1656</v>
      </c>
      <c r="G284" s="102" t="s">
        <v>1485</v>
      </c>
      <c r="H284" s="8">
        <v>0</v>
      </c>
    </row>
    <row r="285" spans="1:8" s="98" customFormat="1" ht="20.25" customHeight="1" x14ac:dyDescent="0.3">
      <c r="A285" s="289">
        <v>0</v>
      </c>
      <c r="B285" s="290"/>
      <c r="C285" s="26" t="s">
        <v>1186</v>
      </c>
      <c r="D285" s="185" t="s">
        <v>712</v>
      </c>
      <c r="E285" s="185" t="s">
        <v>1266</v>
      </c>
      <c r="F285" s="211"/>
      <c r="G285" s="15">
        <v>2.25</v>
      </c>
      <c r="H285" s="91">
        <f t="shared" si="12"/>
        <v>0</v>
      </c>
    </row>
    <row r="286" spans="1:8" ht="20.25" customHeight="1" x14ac:dyDescent="0.2">
      <c r="A286" s="96" t="s">
        <v>1484</v>
      </c>
      <c r="B286" s="90" t="s">
        <v>1498</v>
      </c>
      <c r="C286" s="90" t="s">
        <v>1483</v>
      </c>
      <c r="D286" s="90" t="s">
        <v>1482</v>
      </c>
      <c r="E286" s="96" t="s">
        <v>693</v>
      </c>
      <c r="F286" s="113" t="s">
        <v>1656</v>
      </c>
      <c r="G286" s="102" t="s">
        <v>1485</v>
      </c>
      <c r="H286" s="8">
        <v>0</v>
      </c>
    </row>
    <row r="287" spans="1:8" ht="20.25" customHeight="1" x14ac:dyDescent="0.3">
      <c r="A287" s="213"/>
      <c r="B287" s="216"/>
      <c r="C287" s="94" t="s">
        <v>692</v>
      </c>
      <c r="D287" s="93" t="s">
        <v>189</v>
      </c>
      <c r="E287" s="93" t="s">
        <v>660</v>
      </c>
      <c r="F287" s="211"/>
      <c r="G287" s="15">
        <v>2.85</v>
      </c>
      <c r="H287" s="91">
        <f t="shared" si="12"/>
        <v>0</v>
      </c>
    </row>
    <row r="288" spans="1:8" ht="20.25" customHeight="1" x14ac:dyDescent="0.3">
      <c r="A288" s="213"/>
      <c r="B288" s="216"/>
      <c r="C288" s="94" t="s">
        <v>692</v>
      </c>
      <c r="D288" s="93" t="s">
        <v>569</v>
      </c>
      <c r="E288" s="93" t="s">
        <v>660</v>
      </c>
      <c r="F288" s="211"/>
      <c r="G288" s="15">
        <v>2.85</v>
      </c>
      <c r="H288" s="91">
        <f t="shared" ref="H288:H302" si="13">A288*G288</f>
        <v>0</v>
      </c>
    </row>
    <row r="289" spans="1:8" ht="20.25" customHeight="1" x14ac:dyDescent="0.3">
      <c r="A289" s="213"/>
      <c r="B289" s="216"/>
      <c r="C289" s="94" t="s">
        <v>692</v>
      </c>
      <c r="D289" s="93" t="s">
        <v>203</v>
      </c>
      <c r="E289" s="93" t="s">
        <v>660</v>
      </c>
      <c r="F289" s="211"/>
      <c r="G289" s="15">
        <v>2.85</v>
      </c>
      <c r="H289" s="91">
        <f t="shared" si="13"/>
        <v>0</v>
      </c>
    </row>
    <row r="290" spans="1:8" ht="20.25" customHeight="1" x14ac:dyDescent="0.3">
      <c r="A290" s="213"/>
      <c r="B290" s="216"/>
      <c r="C290" s="94" t="s">
        <v>692</v>
      </c>
      <c r="D290" s="93" t="s">
        <v>202</v>
      </c>
      <c r="E290" s="93" t="s">
        <v>660</v>
      </c>
      <c r="F290" s="211"/>
      <c r="G290" s="15">
        <v>2.85</v>
      </c>
      <c r="H290" s="91">
        <f t="shared" si="13"/>
        <v>0</v>
      </c>
    </row>
    <row r="291" spans="1:8" ht="20.25" customHeight="1" x14ac:dyDescent="0.3">
      <c r="A291" s="213"/>
      <c r="B291" s="216"/>
      <c r="C291" s="94" t="s">
        <v>692</v>
      </c>
      <c r="D291" s="93" t="s">
        <v>661</v>
      </c>
      <c r="E291" s="93" t="s">
        <v>660</v>
      </c>
      <c r="F291" s="211"/>
      <c r="G291" s="15">
        <v>2.85</v>
      </c>
      <c r="H291" s="91">
        <f t="shared" si="13"/>
        <v>0</v>
      </c>
    </row>
    <row r="292" spans="1:8" ht="20.25" customHeight="1" x14ac:dyDescent="0.3">
      <c r="A292" s="213"/>
      <c r="B292" s="216"/>
      <c r="C292" s="94" t="s">
        <v>692</v>
      </c>
      <c r="D292" s="93" t="s">
        <v>507</v>
      </c>
      <c r="E292" s="93" t="s">
        <v>660</v>
      </c>
      <c r="F292" s="211"/>
      <c r="G292" s="15">
        <v>2.85</v>
      </c>
      <c r="H292" s="91">
        <f t="shared" si="13"/>
        <v>0</v>
      </c>
    </row>
    <row r="293" spans="1:8" ht="20.25" customHeight="1" x14ac:dyDescent="0.3">
      <c r="A293" s="213">
        <v>0</v>
      </c>
      <c r="B293" s="216"/>
      <c r="C293" s="94" t="s">
        <v>692</v>
      </c>
      <c r="D293" s="93" t="s">
        <v>717</v>
      </c>
      <c r="E293" s="93" t="s">
        <v>660</v>
      </c>
      <c r="F293" s="211"/>
      <c r="G293" s="15">
        <v>2.85</v>
      </c>
      <c r="H293" s="91">
        <f t="shared" si="13"/>
        <v>0</v>
      </c>
    </row>
    <row r="294" spans="1:8" ht="20.25" customHeight="1" x14ac:dyDescent="0.3">
      <c r="A294" s="213"/>
      <c r="B294" s="216">
        <v>0</v>
      </c>
      <c r="C294" s="94" t="s">
        <v>692</v>
      </c>
      <c r="D294" s="93" t="s">
        <v>510</v>
      </c>
      <c r="E294" s="93" t="s">
        <v>660</v>
      </c>
      <c r="F294" s="211"/>
      <c r="G294" s="15">
        <v>2.85</v>
      </c>
      <c r="H294" s="91">
        <f t="shared" si="13"/>
        <v>0</v>
      </c>
    </row>
    <row r="295" spans="1:8" ht="20.25" customHeight="1" x14ac:dyDescent="0.3">
      <c r="A295" s="213"/>
      <c r="B295" s="216"/>
      <c r="C295" s="94" t="s">
        <v>692</v>
      </c>
      <c r="D295" s="93" t="s">
        <v>198</v>
      </c>
      <c r="E295" s="93" t="s">
        <v>660</v>
      </c>
      <c r="F295" s="211"/>
      <c r="G295" s="15">
        <v>2.85</v>
      </c>
      <c r="H295" s="91">
        <f t="shared" si="13"/>
        <v>0</v>
      </c>
    </row>
    <row r="296" spans="1:8" ht="20.25" customHeight="1" x14ac:dyDescent="0.3">
      <c r="A296" s="213"/>
      <c r="B296" s="216"/>
      <c r="C296" s="94" t="s">
        <v>692</v>
      </c>
      <c r="D296" s="93" t="s">
        <v>491</v>
      </c>
      <c r="E296" s="93" t="s">
        <v>660</v>
      </c>
      <c r="F296" s="211"/>
      <c r="G296" s="15">
        <v>2.85</v>
      </c>
      <c r="H296" s="91">
        <f t="shared" si="13"/>
        <v>0</v>
      </c>
    </row>
    <row r="297" spans="1:8" ht="20.25" customHeight="1" x14ac:dyDescent="0.3">
      <c r="A297" s="213"/>
      <c r="B297" s="216"/>
      <c r="C297" s="94" t="s">
        <v>692</v>
      </c>
      <c r="D297" s="93" t="s">
        <v>470</v>
      </c>
      <c r="E297" s="93" t="s">
        <v>660</v>
      </c>
      <c r="F297" s="211"/>
      <c r="G297" s="15">
        <v>2.85</v>
      </c>
      <c r="H297" s="91">
        <f t="shared" si="13"/>
        <v>0</v>
      </c>
    </row>
    <row r="298" spans="1:8" ht="20.25" customHeight="1" x14ac:dyDescent="0.3">
      <c r="A298" s="213"/>
      <c r="B298" s="216"/>
      <c r="C298" s="94" t="s">
        <v>692</v>
      </c>
      <c r="D298" s="93" t="s">
        <v>512</v>
      </c>
      <c r="E298" s="93" t="s">
        <v>660</v>
      </c>
      <c r="F298" s="211"/>
      <c r="G298" s="15">
        <v>2.85</v>
      </c>
      <c r="H298" s="91">
        <f t="shared" si="13"/>
        <v>0</v>
      </c>
    </row>
    <row r="299" spans="1:8" ht="20.25" customHeight="1" x14ac:dyDescent="0.3">
      <c r="A299" s="213"/>
      <c r="B299" s="216"/>
      <c r="C299" s="94" t="s">
        <v>692</v>
      </c>
      <c r="D299" s="93" t="s">
        <v>691</v>
      </c>
      <c r="E299" s="93" t="s">
        <v>660</v>
      </c>
      <c r="F299" s="211"/>
      <c r="G299" s="15">
        <v>2.85</v>
      </c>
      <c r="H299" s="91">
        <f t="shared" si="13"/>
        <v>0</v>
      </c>
    </row>
    <row r="300" spans="1:8" ht="20.25" customHeight="1" x14ac:dyDescent="0.3">
      <c r="A300" s="213"/>
      <c r="B300" s="216"/>
      <c r="C300" s="94" t="s">
        <v>692</v>
      </c>
      <c r="D300" s="93" t="s">
        <v>396</v>
      </c>
      <c r="E300" s="93" t="s">
        <v>660</v>
      </c>
      <c r="F300" s="211"/>
      <c r="G300" s="15">
        <v>2.85</v>
      </c>
      <c r="H300" s="91">
        <f t="shared" si="13"/>
        <v>0</v>
      </c>
    </row>
    <row r="301" spans="1:8" ht="20.25" customHeight="1" x14ac:dyDescent="0.2">
      <c r="A301" s="96" t="s">
        <v>1484</v>
      </c>
      <c r="B301" s="90" t="s">
        <v>1498</v>
      </c>
      <c r="C301" s="90" t="s">
        <v>1483</v>
      </c>
      <c r="D301" s="90" t="s">
        <v>1482</v>
      </c>
      <c r="E301" s="96" t="s">
        <v>693</v>
      </c>
      <c r="F301" s="113" t="s">
        <v>1656</v>
      </c>
      <c r="G301" s="102" t="s">
        <v>1485</v>
      </c>
      <c r="H301" s="8">
        <v>0</v>
      </c>
    </row>
    <row r="302" spans="1:8" ht="20.25" customHeight="1" x14ac:dyDescent="0.3">
      <c r="A302" s="213"/>
      <c r="B302" s="216"/>
      <c r="C302" s="94" t="s">
        <v>529</v>
      </c>
      <c r="D302" s="93" t="s">
        <v>189</v>
      </c>
      <c r="E302" s="93" t="s">
        <v>590</v>
      </c>
      <c r="F302" s="211"/>
      <c r="G302" s="15">
        <v>2.85</v>
      </c>
      <c r="H302" s="91">
        <f t="shared" si="13"/>
        <v>0</v>
      </c>
    </row>
    <row r="303" spans="1:8" ht="20.25" customHeight="1" x14ac:dyDescent="0.3">
      <c r="A303" s="213"/>
      <c r="B303" s="216"/>
      <c r="C303" s="94" t="s">
        <v>529</v>
      </c>
      <c r="D303" s="93" t="s">
        <v>569</v>
      </c>
      <c r="E303" s="93" t="s">
        <v>590</v>
      </c>
      <c r="F303" s="211"/>
      <c r="G303" s="15">
        <v>2.85</v>
      </c>
      <c r="H303" s="91">
        <f t="shared" ref="H303:H317" si="14">A303*G303</f>
        <v>0</v>
      </c>
    </row>
    <row r="304" spans="1:8" ht="20.25" customHeight="1" x14ac:dyDescent="0.3">
      <c r="A304" s="213"/>
      <c r="B304" s="216"/>
      <c r="C304" s="94" t="s">
        <v>529</v>
      </c>
      <c r="D304" s="93" t="s">
        <v>203</v>
      </c>
      <c r="E304" s="93" t="s">
        <v>590</v>
      </c>
      <c r="F304" s="211"/>
      <c r="G304" s="15">
        <v>2.85</v>
      </c>
      <c r="H304" s="91">
        <f t="shared" si="14"/>
        <v>0</v>
      </c>
    </row>
    <row r="305" spans="1:8" ht="20.25" customHeight="1" x14ac:dyDescent="0.3">
      <c r="A305" s="213"/>
      <c r="B305" s="216"/>
      <c r="C305" s="94" t="s">
        <v>529</v>
      </c>
      <c r="D305" s="93" t="s">
        <v>202</v>
      </c>
      <c r="E305" s="93" t="s">
        <v>590</v>
      </c>
      <c r="F305" s="211"/>
      <c r="G305" s="15">
        <v>2.85</v>
      </c>
      <c r="H305" s="91">
        <f t="shared" si="14"/>
        <v>0</v>
      </c>
    </row>
    <row r="306" spans="1:8" ht="20.25" customHeight="1" x14ac:dyDescent="0.3">
      <c r="A306" s="213"/>
      <c r="B306" s="216"/>
      <c r="C306" s="94" t="s">
        <v>529</v>
      </c>
      <c r="D306" s="93" t="s">
        <v>661</v>
      </c>
      <c r="E306" s="93" t="s">
        <v>590</v>
      </c>
      <c r="F306" s="211"/>
      <c r="G306" s="15">
        <v>2.85</v>
      </c>
      <c r="H306" s="91">
        <f t="shared" si="14"/>
        <v>0</v>
      </c>
    </row>
    <row r="307" spans="1:8" ht="20.25" customHeight="1" x14ac:dyDescent="0.3">
      <c r="A307" s="213"/>
      <c r="B307" s="216"/>
      <c r="C307" s="94" t="s">
        <v>529</v>
      </c>
      <c r="D307" s="93" t="s">
        <v>507</v>
      </c>
      <c r="E307" s="93" t="s">
        <v>590</v>
      </c>
      <c r="F307" s="211"/>
      <c r="G307" s="15">
        <v>2.85</v>
      </c>
      <c r="H307" s="91">
        <f t="shared" si="14"/>
        <v>0</v>
      </c>
    </row>
    <row r="308" spans="1:8" ht="20.25" customHeight="1" x14ac:dyDescent="0.3">
      <c r="A308" s="213"/>
      <c r="B308" s="216"/>
      <c r="C308" s="94" t="s">
        <v>529</v>
      </c>
      <c r="D308" s="93" t="s">
        <v>717</v>
      </c>
      <c r="E308" s="93" t="s">
        <v>590</v>
      </c>
      <c r="F308" s="211"/>
      <c r="G308" s="15">
        <v>2.85</v>
      </c>
      <c r="H308" s="91">
        <f t="shared" si="14"/>
        <v>0</v>
      </c>
    </row>
    <row r="309" spans="1:8" ht="20.25" customHeight="1" x14ac:dyDescent="0.3">
      <c r="A309" s="213"/>
      <c r="B309" s="216"/>
      <c r="C309" s="94" t="s">
        <v>529</v>
      </c>
      <c r="D309" s="93" t="s">
        <v>510</v>
      </c>
      <c r="E309" s="93" t="s">
        <v>590</v>
      </c>
      <c r="F309" s="211"/>
      <c r="G309" s="15">
        <v>2.85</v>
      </c>
      <c r="H309" s="91">
        <f t="shared" si="14"/>
        <v>0</v>
      </c>
    </row>
    <row r="310" spans="1:8" ht="20.25" customHeight="1" x14ac:dyDescent="0.3">
      <c r="A310" s="213"/>
      <c r="B310" s="216"/>
      <c r="C310" s="94" t="s">
        <v>529</v>
      </c>
      <c r="D310" s="93" t="s">
        <v>198</v>
      </c>
      <c r="E310" s="93" t="s">
        <v>590</v>
      </c>
      <c r="F310" s="211"/>
      <c r="G310" s="15">
        <v>2.85</v>
      </c>
      <c r="H310" s="91">
        <f t="shared" si="14"/>
        <v>0</v>
      </c>
    </row>
    <row r="311" spans="1:8" ht="20.25" customHeight="1" x14ac:dyDescent="0.3">
      <c r="A311" s="213"/>
      <c r="B311" s="216"/>
      <c r="C311" s="94" t="s">
        <v>529</v>
      </c>
      <c r="D311" s="93" t="s">
        <v>491</v>
      </c>
      <c r="E311" s="93" t="s">
        <v>590</v>
      </c>
      <c r="F311" s="211"/>
      <c r="G311" s="15">
        <v>2.85</v>
      </c>
      <c r="H311" s="91">
        <f t="shared" si="14"/>
        <v>0</v>
      </c>
    </row>
    <row r="312" spans="1:8" ht="20.25" customHeight="1" x14ac:dyDescent="0.3">
      <c r="A312" s="213"/>
      <c r="B312" s="216"/>
      <c r="C312" s="94" t="s">
        <v>529</v>
      </c>
      <c r="D312" s="93" t="s">
        <v>470</v>
      </c>
      <c r="E312" s="93" t="s">
        <v>590</v>
      </c>
      <c r="F312" s="211"/>
      <c r="G312" s="15">
        <v>2.85</v>
      </c>
      <c r="H312" s="91">
        <f t="shared" si="14"/>
        <v>0</v>
      </c>
    </row>
    <row r="313" spans="1:8" ht="20.25" customHeight="1" x14ac:dyDescent="0.3">
      <c r="A313" s="213"/>
      <c r="B313" s="216"/>
      <c r="C313" s="94" t="s">
        <v>529</v>
      </c>
      <c r="D313" s="93" t="s">
        <v>512</v>
      </c>
      <c r="E313" s="93" t="s">
        <v>590</v>
      </c>
      <c r="F313" s="211"/>
      <c r="G313" s="15">
        <v>2.85</v>
      </c>
      <c r="H313" s="91">
        <f t="shared" si="14"/>
        <v>0</v>
      </c>
    </row>
    <row r="314" spans="1:8" ht="20.25" customHeight="1" x14ac:dyDescent="0.3">
      <c r="A314" s="213"/>
      <c r="B314" s="216"/>
      <c r="C314" s="94" t="s">
        <v>529</v>
      </c>
      <c r="D314" s="93" t="s">
        <v>691</v>
      </c>
      <c r="E314" s="93" t="s">
        <v>590</v>
      </c>
      <c r="F314" s="211"/>
      <c r="G314" s="15">
        <v>2.85</v>
      </c>
      <c r="H314" s="91">
        <f t="shared" si="14"/>
        <v>0</v>
      </c>
    </row>
    <row r="315" spans="1:8" ht="20.25" customHeight="1" x14ac:dyDescent="0.3">
      <c r="A315" s="213"/>
      <c r="B315" s="216"/>
      <c r="C315" s="94" t="s">
        <v>529</v>
      </c>
      <c r="D315" s="93" t="s">
        <v>396</v>
      </c>
      <c r="E315" s="93" t="s">
        <v>590</v>
      </c>
      <c r="F315" s="211"/>
      <c r="G315" s="15">
        <v>2.85</v>
      </c>
      <c r="H315" s="91">
        <f t="shared" si="14"/>
        <v>0</v>
      </c>
    </row>
    <row r="316" spans="1:8" ht="20.25" customHeight="1" x14ac:dyDescent="0.2">
      <c r="A316" s="96" t="s">
        <v>1484</v>
      </c>
      <c r="B316" s="90" t="s">
        <v>1498</v>
      </c>
      <c r="C316" s="90" t="s">
        <v>1483</v>
      </c>
      <c r="D316" s="90" t="s">
        <v>1482</v>
      </c>
      <c r="E316" s="96" t="s">
        <v>693</v>
      </c>
      <c r="F316" s="113" t="s">
        <v>1656</v>
      </c>
      <c r="G316" s="102" t="s">
        <v>1485</v>
      </c>
      <c r="H316" s="8">
        <v>0</v>
      </c>
    </row>
    <row r="317" spans="1:8" ht="20.25" customHeight="1" x14ac:dyDescent="0.3">
      <c r="A317" s="213">
        <v>0</v>
      </c>
      <c r="B317" s="216"/>
      <c r="C317" s="94" t="s">
        <v>524</v>
      </c>
      <c r="D317" s="93" t="s">
        <v>189</v>
      </c>
      <c r="E317" s="93" t="s">
        <v>596</v>
      </c>
      <c r="F317" s="211"/>
      <c r="G317" s="15">
        <v>2.85</v>
      </c>
      <c r="H317" s="91">
        <f t="shared" si="14"/>
        <v>0</v>
      </c>
    </row>
    <row r="318" spans="1:8" ht="20.25" customHeight="1" x14ac:dyDescent="0.3">
      <c r="A318" s="213"/>
      <c r="B318" s="216"/>
      <c r="C318" s="94" t="s">
        <v>524</v>
      </c>
      <c r="D318" s="93" t="s">
        <v>569</v>
      </c>
      <c r="E318" s="93" t="s">
        <v>596</v>
      </c>
      <c r="F318" s="211"/>
      <c r="G318" s="15">
        <v>2.85</v>
      </c>
      <c r="H318" s="91">
        <f t="shared" ref="H318:H338" si="15">A318*G318</f>
        <v>0</v>
      </c>
    </row>
    <row r="319" spans="1:8" ht="20.25" customHeight="1" x14ac:dyDescent="0.3">
      <c r="A319" s="213"/>
      <c r="B319" s="216"/>
      <c r="C319" s="94" t="s">
        <v>524</v>
      </c>
      <c r="D319" s="93" t="s">
        <v>203</v>
      </c>
      <c r="E319" s="93" t="s">
        <v>596</v>
      </c>
      <c r="F319" s="211"/>
      <c r="G319" s="15">
        <v>2.85</v>
      </c>
      <c r="H319" s="91">
        <f t="shared" si="15"/>
        <v>0</v>
      </c>
    </row>
    <row r="320" spans="1:8" ht="20.25" customHeight="1" x14ac:dyDescent="0.3">
      <c r="A320" s="213"/>
      <c r="B320" s="216"/>
      <c r="C320" s="94" t="s">
        <v>524</v>
      </c>
      <c r="D320" s="93" t="s">
        <v>202</v>
      </c>
      <c r="E320" s="93" t="s">
        <v>596</v>
      </c>
      <c r="F320" s="211"/>
      <c r="G320" s="15">
        <v>2.85</v>
      </c>
      <c r="H320" s="91">
        <f t="shared" si="15"/>
        <v>0</v>
      </c>
    </row>
    <row r="321" spans="1:8" ht="20.25" customHeight="1" x14ac:dyDescent="0.3">
      <c r="A321" s="213"/>
      <c r="B321" s="216"/>
      <c r="C321" s="94" t="s">
        <v>524</v>
      </c>
      <c r="D321" s="93" t="s">
        <v>661</v>
      </c>
      <c r="E321" s="93" t="s">
        <v>596</v>
      </c>
      <c r="F321" s="211"/>
      <c r="G321" s="15">
        <v>2.85</v>
      </c>
      <c r="H321" s="91">
        <f t="shared" si="15"/>
        <v>0</v>
      </c>
    </row>
    <row r="322" spans="1:8" ht="20.25" customHeight="1" x14ac:dyDescent="0.3">
      <c r="A322" s="213"/>
      <c r="B322" s="216"/>
      <c r="C322" s="94" t="s">
        <v>524</v>
      </c>
      <c r="D322" s="93" t="s">
        <v>507</v>
      </c>
      <c r="E322" s="93" t="s">
        <v>596</v>
      </c>
      <c r="F322" s="211"/>
      <c r="G322" s="15">
        <v>2.85</v>
      </c>
      <c r="H322" s="91">
        <f t="shared" si="15"/>
        <v>0</v>
      </c>
    </row>
    <row r="323" spans="1:8" ht="20.25" customHeight="1" x14ac:dyDescent="0.3">
      <c r="A323" s="213"/>
      <c r="B323" s="216"/>
      <c r="C323" s="94" t="s">
        <v>524</v>
      </c>
      <c r="D323" s="93" t="s">
        <v>717</v>
      </c>
      <c r="E323" s="93" t="s">
        <v>596</v>
      </c>
      <c r="F323" s="211"/>
      <c r="G323" s="15">
        <v>2.85</v>
      </c>
      <c r="H323" s="91">
        <f t="shared" si="15"/>
        <v>0</v>
      </c>
    </row>
    <row r="324" spans="1:8" ht="20.25" customHeight="1" x14ac:dyDescent="0.3">
      <c r="A324" s="213"/>
      <c r="B324" s="216"/>
      <c r="C324" s="94" t="s">
        <v>524</v>
      </c>
      <c r="D324" s="93" t="s">
        <v>510</v>
      </c>
      <c r="E324" s="93" t="s">
        <v>596</v>
      </c>
      <c r="F324" s="211"/>
      <c r="G324" s="15">
        <v>2.85</v>
      </c>
      <c r="H324" s="91">
        <f t="shared" si="15"/>
        <v>0</v>
      </c>
    </row>
    <row r="325" spans="1:8" ht="20.25" customHeight="1" x14ac:dyDescent="0.3">
      <c r="A325" s="213"/>
      <c r="B325" s="216"/>
      <c r="C325" s="94" t="s">
        <v>524</v>
      </c>
      <c r="D325" s="93" t="s">
        <v>198</v>
      </c>
      <c r="E325" s="93" t="s">
        <v>596</v>
      </c>
      <c r="F325" s="211"/>
      <c r="G325" s="15">
        <v>2.85</v>
      </c>
      <c r="H325" s="91">
        <f t="shared" si="15"/>
        <v>0</v>
      </c>
    </row>
    <row r="326" spans="1:8" ht="20.25" customHeight="1" x14ac:dyDescent="0.3">
      <c r="A326" s="213"/>
      <c r="B326" s="216"/>
      <c r="C326" s="94" t="s">
        <v>524</v>
      </c>
      <c r="D326" s="93" t="s">
        <v>491</v>
      </c>
      <c r="E326" s="93" t="s">
        <v>596</v>
      </c>
      <c r="F326" s="211"/>
      <c r="G326" s="15">
        <v>2.85</v>
      </c>
      <c r="H326" s="91">
        <f t="shared" si="15"/>
        <v>0</v>
      </c>
    </row>
    <row r="327" spans="1:8" ht="20.25" customHeight="1" x14ac:dyDescent="0.3">
      <c r="A327" s="213"/>
      <c r="B327" s="216"/>
      <c r="C327" s="94" t="s">
        <v>524</v>
      </c>
      <c r="D327" s="93" t="s">
        <v>470</v>
      </c>
      <c r="E327" s="93" t="s">
        <v>596</v>
      </c>
      <c r="F327" s="211"/>
      <c r="G327" s="15">
        <v>2.85</v>
      </c>
      <c r="H327" s="91">
        <f t="shared" si="15"/>
        <v>0</v>
      </c>
    </row>
    <row r="328" spans="1:8" ht="20.25" customHeight="1" x14ac:dyDescent="0.3">
      <c r="A328" s="213"/>
      <c r="B328" s="216"/>
      <c r="C328" s="94" t="s">
        <v>524</v>
      </c>
      <c r="D328" s="93" t="s">
        <v>512</v>
      </c>
      <c r="E328" s="93" t="s">
        <v>596</v>
      </c>
      <c r="F328" s="211"/>
      <c r="G328" s="15">
        <v>2.85</v>
      </c>
      <c r="H328" s="91">
        <f t="shared" si="15"/>
        <v>0</v>
      </c>
    </row>
    <row r="329" spans="1:8" ht="20.25" customHeight="1" x14ac:dyDescent="0.3">
      <c r="A329" s="213"/>
      <c r="B329" s="216"/>
      <c r="C329" s="94" t="s">
        <v>524</v>
      </c>
      <c r="D329" s="93" t="s">
        <v>691</v>
      </c>
      <c r="E329" s="93" t="s">
        <v>596</v>
      </c>
      <c r="F329" s="211"/>
      <c r="G329" s="15">
        <v>2.85</v>
      </c>
      <c r="H329" s="91">
        <f t="shared" si="15"/>
        <v>0</v>
      </c>
    </row>
    <row r="330" spans="1:8" ht="20.25" customHeight="1" x14ac:dyDescent="0.3">
      <c r="A330" s="213"/>
      <c r="B330" s="216"/>
      <c r="C330" s="94" t="s">
        <v>524</v>
      </c>
      <c r="D330" s="93" t="s">
        <v>396</v>
      </c>
      <c r="E330" s="93" t="s">
        <v>596</v>
      </c>
      <c r="F330" s="211"/>
      <c r="G330" s="15">
        <v>2.85</v>
      </c>
      <c r="H330" s="91">
        <f t="shared" si="15"/>
        <v>0</v>
      </c>
    </row>
    <row r="331" spans="1:8" ht="20.25" customHeight="1" x14ac:dyDescent="0.2">
      <c r="A331" s="96" t="s">
        <v>1484</v>
      </c>
      <c r="B331" s="90" t="s">
        <v>1498</v>
      </c>
      <c r="C331" s="90" t="s">
        <v>1483</v>
      </c>
      <c r="D331" s="90" t="s">
        <v>1482</v>
      </c>
      <c r="E331" s="96" t="s">
        <v>626</v>
      </c>
      <c r="F331" s="113" t="s">
        <v>1656</v>
      </c>
      <c r="G331" s="102" t="s">
        <v>1485</v>
      </c>
      <c r="H331" s="8">
        <v>0</v>
      </c>
    </row>
    <row r="332" spans="1:8" ht="20.25" customHeight="1" x14ac:dyDescent="0.3">
      <c r="A332" s="213"/>
      <c r="B332" s="216"/>
      <c r="C332" s="94"/>
      <c r="D332" s="93" t="s">
        <v>472</v>
      </c>
      <c r="E332" s="93"/>
      <c r="F332" s="211"/>
      <c r="G332" s="15">
        <v>4.75</v>
      </c>
      <c r="H332" s="91">
        <f t="shared" si="15"/>
        <v>0</v>
      </c>
    </row>
    <row r="333" spans="1:8" ht="20.25" customHeight="1" x14ac:dyDescent="0.3">
      <c r="A333" s="213"/>
      <c r="B333" s="216"/>
      <c r="C333" s="94"/>
      <c r="D333" s="93" t="s">
        <v>396</v>
      </c>
      <c r="E333" s="93"/>
      <c r="F333" s="211"/>
      <c r="G333" s="15">
        <v>4.75</v>
      </c>
      <c r="H333" s="91">
        <f t="shared" si="15"/>
        <v>0</v>
      </c>
    </row>
    <row r="334" spans="1:8" ht="20.25" customHeight="1" x14ac:dyDescent="0.3">
      <c r="A334" s="213">
        <v>0</v>
      </c>
      <c r="B334" s="216"/>
      <c r="C334" s="94"/>
      <c r="D334" s="93" t="s">
        <v>189</v>
      </c>
      <c r="E334" s="93"/>
      <c r="F334" s="211"/>
      <c r="G334" s="15">
        <v>4.75</v>
      </c>
      <c r="H334" s="91">
        <f t="shared" si="15"/>
        <v>0</v>
      </c>
    </row>
    <row r="335" spans="1:8" ht="20.25" customHeight="1" x14ac:dyDescent="0.3">
      <c r="A335" s="213"/>
      <c r="B335" s="216"/>
      <c r="C335" s="94"/>
      <c r="D335" s="93" t="s">
        <v>750</v>
      </c>
      <c r="E335" s="93"/>
      <c r="F335" s="211"/>
      <c r="G335" s="15">
        <v>4.75</v>
      </c>
      <c r="H335" s="91">
        <f t="shared" si="15"/>
        <v>0</v>
      </c>
    </row>
    <row r="336" spans="1:8" ht="20.25" customHeight="1" x14ac:dyDescent="0.3">
      <c r="A336" s="213"/>
      <c r="B336" s="216"/>
      <c r="C336" s="94"/>
      <c r="D336" s="93" t="s">
        <v>627</v>
      </c>
      <c r="E336" s="93"/>
      <c r="F336" s="211"/>
      <c r="G336" s="15">
        <v>4.75</v>
      </c>
      <c r="H336" s="91">
        <f t="shared" si="15"/>
        <v>0</v>
      </c>
    </row>
    <row r="337" spans="1:8" ht="20.25" customHeight="1" x14ac:dyDescent="0.3">
      <c r="A337" s="213"/>
      <c r="B337" s="216"/>
      <c r="C337" s="94"/>
      <c r="D337" s="93" t="s">
        <v>507</v>
      </c>
      <c r="E337" s="93"/>
      <c r="F337" s="211"/>
      <c r="G337" s="15">
        <v>4.75</v>
      </c>
      <c r="H337" s="91">
        <f t="shared" si="15"/>
        <v>0</v>
      </c>
    </row>
    <row r="338" spans="1:8" ht="20.25" customHeight="1" x14ac:dyDescent="0.3">
      <c r="A338" s="213"/>
      <c r="B338" s="216"/>
      <c r="C338" s="94"/>
      <c r="D338" s="93" t="s">
        <v>470</v>
      </c>
      <c r="E338" s="93"/>
      <c r="F338" s="211"/>
      <c r="G338" s="15">
        <v>4.75</v>
      </c>
      <c r="H338" s="91">
        <f t="shared" si="15"/>
        <v>0</v>
      </c>
    </row>
    <row r="339" spans="1:8" ht="24.95" customHeight="1" x14ac:dyDescent="0.3">
      <c r="A339" s="505" t="s">
        <v>1486</v>
      </c>
      <c r="B339" s="505"/>
      <c r="C339" s="505"/>
      <c r="D339" s="505"/>
      <c r="E339" s="505"/>
      <c r="F339" s="505"/>
      <c r="G339" s="505"/>
      <c r="H339" s="73">
        <f>SUM(H16:H338)</f>
        <v>0</v>
      </c>
    </row>
    <row r="340" spans="1:8" ht="24.95" customHeight="1" x14ac:dyDescent="0.2">
      <c r="A340" s="504" t="s">
        <v>412</v>
      </c>
      <c r="B340" s="504"/>
      <c r="C340" s="504"/>
      <c r="D340" s="504"/>
      <c r="E340" s="504"/>
      <c r="F340" s="504"/>
      <c r="G340" s="504"/>
      <c r="H340" s="504"/>
    </row>
    <row r="341" spans="1:8" ht="30" x14ac:dyDescent="0.2">
      <c r="A341" s="523" t="s">
        <v>1501</v>
      </c>
      <c r="B341" s="524"/>
      <c r="C341" s="524"/>
      <c r="D341" s="524"/>
      <c r="E341" s="524"/>
      <c r="F341" s="524"/>
      <c r="G341" s="524"/>
      <c r="H341" s="525"/>
    </row>
    <row r="342" spans="1:8" s="180" customFormat="1" ht="24.75" customHeight="1" x14ac:dyDescent="0.2">
      <c r="A342" s="643" t="s">
        <v>1384</v>
      </c>
      <c r="B342" s="644"/>
      <c r="C342" s="497" t="s">
        <v>1385</v>
      </c>
      <c r="D342" s="498"/>
      <c r="E342" s="147" t="s">
        <v>802</v>
      </c>
      <c r="F342" s="497" t="s">
        <v>1042</v>
      </c>
      <c r="G342" s="499"/>
      <c r="H342" s="498"/>
    </row>
    <row r="343" spans="1:8" s="180" customFormat="1" ht="24.95" customHeight="1" x14ac:dyDescent="0.2">
      <c r="A343" s="643" t="s">
        <v>848</v>
      </c>
      <c r="B343" s="644"/>
      <c r="C343" s="497" t="s">
        <v>1610</v>
      </c>
      <c r="D343" s="498"/>
      <c r="E343" s="147" t="s">
        <v>849</v>
      </c>
      <c r="F343" s="497" t="s">
        <v>1611</v>
      </c>
      <c r="G343" s="499"/>
      <c r="H343" s="498"/>
    </row>
    <row r="344" spans="1:8" s="180" customFormat="1" ht="24.95" customHeight="1" x14ac:dyDescent="0.2">
      <c r="A344" s="643" t="s">
        <v>853</v>
      </c>
      <c r="B344" s="644"/>
      <c r="C344" s="497" t="s">
        <v>1612</v>
      </c>
      <c r="D344" s="498"/>
      <c r="E344" s="147" t="s">
        <v>1613</v>
      </c>
      <c r="F344" s="497" t="s">
        <v>1614</v>
      </c>
      <c r="G344" s="499"/>
      <c r="H344" s="498"/>
    </row>
    <row r="345" spans="1:8" s="180" customFormat="1" ht="24.95" customHeight="1" x14ac:dyDescent="0.2">
      <c r="A345" s="643" t="s">
        <v>1615</v>
      </c>
      <c r="B345" s="644"/>
      <c r="C345" s="497" t="s">
        <v>1616</v>
      </c>
      <c r="D345" s="498"/>
      <c r="E345" s="35" t="s">
        <v>926</v>
      </c>
      <c r="F345" s="497" t="s">
        <v>874</v>
      </c>
      <c r="G345" s="499"/>
      <c r="H345" s="498"/>
    </row>
    <row r="346" spans="1:8" s="187" customFormat="1" ht="24.95" customHeight="1" x14ac:dyDescent="0.2">
      <c r="A346" s="643" t="s">
        <v>370</v>
      </c>
      <c r="B346" s="640"/>
      <c r="C346" s="499" t="s">
        <v>693</v>
      </c>
      <c r="D346" s="499"/>
      <c r="E346" s="206" t="s">
        <v>626</v>
      </c>
      <c r="F346" s="499"/>
      <c r="G346" s="499"/>
      <c r="H346" s="498"/>
    </row>
    <row r="347" spans="1:8" ht="24.95" customHeight="1" x14ac:dyDescent="0.2">
      <c r="A347" s="655" t="s">
        <v>1645</v>
      </c>
      <c r="B347" s="656"/>
      <c r="C347" s="656"/>
      <c r="D347" s="656"/>
      <c r="E347" s="656"/>
      <c r="F347" s="656"/>
      <c r="G347" s="656"/>
      <c r="H347" s="657"/>
    </row>
  </sheetData>
  <mergeCells count="62">
    <mergeCell ref="A347:H347"/>
    <mergeCell ref="A344:B344"/>
    <mergeCell ref="C344:D344"/>
    <mergeCell ref="F344:H344"/>
    <mergeCell ref="A345:B345"/>
    <mergeCell ref="C345:D345"/>
    <mergeCell ref="F345:H345"/>
    <mergeCell ref="A346:B346"/>
    <mergeCell ref="C346:D346"/>
    <mergeCell ref="F346:H346"/>
    <mergeCell ref="A342:B342"/>
    <mergeCell ref="C342:D342"/>
    <mergeCell ref="F342:H342"/>
    <mergeCell ref="A343:B343"/>
    <mergeCell ref="C343:D343"/>
    <mergeCell ref="F343:H343"/>
    <mergeCell ref="A340:H340"/>
    <mergeCell ref="A341:H341"/>
    <mergeCell ref="F105:F127"/>
    <mergeCell ref="F129:F151"/>
    <mergeCell ref="F153:F175"/>
    <mergeCell ref="F177:F199"/>
    <mergeCell ref="F201:F212"/>
    <mergeCell ref="F214:F231"/>
    <mergeCell ref="F233:F250"/>
    <mergeCell ref="A339:G339"/>
    <mergeCell ref="C201:C212"/>
    <mergeCell ref="A7:B7"/>
    <mergeCell ref="C7:D7"/>
    <mergeCell ref="F7:H7"/>
    <mergeCell ref="C8:D8"/>
    <mergeCell ref="F9:H9"/>
    <mergeCell ref="A8:B8"/>
    <mergeCell ref="F20:F36"/>
    <mergeCell ref="F38:F54"/>
    <mergeCell ref="F56:F69"/>
    <mergeCell ref="F71:F85"/>
    <mergeCell ref="F87:F101"/>
    <mergeCell ref="C71:C85"/>
    <mergeCell ref="C87:C101"/>
    <mergeCell ref="A2:H2"/>
    <mergeCell ref="A1:H1"/>
    <mergeCell ref="A3:H3"/>
    <mergeCell ref="A4:H4"/>
    <mergeCell ref="A10:B10"/>
    <mergeCell ref="C10:D10"/>
    <mergeCell ref="F10:H10"/>
    <mergeCell ref="F8:H8"/>
    <mergeCell ref="A9:B9"/>
    <mergeCell ref="C9:D9"/>
    <mergeCell ref="A5:H5"/>
    <mergeCell ref="A6:B6"/>
    <mergeCell ref="C6:D6"/>
    <mergeCell ref="F6:H6"/>
    <mergeCell ref="A11:H11"/>
    <mergeCell ref="H13:H14"/>
    <mergeCell ref="C13:D13"/>
    <mergeCell ref="E13:E14"/>
    <mergeCell ref="F13:F14"/>
    <mergeCell ref="G13:G14"/>
    <mergeCell ref="A12:H12"/>
    <mergeCell ref="A13:B13"/>
  </mergeCells>
  <phoneticPr fontId="32" type="noConversion"/>
  <hyperlinks>
    <hyperlink ref="F13" location="Order_Summary" display="Summary" xr:uid="{00000000-0004-0000-1E00-000000000000}"/>
    <hyperlink ref="A13:B13" location="'Table of Contents'!A1" display="Back to Table of Contents" xr:uid="{00000000-0004-0000-1E00-000001000000}"/>
    <hyperlink ref="C13:D13" location="'Additional Materials'!A1" display="Add Items" xr:uid="{00000000-0004-0000-1E00-000002000000}"/>
    <hyperlink ref="A12:H12" location="Account_Summary" display="Account Summary" xr:uid="{00000000-0004-0000-1E00-000003000000}"/>
    <hyperlink ref="F15" location="Order_Summary" display="Summary" xr:uid="{00000000-0004-0000-1E00-000004000000}"/>
    <hyperlink ref="F17" location="Order_Summary" display="Summary" xr:uid="{00000000-0004-0000-1E00-000005000000}"/>
    <hyperlink ref="F19" location="Order_Summary" display="Summary" xr:uid="{00000000-0004-0000-1E00-000006000000}"/>
    <hyperlink ref="F37" location="Order_Summary" display="Summary" xr:uid="{00000000-0004-0000-1E00-000007000000}"/>
    <hyperlink ref="F55" location="Order_Summary" display="Summary" xr:uid="{00000000-0004-0000-1E00-000008000000}"/>
    <hyperlink ref="F70" location="Order_Summary" display="Summary" xr:uid="{00000000-0004-0000-1E00-000009000000}"/>
    <hyperlink ref="F102" location="Order_Summary" display="Summary" xr:uid="{00000000-0004-0000-1E00-00000A000000}"/>
    <hyperlink ref="F104" location="Order_Summary" display="Summary" xr:uid="{00000000-0004-0000-1E00-00000B000000}"/>
    <hyperlink ref="F128" location="Order_Summary" display="Summary" xr:uid="{00000000-0004-0000-1E00-00000C000000}"/>
    <hyperlink ref="F152" location="Order_Summary" display="Summary" xr:uid="{00000000-0004-0000-1E00-00000D000000}"/>
    <hyperlink ref="F176" location="Order_Summary" display="Summary" xr:uid="{00000000-0004-0000-1E00-00000E000000}"/>
    <hyperlink ref="F200" location="Order_Summary" display="Summary" xr:uid="{00000000-0004-0000-1E00-00000F000000}"/>
    <hyperlink ref="F213" location="Order_Summary" display="Summary" xr:uid="{00000000-0004-0000-1E00-000010000000}"/>
    <hyperlink ref="F86" location="Order_Summary" display="Summary" xr:uid="{00000000-0004-0000-1E00-000011000000}"/>
    <hyperlink ref="F232" location="Order_Summary" display="Summary" xr:uid="{00000000-0004-0000-1E00-000012000000}"/>
    <hyperlink ref="A340:H340" location="Account_Summary" display="Account Summary" xr:uid="{00000000-0004-0000-1E00-000013000000}"/>
    <hyperlink ref="A6:B6" location="Danville_Monocord_30" display="Danville Monocord 3/0" xr:uid="{00000000-0004-0000-1E00-000014000000}"/>
    <hyperlink ref="C6:D6" location="Danville_Flymaster_6_0_50_yd" display="Danville Flymaster 6/0" xr:uid="{00000000-0004-0000-1E00-000015000000}"/>
    <hyperlink ref="E6" location="Danville_Flymaster_200_yd" display="Danville Flymaster 200 yd" xr:uid="{00000000-0004-0000-1E00-000016000000}"/>
    <hyperlink ref="F6:H6" location="Danville_Flat_Waxed_Thread" display="Danville Flat Waxed Thread" xr:uid="{00000000-0004-0000-1E00-000017000000}"/>
    <hyperlink ref="A7:B7" location="Danville_Flymaster_Plus_A___Waxed" display="Danville Flymaster Plus A - Waxed" xr:uid="{00000000-0004-0000-1E00-000018000000}"/>
    <hyperlink ref="E7" location="Danville_Flymaster_Plus_A___Not_Waxed" display="Danville Flymaster Plus A - Not Waxed" xr:uid="{00000000-0004-0000-1E00-000019000000}"/>
    <hyperlink ref="C7:D7" location="Kevlar_Thread" display="Kevlar Thread" xr:uid="{00000000-0004-0000-1E00-00001A000000}"/>
    <hyperlink ref="F7:H7" location="Unithread_60_50" display="Unithread 6/0 50 yd" xr:uid="{00000000-0004-0000-1E00-00001B000000}"/>
    <hyperlink ref="A8:B8" location="Unithread_200_yd_6_0" display="Unithread 200 yd 6/0" xr:uid="{00000000-0004-0000-1E00-00001C000000}"/>
    <hyperlink ref="C8:D8" location="Unithread_8_0_50_yd" display="Unithread 8/0 50 yd" xr:uid="{00000000-0004-0000-1E00-00001D000000}"/>
    <hyperlink ref="E8" location="Unithread_8_0_200_yd" display="Unithread 8/0 200 yd" xr:uid="{00000000-0004-0000-1E00-00001E000000}"/>
    <hyperlink ref="F8:H8" location="Big_Fly_Thread" display="Big Fly Thread" xr:uid="{00000000-0004-0000-1E00-00001F000000}"/>
    <hyperlink ref="A9:B9" location="UTC_Thread_70" display="UTC Thread 70" xr:uid="{00000000-0004-0000-1E00-000020000000}"/>
    <hyperlink ref="C9:D9" location="UTC_Thread_140" display="UTC Thread 140" xr:uid="{00000000-0004-0000-1E00-000021000000}"/>
    <hyperlink ref="F214:F231" r:id="rId1" display="Product Sheet" xr:uid="{00000000-0004-0000-1E00-000022000000}"/>
    <hyperlink ref="F233:F250" r:id="rId2" display="Product Sheet" xr:uid="{00000000-0004-0000-1E00-000023000000}"/>
    <hyperlink ref="A342:B342" location="Danville_Monocord_30" display="Danville Monocord 3/0" xr:uid="{00000000-0004-0000-1E00-000024000000}"/>
    <hyperlink ref="C342:D342" location="Danville_Flymaster_6_0_50_yd" display="Danville Flymaster 6/0" xr:uid="{00000000-0004-0000-1E00-000025000000}"/>
    <hyperlink ref="E342" location="Danville_Flymaster_200_yd" display="Danville Flymaster 200 yd" xr:uid="{00000000-0004-0000-1E00-000026000000}"/>
    <hyperlink ref="F342:H342" location="Danville_Flat_Waxed_Thread" display="Danville Flat Waxed Thread" xr:uid="{00000000-0004-0000-1E00-000027000000}"/>
    <hyperlink ref="A343:B343" location="Danville_Flymaster_Plus_A___Waxed" display="Danville Flymaster Plus A - Waxed" xr:uid="{00000000-0004-0000-1E00-000028000000}"/>
    <hyperlink ref="E343" location="Danville_Flymaster_Plus_A___Not_Waxed" display="Danville Flymaster Plus A - Not Waxed" xr:uid="{00000000-0004-0000-1E00-000029000000}"/>
    <hyperlink ref="C343:D343" location="Kevlar_Thread" display="Kevlar Thread" xr:uid="{00000000-0004-0000-1E00-00002A000000}"/>
    <hyperlink ref="F343:H343" location="Unithread_60_50" display="Unithread 6/0 50 yd" xr:uid="{00000000-0004-0000-1E00-00002B000000}"/>
    <hyperlink ref="A344:B344" location="Unithread_200_yd_6_0" display="Unithread 200 yd 6/0" xr:uid="{00000000-0004-0000-1E00-00002C000000}"/>
    <hyperlink ref="C344:D344" location="Unithread_8_0_50_yd" display="Unithread 8/0 50 yd" xr:uid="{00000000-0004-0000-1E00-00002D000000}"/>
    <hyperlink ref="E344" location="Unithread_8_0_200_yd" display="Unithread 8/0 200 yd" xr:uid="{00000000-0004-0000-1E00-00002E000000}"/>
    <hyperlink ref="F344:H344" location="Big_Fly_Thread" display="Big Fly Thread" xr:uid="{00000000-0004-0000-1E00-00002F000000}"/>
    <hyperlink ref="A345:B345" location="UTC_Thread_70" display="UTC Thread 70" xr:uid="{00000000-0004-0000-1E00-000030000000}"/>
    <hyperlink ref="C345:D345" location="UTC_Thread_140" display="UTC Thread 140" xr:uid="{00000000-0004-0000-1E00-000031000000}"/>
    <hyperlink ref="A347:B347" location="'Table of Contents'!A1" display="Back to Table of Contents" xr:uid="{00000000-0004-0000-1E00-000032000000}"/>
    <hyperlink ref="F251" location="Order_Summary" display="Summary" xr:uid="{00000000-0004-0000-1E00-000033000000}"/>
    <hyperlink ref="E9" location="Uni_GSP_Thread" display="Uni GSP Thread" xr:uid="{00000000-0004-0000-1E00-000034000000}"/>
    <hyperlink ref="E345" location="Uni_GSP_Thread" display="Uni GSP Thread" xr:uid="{00000000-0004-0000-1E00-000035000000}"/>
    <hyperlink ref="F257" location="Order_Summary" display="Summary" xr:uid="{00000000-0004-0000-1E00-000036000000}"/>
    <hyperlink ref="F261" location="Order_Summary" display="Summary" xr:uid="{00000000-0004-0000-1E00-000037000000}"/>
    <hyperlink ref="F263" location="Order_Summary" display="Summary" xr:uid="{00000000-0004-0000-1E00-000038000000}"/>
    <hyperlink ref="F272" location="Order_Summary" display="Summary" xr:uid="{00000000-0004-0000-1E00-000039000000}"/>
    <hyperlink ref="F9:H9" location="UTC_GSP_Thread_50_Denier" display="UTC GSP Thread" xr:uid="{00000000-0004-0000-1E00-00003A000000}"/>
    <hyperlink ref="F345:H345" location="UTC_GSP_Thread_50_Denier" display="UTC GSP Thread" xr:uid="{00000000-0004-0000-1E00-00003B000000}"/>
    <hyperlink ref="F281" location="Order_Summary" display="Summary" xr:uid="{00000000-0004-0000-1E00-00003C000000}"/>
    <hyperlink ref="A10:B10" location="Monofilament" display="Monofilament" xr:uid="{00000000-0004-0000-1E00-00003D000000}"/>
    <hyperlink ref="A346:B346" location="Monofilament" display="Monofilament" xr:uid="{00000000-0004-0000-1E00-00003E000000}"/>
    <hyperlink ref="F286" location="Order_Summary" display="Summary" xr:uid="{00000000-0004-0000-1E00-00003F000000}"/>
    <hyperlink ref="C10:D10" location="Veevus_Thread" display="Veevus Thread" xr:uid="{00000000-0004-0000-1E00-000040000000}"/>
    <hyperlink ref="C346:D346" location="Veevus_Thread" display="Veevus Thread" xr:uid="{00000000-0004-0000-1E00-000041000000}"/>
    <hyperlink ref="A2:H2" r:id="rId3" display="FLY TYING MATERIALS" xr:uid="{00000000-0004-0000-1E00-000042000000}"/>
    <hyperlink ref="F301" location="Order_Summary" display="Summary" xr:uid="{00000000-0004-0000-1E00-000043000000}"/>
    <hyperlink ref="F316" location="Order_Summary" display="Summary" xr:uid="{00000000-0004-0000-1E00-000044000000}"/>
    <hyperlink ref="F284" location="Order_Summary" display="Summary" xr:uid="{00000000-0004-0000-1E00-000045000000}"/>
    <hyperlink ref="F331" location="Order_Summary" display="Summary" xr:uid="{00000000-0004-0000-1E00-000046000000}"/>
    <hyperlink ref="E10" location="Ephemera_Silk_Thread" display="Ephemera Silk Thread" xr:uid="{00000000-0004-0000-1E00-000047000000}"/>
    <hyperlink ref="E346" location="Ephemera_Silk_Thread" display="Ephemera Silk Thread" xr:uid="{00000000-0004-0000-1E00-000048000000}"/>
  </hyperlinks>
  <pageMargins left="0.75" right="0.75" top="1" bottom="1" header="0.5" footer="0.5"/>
  <pageSetup orientation="portrait" horizontalDpi="4294967293" r:id="rId4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A1:H328"/>
  <sheetViews>
    <sheetView showZeros="0" topLeftCell="A105" zoomScale="60" workbookViewId="0">
      <selection activeCell="F106" sqref="F106"/>
    </sheetView>
  </sheetViews>
  <sheetFormatPr defaultRowHeight="12.75" x14ac:dyDescent="0.2"/>
  <cols>
    <col min="1" max="1" width="18" customWidth="1"/>
    <col min="2" max="2" width="41.85546875" customWidth="1"/>
    <col min="3" max="3" width="25.42578125" customWidth="1"/>
    <col min="4" max="4" width="30.7109375" customWidth="1"/>
    <col min="5" max="5" width="69" customWidth="1"/>
    <col min="6" max="6" width="26.28515625" customWidth="1"/>
    <col min="7" max="7" width="27.140625" customWidth="1"/>
    <col min="8" max="8" width="44.7109375" customWidth="1"/>
  </cols>
  <sheetData>
    <row r="1" spans="1:8" ht="30" x14ac:dyDescent="0.2">
      <c r="A1" s="383" t="s">
        <v>1467</v>
      </c>
      <c r="B1" s="383"/>
      <c r="C1" s="383"/>
      <c r="D1" s="383"/>
      <c r="E1" s="383"/>
      <c r="F1" s="383"/>
      <c r="G1" s="383"/>
      <c r="H1" s="383"/>
    </row>
    <row r="2" spans="1:8" s="217" customFormat="1" ht="24.95" customHeight="1" x14ac:dyDescent="0.2">
      <c r="A2" s="710" t="s">
        <v>1653</v>
      </c>
      <c r="B2" s="710"/>
      <c r="C2" s="710"/>
      <c r="D2" s="710"/>
      <c r="E2" s="710"/>
      <c r="F2" s="710"/>
      <c r="G2" s="710"/>
      <c r="H2" s="710"/>
    </row>
    <row r="3" spans="1:8" s="57" customFormat="1" ht="24.95" customHeight="1" x14ac:dyDescent="0.2">
      <c r="A3" s="494" t="s">
        <v>139</v>
      </c>
      <c r="B3" s="494"/>
      <c r="C3" s="494"/>
      <c r="D3" s="494"/>
      <c r="E3" s="494"/>
      <c r="F3" s="494"/>
      <c r="G3" s="494"/>
      <c r="H3" s="494"/>
    </row>
    <row r="4" spans="1:8" s="1" customFormat="1" ht="24.95" customHeight="1" x14ac:dyDescent="0.2">
      <c r="A4" s="435" t="s">
        <v>418</v>
      </c>
      <c r="B4" s="435"/>
      <c r="C4" s="435"/>
      <c r="D4" s="435"/>
      <c r="E4" s="435"/>
      <c r="F4" s="435"/>
      <c r="G4" s="435"/>
      <c r="H4" s="435"/>
    </row>
    <row r="5" spans="1:8" s="1" customFormat="1" ht="24.95" customHeight="1" x14ac:dyDescent="0.2">
      <c r="A5" s="435"/>
      <c r="B5" s="435"/>
      <c r="C5" s="435"/>
      <c r="D5" s="435"/>
      <c r="E5" s="435"/>
      <c r="F5" s="435"/>
      <c r="G5" s="435"/>
      <c r="H5" s="435"/>
    </row>
    <row r="6" spans="1:8" s="187" customFormat="1" ht="24.95" customHeight="1" x14ac:dyDescent="0.2">
      <c r="A6" s="495" t="s">
        <v>383</v>
      </c>
      <c r="B6" s="495"/>
      <c r="C6" s="497" t="s">
        <v>1383</v>
      </c>
      <c r="D6" s="498"/>
      <c r="E6" s="147" t="s">
        <v>782</v>
      </c>
      <c r="F6" s="497" t="s">
        <v>783</v>
      </c>
      <c r="G6" s="498"/>
      <c r="H6" s="147" t="s">
        <v>1671</v>
      </c>
    </row>
    <row r="7" spans="1:8" s="187" customFormat="1" ht="24.95" customHeight="1" x14ac:dyDescent="0.2">
      <c r="A7" s="643" t="s">
        <v>1672</v>
      </c>
      <c r="B7" s="644"/>
      <c r="C7" s="497" t="s">
        <v>1673</v>
      </c>
      <c r="D7" s="498"/>
      <c r="E7" s="147" t="s">
        <v>1674</v>
      </c>
      <c r="F7" s="497" t="s">
        <v>1675</v>
      </c>
      <c r="G7" s="498"/>
      <c r="H7" s="147" t="s">
        <v>835</v>
      </c>
    </row>
    <row r="8" spans="1:8" s="187" customFormat="1" ht="24.95" customHeight="1" x14ac:dyDescent="0.2">
      <c r="A8" s="643" t="s">
        <v>836</v>
      </c>
      <c r="B8" s="644"/>
      <c r="C8" s="497" t="s">
        <v>1677</v>
      </c>
      <c r="D8" s="498"/>
      <c r="E8" s="147" t="s">
        <v>1676</v>
      </c>
      <c r="F8" s="497" t="s">
        <v>1678</v>
      </c>
      <c r="G8" s="498"/>
      <c r="H8" s="147" t="s">
        <v>551</v>
      </c>
    </row>
    <row r="9" spans="1:8" s="225" customFormat="1" ht="24.95" customHeight="1" x14ac:dyDescent="0.2">
      <c r="A9" s="714" t="s">
        <v>597</v>
      </c>
      <c r="B9" s="715"/>
      <c r="C9" s="709" t="s">
        <v>804</v>
      </c>
      <c r="D9" s="709"/>
      <c r="E9" s="224"/>
      <c r="F9" s="709"/>
      <c r="G9" s="709"/>
      <c r="H9" s="224"/>
    </row>
    <row r="10" spans="1:8" s="1" customFormat="1" ht="24.95" customHeight="1" x14ac:dyDescent="0.2">
      <c r="A10" s="711"/>
      <c r="B10" s="712"/>
      <c r="C10" s="712"/>
      <c r="D10" s="712"/>
      <c r="E10" s="712"/>
      <c r="F10" s="712"/>
      <c r="G10" s="712"/>
      <c r="H10" s="713"/>
    </row>
    <row r="11" spans="1:8" s="1" customFormat="1" ht="24.95" customHeight="1" x14ac:dyDescent="0.2">
      <c r="A11" s="500" t="s">
        <v>412</v>
      </c>
      <c r="B11" s="500"/>
      <c r="C11" s="500"/>
      <c r="D11" s="500"/>
      <c r="E11" s="500"/>
      <c r="F11" s="500"/>
      <c r="G11" s="500"/>
      <c r="H11" s="500"/>
    </row>
    <row r="12" spans="1:8" s="1" customFormat="1" ht="24.95" customHeight="1" x14ac:dyDescent="0.2">
      <c r="A12" s="517" t="s">
        <v>1645</v>
      </c>
      <c r="B12" s="518"/>
      <c r="C12" s="492" t="s">
        <v>39</v>
      </c>
      <c r="D12" s="493"/>
      <c r="E12" s="574" t="s">
        <v>139</v>
      </c>
      <c r="F12" s="521" t="s">
        <v>1656</v>
      </c>
      <c r="G12" s="551" t="s">
        <v>1485</v>
      </c>
      <c r="H12" s="550" t="s">
        <v>1486</v>
      </c>
    </row>
    <row r="13" spans="1:8" s="1" customFormat="1" ht="24.95" customHeight="1" x14ac:dyDescent="0.2">
      <c r="A13" s="29" t="s">
        <v>1484</v>
      </c>
      <c r="B13" s="30" t="s">
        <v>1498</v>
      </c>
      <c r="C13" s="30" t="s">
        <v>1483</v>
      </c>
      <c r="D13" s="30" t="s">
        <v>1482</v>
      </c>
      <c r="E13" s="574"/>
      <c r="F13" s="522"/>
      <c r="G13" s="528"/>
      <c r="H13" s="530"/>
    </row>
    <row r="14" spans="1:8" s="1" customFormat="1" ht="24.95" customHeight="1" x14ac:dyDescent="0.2">
      <c r="A14" s="96" t="s">
        <v>1484</v>
      </c>
      <c r="B14" s="90" t="s">
        <v>1498</v>
      </c>
      <c r="C14" s="90" t="s">
        <v>1483</v>
      </c>
      <c r="D14" s="90" t="s">
        <v>1482</v>
      </c>
      <c r="E14" s="97" t="s">
        <v>383</v>
      </c>
      <c r="F14" s="105" t="s">
        <v>1656</v>
      </c>
      <c r="G14" s="109" t="s">
        <v>1485</v>
      </c>
      <c r="H14" s="103" t="s">
        <v>1486</v>
      </c>
    </row>
    <row r="15" spans="1:8" s="1" customFormat="1" ht="24.95" customHeight="1" x14ac:dyDescent="0.2">
      <c r="A15" s="10">
        <v>0</v>
      </c>
      <c r="B15" s="10"/>
      <c r="C15" s="10" t="s">
        <v>530</v>
      </c>
      <c r="D15" s="14" t="s">
        <v>409</v>
      </c>
      <c r="E15" s="86" t="s">
        <v>831</v>
      </c>
      <c r="F15" s="510" t="s">
        <v>1537</v>
      </c>
      <c r="G15" s="15">
        <v>3.4</v>
      </c>
      <c r="H15" s="3">
        <f t="shared" ref="H15:H31" si="0">A15*G15</f>
        <v>0</v>
      </c>
    </row>
    <row r="16" spans="1:8" s="1" customFormat="1" ht="24.95" customHeight="1" x14ac:dyDescent="0.2">
      <c r="A16" s="10"/>
      <c r="B16" s="10"/>
      <c r="C16" s="10" t="s">
        <v>530</v>
      </c>
      <c r="D16" s="14" t="s">
        <v>832</v>
      </c>
      <c r="E16" s="86" t="s">
        <v>831</v>
      </c>
      <c r="F16" s="511"/>
      <c r="G16" s="15">
        <v>3.4</v>
      </c>
      <c r="H16" s="3">
        <f t="shared" si="0"/>
        <v>0</v>
      </c>
    </row>
    <row r="17" spans="1:8" s="1" customFormat="1" ht="24.95" customHeight="1" x14ac:dyDescent="0.2">
      <c r="A17" s="10"/>
      <c r="B17" s="10"/>
      <c r="C17" s="10" t="s">
        <v>530</v>
      </c>
      <c r="D17" s="14" t="s">
        <v>754</v>
      </c>
      <c r="E17" s="86" t="s">
        <v>831</v>
      </c>
      <c r="F17" s="511"/>
      <c r="G17" s="15">
        <v>3.4</v>
      </c>
      <c r="H17" s="3">
        <f t="shared" si="0"/>
        <v>0</v>
      </c>
    </row>
    <row r="18" spans="1:8" s="1" customFormat="1" ht="24.95" customHeight="1" x14ac:dyDescent="0.2">
      <c r="A18" s="10"/>
      <c r="B18" s="10"/>
      <c r="C18" s="10" t="s">
        <v>530</v>
      </c>
      <c r="D18" s="14" t="s">
        <v>612</v>
      </c>
      <c r="E18" s="86" t="s">
        <v>831</v>
      </c>
      <c r="F18" s="511"/>
      <c r="G18" s="15">
        <v>3.4</v>
      </c>
      <c r="H18" s="3">
        <f t="shared" si="0"/>
        <v>0</v>
      </c>
    </row>
    <row r="19" spans="1:8" s="1" customFormat="1" ht="24.95" customHeight="1" x14ac:dyDescent="0.2">
      <c r="A19" s="10"/>
      <c r="B19" s="10"/>
      <c r="C19" s="10" t="s">
        <v>530</v>
      </c>
      <c r="D19" s="14" t="s">
        <v>610</v>
      </c>
      <c r="E19" s="86" t="s">
        <v>831</v>
      </c>
      <c r="F19" s="512"/>
      <c r="G19" s="15">
        <v>3.4</v>
      </c>
      <c r="H19" s="3">
        <f t="shared" si="0"/>
        <v>0</v>
      </c>
    </row>
    <row r="20" spans="1:8" s="1" customFormat="1" ht="24.95" customHeight="1" x14ac:dyDescent="0.2">
      <c r="A20" s="96" t="s">
        <v>1484</v>
      </c>
      <c r="B20" s="90" t="s">
        <v>1498</v>
      </c>
      <c r="C20" s="90" t="s">
        <v>1483</v>
      </c>
      <c r="D20" s="90" t="s">
        <v>1482</v>
      </c>
      <c r="E20" s="97" t="s">
        <v>383</v>
      </c>
      <c r="F20" s="105" t="s">
        <v>1656</v>
      </c>
      <c r="G20" s="109" t="s">
        <v>1485</v>
      </c>
      <c r="H20" s="103">
        <v>0</v>
      </c>
    </row>
    <row r="21" spans="1:8" s="1" customFormat="1" ht="24.95" customHeight="1" x14ac:dyDescent="0.2">
      <c r="A21" s="10"/>
      <c r="B21" s="10"/>
      <c r="C21" s="10" t="s">
        <v>1515</v>
      </c>
      <c r="D21" s="14" t="s">
        <v>409</v>
      </c>
      <c r="E21" s="86" t="s">
        <v>833</v>
      </c>
      <c r="F21" s="514"/>
      <c r="G21" s="15">
        <v>3.4</v>
      </c>
      <c r="H21" s="3">
        <f t="shared" si="0"/>
        <v>0</v>
      </c>
    </row>
    <row r="22" spans="1:8" s="1" customFormat="1" ht="24.95" customHeight="1" x14ac:dyDescent="0.2">
      <c r="A22" s="10"/>
      <c r="B22" s="10"/>
      <c r="C22" s="10" t="s">
        <v>1515</v>
      </c>
      <c r="D22" s="14" t="s">
        <v>832</v>
      </c>
      <c r="E22" s="86" t="s">
        <v>833</v>
      </c>
      <c r="F22" s="514"/>
      <c r="G22" s="15">
        <v>3.4</v>
      </c>
      <c r="H22" s="3">
        <f t="shared" si="0"/>
        <v>0</v>
      </c>
    </row>
    <row r="23" spans="1:8" s="1" customFormat="1" ht="24.95" customHeight="1" x14ac:dyDescent="0.2">
      <c r="A23" s="10"/>
      <c r="B23" s="10"/>
      <c r="C23" s="10" t="s">
        <v>1515</v>
      </c>
      <c r="D23" s="14" t="s">
        <v>754</v>
      </c>
      <c r="E23" s="86" t="s">
        <v>833</v>
      </c>
      <c r="F23" s="514"/>
      <c r="G23" s="15">
        <v>3.4</v>
      </c>
      <c r="H23" s="3">
        <f t="shared" si="0"/>
        <v>0</v>
      </c>
    </row>
    <row r="24" spans="1:8" s="1" customFormat="1" ht="24.95" customHeight="1" x14ac:dyDescent="0.2">
      <c r="A24" s="10"/>
      <c r="B24" s="10"/>
      <c r="C24" s="10" t="s">
        <v>1515</v>
      </c>
      <c r="D24" s="14" t="s">
        <v>612</v>
      </c>
      <c r="E24" s="86" t="s">
        <v>833</v>
      </c>
      <c r="F24" s="514"/>
      <c r="G24" s="15">
        <v>3.4</v>
      </c>
      <c r="H24" s="3">
        <f t="shared" si="0"/>
        <v>0</v>
      </c>
    </row>
    <row r="25" spans="1:8" s="1" customFormat="1" ht="24.95" customHeight="1" x14ac:dyDescent="0.2">
      <c r="A25" s="10"/>
      <c r="B25" s="10"/>
      <c r="C25" s="10" t="s">
        <v>1515</v>
      </c>
      <c r="D25" s="14" t="s">
        <v>610</v>
      </c>
      <c r="E25" s="86" t="s">
        <v>833</v>
      </c>
      <c r="F25" s="514"/>
      <c r="G25" s="15">
        <v>3.4</v>
      </c>
      <c r="H25" s="3">
        <f t="shared" si="0"/>
        <v>0</v>
      </c>
    </row>
    <row r="26" spans="1:8" s="1" customFormat="1" ht="24.95" customHeight="1" x14ac:dyDescent="0.2">
      <c r="A26" s="96" t="s">
        <v>1484</v>
      </c>
      <c r="B26" s="90" t="s">
        <v>1498</v>
      </c>
      <c r="C26" s="90" t="s">
        <v>1483</v>
      </c>
      <c r="D26" s="90" t="s">
        <v>1482</v>
      </c>
      <c r="E26" s="97" t="s">
        <v>383</v>
      </c>
      <c r="F26" s="113" t="s">
        <v>1656</v>
      </c>
      <c r="G26" s="109" t="s">
        <v>1485</v>
      </c>
      <c r="H26" s="103">
        <v>0</v>
      </c>
    </row>
    <row r="27" spans="1:8" s="1" customFormat="1" ht="24.95" customHeight="1" x14ac:dyDescent="0.2">
      <c r="A27" s="10"/>
      <c r="B27" s="10"/>
      <c r="C27" s="10" t="s">
        <v>531</v>
      </c>
      <c r="D27" s="14" t="s">
        <v>409</v>
      </c>
      <c r="E27" s="86" t="s">
        <v>834</v>
      </c>
      <c r="F27" s="514"/>
      <c r="G27" s="15">
        <v>3.4</v>
      </c>
      <c r="H27" s="3">
        <f t="shared" si="0"/>
        <v>0</v>
      </c>
    </row>
    <row r="28" spans="1:8" s="1" customFormat="1" ht="24.95" customHeight="1" x14ac:dyDescent="0.2">
      <c r="A28" s="10"/>
      <c r="B28" s="10"/>
      <c r="C28" s="10" t="s">
        <v>531</v>
      </c>
      <c r="D28" s="14" t="s">
        <v>832</v>
      </c>
      <c r="E28" s="86" t="s">
        <v>834</v>
      </c>
      <c r="F28" s="514"/>
      <c r="G28" s="15">
        <v>3.4</v>
      </c>
      <c r="H28" s="3">
        <f t="shared" si="0"/>
        <v>0</v>
      </c>
    </row>
    <row r="29" spans="1:8" s="1" customFormat="1" ht="24.95" customHeight="1" x14ac:dyDescent="0.2">
      <c r="A29" s="10"/>
      <c r="B29" s="10"/>
      <c r="C29" s="10" t="s">
        <v>531</v>
      </c>
      <c r="D29" s="14" t="s">
        <v>754</v>
      </c>
      <c r="E29" s="86" t="s">
        <v>834</v>
      </c>
      <c r="F29" s="514"/>
      <c r="G29" s="15">
        <v>3.4</v>
      </c>
      <c r="H29" s="3">
        <f t="shared" si="0"/>
        <v>0</v>
      </c>
    </row>
    <row r="30" spans="1:8" s="1" customFormat="1" ht="24.95" customHeight="1" x14ac:dyDescent="0.2">
      <c r="A30" s="10"/>
      <c r="B30" s="10"/>
      <c r="C30" s="10" t="s">
        <v>531</v>
      </c>
      <c r="D30" s="14" t="s">
        <v>612</v>
      </c>
      <c r="E30" s="86" t="s">
        <v>834</v>
      </c>
      <c r="F30" s="514"/>
      <c r="G30" s="15">
        <v>3.4</v>
      </c>
      <c r="H30" s="3">
        <f t="shared" si="0"/>
        <v>0</v>
      </c>
    </row>
    <row r="31" spans="1:8" s="1" customFormat="1" ht="24.95" customHeight="1" x14ac:dyDescent="0.2">
      <c r="A31" s="10"/>
      <c r="B31" s="10"/>
      <c r="C31" s="10" t="s">
        <v>531</v>
      </c>
      <c r="D31" s="14" t="s">
        <v>610</v>
      </c>
      <c r="E31" s="86" t="s">
        <v>834</v>
      </c>
      <c r="F31" s="514"/>
      <c r="G31" s="15">
        <v>3.4</v>
      </c>
      <c r="H31" s="3">
        <f t="shared" si="0"/>
        <v>0</v>
      </c>
    </row>
    <row r="32" spans="1:8" s="1" customFormat="1" ht="24.95" customHeight="1" x14ac:dyDescent="0.2">
      <c r="A32" s="96" t="s">
        <v>1484</v>
      </c>
      <c r="B32" s="90" t="s">
        <v>1498</v>
      </c>
      <c r="C32" s="90" t="s">
        <v>1483</v>
      </c>
      <c r="D32" s="90" t="s">
        <v>1482</v>
      </c>
      <c r="E32" s="97" t="s">
        <v>782</v>
      </c>
      <c r="F32" s="113" t="s">
        <v>1656</v>
      </c>
      <c r="G32" s="109" t="s">
        <v>1485</v>
      </c>
      <c r="H32" s="103"/>
    </row>
    <row r="33" spans="1:8" s="1" customFormat="1" ht="24.95" customHeight="1" x14ac:dyDescent="0.2">
      <c r="A33" s="10"/>
      <c r="B33" s="10"/>
      <c r="C33" s="10" t="s">
        <v>532</v>
      </c>
      <c r="D33" s="14" t="s">
        <v>803</v>
      </c>
      <c r="E33" s="86" t="s">
        <v>809</v>
      </c>
      <c r="F33" s="496" t="s">
        <v>1799</v>
      </c>
      <c r="G33" s="15">
        <v>1.49</v>
      </c>
      <c r="H33" s="3">
        <f t="shared" ref="H33:H70" si="1">A33*G33</f>
        <v>0</v>
      </c>
    </row>
    <row r="34" spans="1:8" s="1" customFormat="1" ht="24.95" customHeight="1" x14ac:dyDescent="0.2">
      <c r="A34" s="10"/>
      <c r="B34" s="10"/>
      <c r="C34" s="10" t="s">
        <v>532</v>
      </c>
      <c r="D34" s="14" t="s">
        <v>806</v>
      </c>
      <c r="E34" s="86" t="s">
        <v>809</v>
      </c>
      <c r="F34" s="496"/>
      <c r="G34" s="15">
        <v>1.49</v>
      </c>
      <c r="H34" s="3">
        <f t="shared" si="1"/>
        <v>0</v>
      </c>
    </row>
    <row r="35" spans="1:8" s="1" customFormat="1" ht="24.95" customHeight="1" x14ac:dyDescent="0.2">
      <c r="A35" s="10"/>
      <c r="B35" s="10"/>
      <c r="C35" s="10" t="s">
        <v>532</v>
      </c>
      <c r="D35" s="14" t="s">
        <v>807</v>
      </c>
      <c r="E35" s="86" t="s">
        <v>809</v>
      </c>
      <c r="F35" s="496"/>
      <c r="G35" s="15">
        <v>1.49</v>
      </c>
      <c r="H35" s="3">
        <f t="shared" si="1"/>
        <v>0</v>
      </c>
    </row>
    <row r="36" spans="1:8" s="1" customFormat="1" ht="24.95" customHeight="1" x14ac:dyDescent="0.2">
      <c r="A36" s="10"/>
      <c r="B36" s="10"/>
      <c r="C36" s="10" t="s">
        <v>532</v>
      </c>
      <c r="D36" s="14" t="s">
        <v>808</v>
      </c>
      <c r="E36" s="86" t="s">
        <v>809</v>
      </c>
      <c r="F36" s="496"/>
      <c r="G36" s="15">
        <v>1.49</v>
      </c>
      <c r="H36" s="3">
        <f t="shared" si="1"/>
        <v>0</v>
      </c>
    </row>
    <row r="37" spans="1:8" s="1" customFormat="1" ht="24.95" customHeight="1" x14ac:dyDescent="0.2">
      <c r="A37" s="10"/>
      <c r="B37" s="10"/>
      <c r="C37" s="10" t="s">
        <v>532</v>
      </c>
      <c r="D37" s="14" t="s">
        <v>612</v>
      </c>
      <c r="E37" s="86" t="s">
        <v>809</v>
      </c>
      <c r="F37" s="496"/>
      <c r="G37" s="15">
        <v>1.49</v>
      </c>
      <c r="H37" s="3">
        <f t="shared" si="1"/>
        <v>0</v>
      </c>
    </row>
    <row r="38" spans="1:8" s="1" customFormat="1" ht="24.95" customHeight="1" x14ac:dyDescent="0.2">
      <c r="A38" s="10"/>
      <c r="B38" s="10"/>
      <c r="C38" s="10" t="s">
        <v>532</v>
      </c>
      <c r="D38" s="14" t="s">
        <v>712</v>
      </c>
      <c r="E38" s="86" t="s">
        <v>809</v>
      </c>
      <c r="F38" s="496"/>
      <c r="G38" s="15">
        <v>1.49</v>
      </c>
      <c r="H38" s="3">
        <f t="shared" si="1"/>
        <v>0</v>
      </c>
    </row>
    <row r="39" spans="1:8" s="1" customFormat="1" ht="24.95" customHeight="1" x14ac:dyDescent="0.2">
      <c r="A39" s="96" t="s">
        <v>1484</v>
      </c>
      <c r="B39" s="90" t="s">
        <v>1498</v>
      </c>
      <c r="C39" s="90" t="s">
        <v>1483</v>
      </c>
      <c r="D39" s="90" t="s">
        <v>1482</v>
      </c>
      <c r="E39" s="97" t="s">
        <v>782</v>
      </c>
      <c r="F39" s="496"/>
      <c r="G39" s="109" t="s">
        <v>1485</v>
      </c>
      <c r="H39" s="103">
        <v>0</v>
      </c>
    </row>
    <row r="40" spans="1:8" s="1" customFormat="1" ht="24.95" customHeight="1" x14ac:dyDescent="0.2">
      <c r="A40" s="10">
        <v>0</v>
      </c>
      <c r="B40" s="10"/>
      <c r="C40" s="10" t="s">
        <v>536</v>
      </c>
      <c r="D40" s="14" t="s">
        <v>803</v>
      </c>
      <c r="E40" s="86" t="s">
        <v>810</v>
      </c>
      <c r="F40" s="496"/>
      <c r="G40" s="15">
        <v>1.49</v>
      </c>
      <c r="H40" s="3">
        <f t="shared" si="1"/>
        <v>0</v>
      </c>
    </row>
    <row r="41" spans="1:8" s="1" customFormat="1" ht="24.95" customHeight="1" x14ac:dyDescent="0.2">
      <c r="A41" s="10"/>
      <c r="B41" s="10"/>
      <c r="C41" s="10" t="s">
        <v>536</v>
      </c>
      <c r="D41" s="14" t="s">
        <v>806</v>
      </c>
      <c r="E41" s="86" t="s">
        <v>810</v>
      </c>
      <c r="F41" s="496"/>
      <c r="G41" s="15">
        <v>1.49</v>
      </c>
      <c r="H41" s="3">
        <f t="shared" si="1"/>
        <v>0</v>
      </c>
    </row>
    <row r="42" spans="1:8" s="1" customFormat="1" ht="24.95" customHeight="1" x14ac:dyDescent="0.2">
      <c r="A42" s="10"/>
      <c r="B42" s="10"/>
      <c r="C42" s="10" t="s">
        <v>536</v>
      </c>
      <c r="D42" s="14" t="s">
        <v>807</v>
      </c>
      <c r="E42" s="86" t="s">
        <v>810</v>
      </c>
      <c r="F42" s="496"/>
      <c r="G42" s="15">
        <v>1.49</v>
      </c>
      <c r="H42" s="3">
        <f t="shared" si="1"/>
        <v>0</v>
      </c>
    </row>
    <row r="43" spans="1:8" s="1" customFormat="1" ht="24.95" customHeight="1" x14ac:dyDescent="0.2">
      <c r="A43" s="10"/>
      <c r="B43" s="10"/>
      <c r="C43" s="10" t="s">
        <v>536</v>
      </c>
      <c r="D43" s="14" t="s">
        <v>808</v>
      </c>
      <c r="E43" s="86" t="s">
        <v>810</v>
      </c>
      <c r="F43" s="496"/>
      <c r="G43" s="15">
        <v>1.49</v>
      </c>
      <c r="H43" s="3">
        <f t="shared" si="1"/>
        <v>0</v>
      </c>
    </row>
    <row r="44" spans="1:8" s="1" customFormat="1" ht="24.95" customHeight="1" x14ac:dyDescent="0.2">
      <c r="A44" s="10"/>
      <c r="B44" s="10"/>
      <c r="C44" s="10" t="s">
        <v>536</v>
      </c>
      <c r="D44" s="14" t="s">
        <v>612</v>
      </c>
      <c r="E44" s="86" t="s">
        <v>810</v>
      </c>
      <c r="F44" s="496"/>
      <c r="G44" s="15">
        <v>1.49</v>
      </c>
      <c r="H44" s="3">
        <f t="shared" si="1"/>
        <v>0</v>
      </c>
    </row>
    <row r="45" spans="1:8" s="1" customFormat="1" ht="24.95" customHeight="1" x14ac:dyDescent="0.2">
      <c r="A45" s="10"/>
      <c r="B45" s="10"/>
      <c r="C45" s="10" t="s">
        <v>536</v>
      </c>
      <c r="D45" s="14" t="s">
        <v>712</v>
      </c>
      <c r="E45" s="86" t="s">
        <v>810</v>
      </c>
      <c r="F45" s="496"/>
      <c r="G45" s="15">
        <v>1.49</v>
      </c>
      <c r="H45" s="3">
        <f t="shared" si="1"/>
        <v>0</v>
      </c>
    </row>
    <row r="46" spans="1:8" s="1" customFormat="1" ht="24.95" customHeight="1" x14ac:dyDescent="0.2">
      <c r="A46" s="96" t="s">
        <v>1484</v>
      </c>
      <c r="B46" s="90" t="s">
        <v>1498</v>
      </c>
      <c r="C46" s="90" t="s">
        <v>1483</v>
      </c>
      <c r="D46" s="90" t="s">
        <v>1482</v>
      </c>
      <c r="E46" s="97" t="s">
        <v>782</v>
      </c>
      <c r="F46" s="496"/>
      <c r="G46" s="109" t="s">
        <v>1485</v>
      </c>
      <c r="H46" s="103">
        <v>0</v>
      </c>
    </row>
    <row r="47" spans="1:8" s="1" customFormat="1" ht="24.95" customHeight="1" x14ac:dyDescent="0.2">
      <c r="A47" s="10"/>
      <c r="B47" s="10"/>
      <c r="C47" s="10" t="s">
        <v>537</v>
      </c>
      <c r="D47" s="14" t="s">
        <v>803</v>
      </c>
      <c r="E47" s="86" t="s">
        <v>811</v>
      </c>
      <c r="F47" s="496"/>
      <c r="G47" s="15">
        <v>1.49</v>
      </c>
      <c r="H47" s="3">
        <f t="shared" si="1"/>
        <v>0</v>
      </c>
    </row>
    <row r="48" spans="1:8" s="1" customFormat="1" ht="24.95" customHeight="1" x14ac:dyDescent="0.2">
      <c r="A48" s="10"/>
      <c r="B48" s="10"/>
      <c r="C48" s="10" t="s">
        <v>537</v>
      </c>
      <c r="D48" s="14" t="s">
        <v>806</v>
      </c>
      <c r="E48" s="86" t="s">
        <v>811</v>
      </c>
      <c r="F48" s="496"/>
      <c r="G48" s="15">
        <v>1.49</v>
      </c>
      <c r="H48" s="3">
        <f t="shared" si="1"/>
        <v>0</v>
      </c>
    </row>
    <row r="49" spans="1:8" s="1" customFormat="1" ht="24.95" customHeight="1" x14ac:dyDescent="0.2">
      <c r="A49" s="10"/>
      <c r="B49" s="10"/>
      <c r="C49" s="10" t="s">
        <v>537</v>
      </c>
      <c r="D49" s="14" t="s">
        <v>807</v>
      </c>
      <c r="E49" s="86" t="s">
        <v>811</v>
      </c>
      <c r="F49" s="496"/>
      <c r="G49" s="15">
        <v>1.49</v>
      </c>
      <c r="H49" s="3">
        <f t="shared" si="1"/>
        <v>0</v>
      </c>
    </row>
    <row r="50" spans="1:8" s="1" customFormat="1" ht="24.95" customHeight="1" x14ac:dyDescent="0.2">
      <c r="A50" s="10"/>
      <c r="B50" s="10"/>
      <c r="C50" s="10" t="s">
        <v>537</v>
      </c>
      <c r="D50" s="14" t="s">
        <v>808</v>
      </c>
      <c r="E50" s="86" t="s">
        <v>811</v>
      </c>
      <c r="F50" s="496"/>
      <c r="G50" s="15">
        <v>1.49</v>
      </c>
      <c r="H50" s="3">
        <f t="shared" si="1"/>
        <v>0</v>
      </c>
    </row>
    <row r="51" spans="1:8" s="1" customFormat="1" ht="24.95" customHeight="1" x14ac:dyDescent="0.2">
      <c r="A51" s="10"/>
      <c r="B51" s="10"/>
      <c r="C51" s="10" t="s">
        <v>537</v>
      </c>
      <c r="D51" s="14" t="s">
        <v>612</v>
      </c>
      <c r="E51" s="86" t="s">
        <v>811</v>
      </c>
      <c r="F51" s="496"/>
      <c r="G51" s="15">
        <v>1.49</v>
      </c>
      <c r="H51" s="3">
        <f t="shared" si="1"/>
        <v>0</v>
      </c>
    </row>
    <row r="52" spans="1:8" s="1" customFormat="1" ht="24.95" customHeight="1" x14ac:dyDescent="0.2">
      <c r="A52" s="10"/>
      <c r="B52" s="10"/>
      <c r="C52" s="10" t="s">
        <v>537</v>
      </c>
      <c r="D52" s="14" t="s">
        <v>712</v>
      </c>
      <c r="E52" s="86" t="s">
        <v>811</v>
      </c>
      <c r="F52" s="496"/>
      <c r="G52" s="15">
        <v>1.49</v>
      </c>
      <c r="H52" s="3">
        <f t="shared" si="1"/>
        <v>0</v>
      </c>
    </row>
    <row r="53" spans="1:8" s="1" customFormat="1" ht="24.95" customHeight="1" x14ac:dyDescent="0.2">
      <c r="A53" s="96" t="s">
        <v>1484</v>
      </c>
      <c r="B53" s="90" t="s">
        <v>1498</v>
      </c>
      <c r="C53" s="90" t="s">
        <v>1483</v>
      </c>
      <c r="D53" s="90" t="s">
        <v>1482</v>
      </c>
      <c r="E53" s="97" t="s">
        <v>782</v>
      </c>
      <c r="F53" s="496"/>
      <c r="G53" s="109" t="s">
        <v>1485</v>
      </c>
      <c r="H53" s="103">
        <v>0</v>
      </c>
    </row>
    <row r="54" spans="1:8" s="1" customFormat="1" ht="24.95" customHeight="1" x14ac:dyDescent="0.2">
      <c r="A54" s="10"/>
      <c r="B54" s="10"/>
      <c r="C54" s="10" t="s">
        <v>538</v>
      </c>
      <c r="D54" s="14" t="s">
        <v>803</v>
      </c>
      <c r="E54" s="86" t="s">
        <v>812</v>
      </c>
      <c r="F54" s="496"/>
      <c r="G54" s="15">
        <v>1.49</v>
      </c>
      <c r="H54" s="3">
        <f t="shared" si="1"/>
        <v>0</v>
      </c>
    </row>
    <row r="55" spans="1:8" s="1" customFormat="1" ht="24.95" customHeight="1" x14ac:dyDescent="0.2">
      <c r="A55" s="10"/>
      <c r="B55" s="10"/>
      <c r="C55" s="10" t="s">
        <v>538</v>
      </c>
      <c r="D55" s="14" t="s">
        <v>806</v>
      </c>
      <c r="E55" s="86" t="s">
        <v>812</v>
      </c>
      <c r="F55" s="496"/>
      <c r="G55" s="15">
        <v>1.49</v>
      </c>
      <c r="H55" s="3">
        <f t="shared" si="1"/>
        <v>0</v>
      </c>
    </row>
    <row r="56" spans="1:8" s="1" customFormat="1" ht="24.95" customHeight="1" x14ac:dyDescent="0.2">
      <c r="A56" s="10"/>
      <c r="B56" s="10"/>
      <c r="C56" s="10" t="s">
        <v>538</v>
      </c>
      <c r="D56" s="14" t="s">
        <v>807</v>
      </c>
      <c r="E56" s="86" t="s">
        <v>812</v>
      </c>
      <c r="F56" s="496"/>
      <c r="G56" s="15">
        <v>1.49</v>
      </c>
      <c r="H56" s="3">
        <f t="shared" si="1"/>
        <v>0</v>
      </c>
    </row>
    <row r="57" spans="1:8" s="1" customFormat="1" ht="24.95" customHeight="1" x14ac:dyDescent="0.2">
      <c r="A57" s="10"/>
      <c r="B57" s="10"/>
      <c r="C57" s="10" t="s">
        <v>538</v>
      </c>
      <c r="D57" s="14" t="s">
        <v>808</v>
      </c>
      <c r="E57" s="86" t="s">
        <v>812</v>
      </c>
      <c r="F57" s="496"/>
      <c r="G57" s="15">
        <v>1.49</v>
      </c>
      <c r="H57" s="3">
        <f t="shared" si="1"/>
        <v>0</v>
      </c>
    </row>
    <row r="58" spans="1:8" s="1" customFormat="1" ht="24.95" customHeight="1" x14ac:dyDescent="0.2">
      <c r="A58" s="10"/>
      <c r="B58" s="10"/>
      <c r="C58" s="10" t="s">
        <v>538</v>
      </c>
      <c r="D58" s="14" t="s">
        <v>612</v>
      </c>
      <c r="E58" s="86" t="s">
        <v>812</v>
      </c>
      <c r="F58" s="496"/>
      <c r="G58" s="15">
        <v>1.49</v>
      </c>
      <c r="H58" s="3">
        <f t="shared" si="1"/>
        <v>0</v>
      </c>
    </row>
    <row r="59" spans="1:8" s="1" customFormat="1" ht="24.95" customHeight="1" x14ac:dyDescent="0.2">
      <c r="A59" s="10"/>
      <c r="B59" s="10"/>
      <c r="C59" s="10" t="s">
        <v>538</v>
      </c>
      <c r="D59" s="14" t="s">
        <v>712</v>
      </c>
      <c r="E59" s="86" t="s">
        <v>812</v>
      </c>
      <c r="F59" s="496"/>
      <c r="G59" s="15">
        <v>1.49</v>
      </c>
      <c r="H59" s="3">
        <f t="shared" si="1"/>
        <v>0</v>
      </c>
    </row>
    <row r="60" spans="1:8" s="1" customFormat="1" ht="24.95" customHeight="1" x14ac:dyDescent="0.2">
      <c r="A60" s="96" t="s">
        <v>1484</v>
      </c>
      <c r="B60" s="90" t="s">
        <v>1498</v>
      </c>
      <c r="C60" s="90" t="s">
        <v>1483</v>
      </c>
      <c r="D60" s="90" t="s">
        <v>1482</v>
      </c>
      <c r="E60" s="97" t="s">
        <v>782</v>
      </c>
      <c r="F60" s="105" t="s">
        <v>1656</v>
      </c>
      <c r="G60" s="109" t="s">
        <v>1485</v>
      </c>
      <c r="H60" s="103">
        <v>0</v>
      </c>
    </row>
    <row r="61" spans="1:8" s="1" customFormat="1" ht="24.95" customHeight="1" x14ac:dyDescent="0.2">
      <c r="A61" s="10"/>
      <c r="B61" s="10"/>
      <c r="C61" s="10" t="s">
        <v>532</v>
      </c>
      <c r="D61" s="14" t="s">
        <v>803</v>
      </c>
      <c r="E61" s="86" t="s">
        <v>813</v>
      </c>
      <c r="F61" s="35"/>
      <c r="G61" s="15">
        <v>14.25</v>
      </c>
      <c r="H61" s="3">
        <f t="shared" si="1"/>
        <v>0</v>
      </c>
    </row>
    <row r="62" spans="1:8" s="1" customFormat="1" ht="24.95" customHeight="1" x14ac:dyDescent="0.2">
      <c r="A62" s="10"/>
      <c r="B62" s="10"/>
      <c r="C62" s="10" t="s">
        <v>532</v>
      </c>
      <c r="D62" s="14" t="s">
        <v>612</v>
      </c>
      <c r="E62" s="86" t="s">
        <v>813</v>
      </c>
      <c r="F62" s="35"/>
      <c r="G62" s="15">
        <v>14.25</v>
      </c>
      <c r="H62" s="3">
        <f t="shared" si="1"/>
        <v>0</v>
      </c>
    </row>
    <row r="63" spans="1:8" s="1" customFormat="1" ht="24.95" customHeight="1" x14ac:dyDescent="0.2">
      <c r="A63" s="96" t="s">
        <v>1484</v>
      </c>
      <c r="B63" s="90" t="s">
        <v>1498</v>
      </c>
      <c r="C63" s="90" t="s">
        <v>1483</v>
      </c>
      <c r="D63" s="90" t="s">
        <v>1482</v>
      </c>
      <c r="E63" s="97" t="s">
        <v>782</v>
      </c>
      <c r="F63" s="113" t="s">
        <v>1656</v>
      </c>
      <c r="G63" s="109" t="s">
        <v>1485</v>
      </c>
      <c r="H63" s="103">
        <v>0</v>
      </c>
    </row>
    <row r="64" spans="1:8" s="1" customFormat="1" ht="24.95" customHeight="1" x14ac:dyDescent="0.2">
      <c r="A64" s="10"/>
      <c r="B64" s="10"/>
      <c r="C64" s="10" t="s">
        <v>536</v>
      </c>
      <c r="D64" s="14" t="s">
        <v>803</v>
      </c>
      <c r="E64" s="86" t="s">
        <v>814</v>
      </c>
      <c r="F64" s="35"/>
      <c r="G64" s="15">
        <v>14.25</v>
      </c>
      <c r="H64" s="3">
        <f t="shared" si="1"/>
        <v>0</v>
      </c>
    </row>
    <row r="65" spans="1:8" s="1" customFormat="1" ht="24.95" customHeight="1" x14ac:dyDescent="0.2">
      <c r="A65" s="96" t="s">
        <v>1484</v>
      </c>
      <c r="B65" s="90" t="s">
        <v>1498</v>
      </c>
      <c r="C65" s="90" t="s">
        <v>1483</v>
      </c>
      <c r="D65" s="90" t="s">
        <v>1482</v>
      </c>
      <c r="E65" s="97" t="s">
        <v>782</v>
      </c>
      <c r="F65" s="113" t="s">
        <v>1656</v>
      </c>
      <c r="G65" s="109" t="s">
        <v>1485</v>
      </c>
      <c r="H65" s="103">
        <v>0</v>
      </c>
    </row>
    <row r="66" spans="1:8" s="1" customFormat="1" ht="24.95" customHeight="1" x14ac:dyDescent="0.2">
      <c r="A66" s="10"/>
      <c r="B66" s="10"/>
      <c r="C66" s="10" t="s">
        <v>537</v>
      </c>
      <c r="D66" s="14" t="s">
        <v>803</v>
      </c>
      <c r="E66" s="86" t="s">
        <v>815</v>
      </c>
      <c r="F66" s="35"/>
      <c r="G66" s="15">
        <v>14.25</v>
      </c>
      <c r="H66" s="3">
        <f t="shared" si="1"/>
        <v>0</v>
      </c>
    </row>
    <row r="67" spans="1:8" s="1" customFormat="1" ht="24.95" customHeight="1" x14ac:dyDescent="0.2">
      <c r="A67" s="96" t="s">
        <v>1484</v>
      </c>
      <c r="B67" s="90" t="s">
        <v>1498</v>
      </c>
      <c r="C67" s="90" t="s">
        <v>1483</v>
      </c>
      <c r="D67" s="90" t="s">
        <v>1482</v>
      </c>
      <c r="E67" s="97" t="s">
        <v>782</v>
      </c>
      <c r="F67" s="113" t="s">
        <v>1656</v>
      </c>
      <c r="G67" s="109" t="s">
        <v>1485</v>
      </c>
      <c r="H67" s="103">
        <v>0</v>
      </c>
    </row>
    <row r="68" spans="1:8" s="1" customFormat="1" ht="24.95" customHeight="1" x14ac:dyDescent="0.2">
      <c r="A68" s="10"/>
      <c r="B68" s="10"/>
      <c r="C68" s="10" t="s">
        <v>537</v>
      </c>
      <c r="D68" s="14" t="s">
        <v>612</v>
      </c>
      <c r="E68" s="86" t="s">
        <v>815</v>
      </c>
      <c r="F68" s="35"/>
      <c r="G68" s="15">
        <v>14.25</v>
      </c>
      <c r="H68" s="3">
        <f t="shared" si="1"/>
        <v>0</v>
      </c>
    </row>
    <row r="69" spans="1:8" s="1" customFormat="1" ht="24.95" customHeight="1" x14ac:dyDescent="0.2">
      <c r="A69" s="96" t="s">
        <v>1484</v>
      </c>
      <c r="B69" s="90" t="s">
        <v>1498</v>
      </c>
      <c r="C69" s="90" t="s">
        <v>1483</v>
      </c>
      <c r="D69" s="90" t="s">
        <v>1482</v>
      </c>
      <c r="E69" s="97" t="s">
        <v>782</v>
      </c>
      <c r="F69" s="105" t="s">
        <v>1656</v>
      </c>
      <c r="G69" s="109" t="s">
        <v>1485</v>
      </c>
      <c r="H69" s="103">
        <v>0</v>
      </c>
    </row>
    <row r="70" spans="1:8" s="1" customFormat="1" ht="24.95" customHeight="1" x14ac:dyDescent="0.2">
      <c r="A70" s="10"/>
      <c r="B70" s="10"/>
      <c r="C70" s="10" t="s">
        <v>538</v>
      </c>
      <c r="D70" s="14" t="s">
        <v>803</v>
      </c>
      <c r="E70" s="86" t="s">
        <v>816</v>
      </c>
      <c r="F70" s="114"/>
      <c r="G70" s="15">
        <v>14.25</v>
      </c>
      <c r="H70" s="3">
        <f t="shared" si="1"/>
        <v>0</v>
      </c>
    </row>
    <row r="71" spans="1:8" s="1" customFormat="1" ht="24.95" customHeight="1" x14ac:dyDescent="0.2">
      <c r="A71" s="96" t="s">
        <v>1484</v>
      </c>
      <c r="B71" s="90" t="s">
        <v>1498</v>
      </c>
      <c r="C71" s="90" t="s">
        <v>1483</v>
      </c>
      <c r="D71" s="90" t="s">
        <v>1482</v>
      </c>
      <c r="E71" s="97" t="s">
        <v>1092</v>
      </c>
      <c r="F71" s="105" t="s">
        <v>1656</v>
      </c>
      <c r="G71" s="109" t="s">
        <v>1485</v>
      </c>
      <c r="H71" s="103"/>
    </row>
    <row r="72" spans="1:8" s="1" customFormat="1" ht="24.95" customHeight="1" x14ac:dyDescent="0.2">
      <c r="A72" s="10"/>
      <c r="B72" s="10"/>
      <c r="C72" s="10" t="s">
        <v>820</v>
      </c>
      <c r="D72" s="14" t="s">
        <v>611</v>
      </c>
      <c r="E72" s="86" t="s">
        <v>783</v>
      </c>
      <c r="F72" s="501" t="s">
        <v>1799</v>
      </c>
      <c r="G72" s="15">
        <v>3.25</v>
      </c>
      <c r="H72" s="3">
        <f t="shared" ref="H72:H110" si="2">A72*G72</f>
        <v>0</v>
      </c>
    </row>
    <row r="73" spans="1:8" s="1" customFormat="1" ht="24.95" customHeight="1" x14ac:dyDescent="0.2">
      <c r="A73" s="10"/>
      <c r="B73" s="10"/>
      <c r="C73" s="10" t="s">
        <v>820</v>
      </c>
      <c r="D73" s="14" t="s">
        <v>409</v>
      </c>
      <c r="E73" s="86" t="s">
        <v>783</v>
      </c>
      <c r="F73" s="509"/>
      <c r="G73" s="15">
        <v>3.25</v>
      </c>
      <c r="H73" s="3">
        <f t="shared" si="2"/>
        <v>0</v>
      </c>
    </row>
    <row r="74" spans="1:8" s="1" customFormat="1" ht="24.95" customHeight="1" x14ac:dyDescent="0.2">
      <c r="A74" s="10"/>
      <c r="B74" s="10"/>
      <c r="C74" s="10" t="s">
        <v>820</v>
      </c>
      <c r="D74" s="14" t="s">
        <v>817</v>
      </c>
      <c r="E74" s="86" t="s">
        <v>783</v>
      </c>
      <c r="F74" s="509"/>
      <c r="G74" s="15">
        <v>3.25</v>
      </c>
      <c r="H74" s="3">
        <f t="shared" si="2"/>
        <v>0</v>
      </c>
    </row>
    <row r="75" spans="1:8" s="1" customFormat="1" ht="24.95" customHeight="1" x14ac:dyDescent="0.2">
      <c r="A75" s="10"/>
      <c r="B75" s="10"/>
      <c r="C75" s="10" t="s">
        <v>820</v>
      </c>
      <c r="D75" s="14" t="s">
        <v>610</v>
      </c>
      <c r="E75" s="86" t="s">
        <v>783</v>
      </c>
      <c r="F75" s="502"/>
      <c r="G75" s="15">
        <v>3.25</v>
      </c>
      <c r="H75" s="3">
        <f t="shared" si="2"/>
        <v>0</v>
      </c>
    </row>
    <row r="76" spans="1:8" s="1" customFormat="1" ht="24.95" customHeight="1" x14ac:dyDescent="0.2">
      <c r="A76" s="96" t="s">
        <v>1484</v>
      </c>
      <c r="B76" s="90" t="s">
        <v>1498</v>
      </c>
      <c r="C76" s="90" t="s">
        <v>1483</v>
      </c>
      <c r="D76" s="90" t="s">
        <v>1482</v>
      </c>
      <c r="E76" s="97" t="s">
        <v>1092</v>
      </c>
      <c r="F76" s="105" t="s">
        <v>1656</v>
      </c>
      <c r="G76" s="109" t="s">
        <v>1485</v>
      </c>
      <c r="H76" s="103"/>
    </row>
    <row r="77" spans="1:8" s="1" customFormat="1" ht="24.95" customHeight="1" x14ac:dyDescent="0.2">
      <c r="A77" s="10">
        <v>0</v>
      </c>
      <c r="B77" s="10"/>
      <c r="C77" s="10" t="s">
        <v>530</v>
      </c>
      <c r="D77" s="14" t="s">
        <v>611</v>
      </c>
      <c r="E77" s="86" t="s">
        <v>783</v>
      </c>
      <c r="F77" s="496"/>
      <c r="G77" s="15">
        <v>3.25</v>
      </c>
      <c r="H77" s="3">
        <f t="shared" si="2"/>
        <v>0</v>
      </c>
    </row>
    <row r="78" spans="1:8" s="1" customFormat="1" ht="24.95" customHeight="1" x14ac:dyDescent="0.2">
      <c r="A78" s="10">
        <v>0</v>
      </c>
      <c r="B78" s="10"/>
      <c r="C78" s="10" t="s">
        <v>530</v>
      </c>
      <c r="D78" s="14" t="s">
        <v>409</v>
      </c>
      <c r="E78" s="86" t="s">
        <v>783</v>
      </c>
      <c r="F78" s="496"/>
      <c r="G78" s="15">
        <v>3.25</v>
      </c>
      <c r="H78" s="3">
        <f t="shared" si="2"/>
        <v>0</v>
      </c>
    </row>
    <row r="79" spans="1:8" s="1" customFormat="1" ht="24.95" customHeight="1" x14ac:dyDescent="0.2">
      <c r="A79" s="10"/>
      <c r="B79" s="10"/>
      <c r="C79" s="10" t="s">
        <v>530</v>
      </c>
      <c r="D79" s="14" t="s">
        <v>817</v>
      </c>
      <c r="E79" s="86" t="s">
        <v>783</v>
      </c>
      <c r="F79" s="496"/>
      <c r="G79" s="15">
        <v>3.25</v>
      </c>
      <c r="H79" s="3">
        <f t="shared" si="2"/>
        <v>0</v>
      </c>
    </row>
    <row r="80" spans="1:8" s="1" customFormat="1" ht="24.95" customHeight="1" x14ac:dyDescent="0.2">
      <c r="A80" s="10"/>
      <c r="B80" s="10"/>
      <c r="C80" s="10" t="s">
        <v>530</v>
      </c>
      <c r="D80" s="14" t="s">
        <v>610</v>
      </c>
      <c r="E80" s="86" t="s">
        <v>783</v>
      </c>
      <c r="F80" s="496"/>
      <c r="G80" s="15">
        <v>3.25</v>
      </c>
      <c r="H80" s="3">
        <f t="shared" si="2"/>
        <v>0</v>
      </c>
    </row>
    <row r="81" spans="1:8" s="1" customFormat="1" ht="24.95" customHeight="1" x14ac:dyDescent="0.2">
      <c r="A81" s="96" t="s">
        <v>1484</v>
      </c>
      <c r="B81" s="90" t="s">
        <v>1498</v>
      </c>
      <c r="C81" s="90" t="s">
        <v>1483</v>
      </c>
      <c r="D81" s="90" t="s">
        <v>1482</v>
      </c>
      <c r="E81" s="97" t="s">
        <v>1092</v>
      </c>
      <c r="F81" s="113" t="s">
        <v>1656</v>
      </c>
      <c r="G81" s="109" t="s">
        <v>1485</v>
      </c>
      <c r="H81" s="103"/>
    </row>
    <row r="82" spans="1:8" s="1" customFormat="1" ht="24.95" customHeight="1" x14ac:dyDescent="0.2">
      <c r="A82" s="10"/>
      <c r="B82" s="10"/>
      <c r="C82" s="10" t="s">
        <v>1515</v>
      </c>
      <c r="D82" s="14" t="s">
        <v>611</v>
      </c>
      <c r="E82" s="86" t="s">
        <v>783</v>
      </c>
      <c r="F82" s="35"/>
      <c r="G82" s="15">
        <v>3.25</v>
      </c>
      <c r="H82" s="3">
        <f t="shared" si="2"/>
        <v>0</v>
      </c>
    </row>
    <row r="83" spans="1:8" s="1" customFormat="1" ht="24.95" customHeight="1" x14ac:dyDescent="0.2">
      <c r="A83" s="10"/>
      <c r="B83" s="10"/>
      <c r="C83" s="10" t="s">
        <v>1515</v>
      </c>
      <c r="D83" s="14" t="s">
        <v>409</v>
      </c>
      <c r="E83" s="86" t="s">
        <v>783</v>
      </c>
      <c r="F83" s="35"/>
      <c r="G83" s="15">
        <v>3.25</v>
      </c>
      <c r="H83" s="3">
        <f t="shared" si="2"/>
        <v>0</v>
      </c>
    </row>
    <row r="84" spans="1:8" s="1" customFormat="1" ht="24.95" customHeight="1" x14ac:dyDescent="0.2">
      <c r="A84" s="10"/>
      <c r="B84" s="10"/>
      <c r="C84" s="10" t="s">
        <v>1515</v>
      </c>
      <c r="D84" s="14" t="s">
        <v>817</v>
      </c>
      <c r="E84" s="86" t="s">
        <v>783</v>
      </c>
      <c r="F84" s="35"/>
      <c r="G84" s="15">
        <v>3.25</v>
      </c>
      <c r="H84" s="3">
        <f t="shared" si="2"/>
        <v>0</v>
      </c>
    </row>
    <row r="85" spans="1:8" s="1" customFormat="1" ht="24.95" customHeight="1" x14ac:dyDescent="0.2">
      <c r="A85" s="10"/>
      <c r="B85" s="10"/>
      <c r="C85" s="10" t="s">
        <v>1515</v>
      </c>
      <c r="D85" s="14" t="s">
        <v>610</v>
      </c>
      <c r="E85" s="86" t="s">
        <v>783</v>
      </c>
      <c r="F85" s="35"/>
      <c r="G85" s="15">
        <v>3.25</v>
      </c>
      <c r="H85" s="3">
        <f t="shared" si="2"/>
        <v>0</v>
      </c>
    </row>
    <row r="86" spans="1:8" s="1" customFormat="1" ht="24.95" customHeight="1" x14ac:dyDescent="0.2">
      <c r="A86" s="96" t="s">
        <v>1484</v>
      </c>
      <c r="B86" s="90" t="s">
        <v>1498</v>
      </c>
      <c r="C86" s="90" t="s">
        <v>1483</v>
      </c>
      <c r="D86" s="90" t="s">
        <v>1482</v>
      </c>
      <c r="E86" s="97" t="s">
        <v>1092</v>
      </c>
      <c r="F86" s="113" t="s">
        <v>1656</v>
      </c>
      <c r="G86" s="109" t="s">
        <v>1485</v>
      </c>
      <c r="H86" s="103"/>
    </row>
    <row r="87" spans="1:8" s="1" customFormat="1" ht="24.95" customHeight="1" x14ac:dyDescent="0.2">
      <c r="A87" s="10"/>
      <c r="B87" s="10"/>
      <c r="C87" s="10" t="s">
        <v>531</v>
      </c>
      <c r="D87" s="14" t="s">
        <v>611</v>
      </c>
      <c r="E87" s="86" t="s">
        <v>783</v>
      </c>
      <c r="F87" s="35"/>
      <c r="G87" s="15">
        <v>3.75</v>
      </c>
      <c r="H87" s="3">
        <f t="shared" si="2"/>
        <v>0</v>
      </c>
    </row>
    <row r="88" spans="1:8" s="1" customFormat="1" ht="24.95" customHeight="1" x14ac:dyDescent="0.2">
      <c r="A88" s="10"/>
      <c r="B88" s="10"/>
      <c r="C88" s="10" t="s">
        <v>531</v>
      </c>
      <c r="D88" s="14" t="s">
        <v>409</v>
      </c>
      <c r="E88" s="86" t="s">
        <v>783</v>
      </c>
      <c r="F88" s="35"/>
      <c r="G88" s="15">
        <v>3.75</v>
      </c>
      <c r="H88" s="3">
        <f t="shared" si="2"/>
        <v>0</v>
      </c>
    </row>
    <row r="89" spans="1:8" s="1" customFormat="1" ht="24.95" customHeight="1" x14ac:dyDescent="0.2">
      <c r="A89" s="10"/>
      <c r="B89" s="10"/>
      <c r="C89" s="10" t="s">
        <v>531</v>
      </c>
      <c r="D89" s="14" t="s">
        <v>817</v>
      </c>
      <c r="E89" s="86" t="s">
        <v>783</v>
      </c>
      <c r="F89" s="35"/>
      <c r="G89" s="15">
        <v>3.75</v>
      </c>
      <c r="H89" s="3">
        <f t="shared" si="2"/>
        <v>0</v>
      </c>
    </row>
    <row r="90" spans="1:8" s="1" customFormat="1" ht="24.95" customHeight="1" x14ac:dyDescent="0.2">
      <c r="A90" s="10"/>
      <c r="B90" s="10"/>
      <c r="C90" s="10" t="s">
        <v>531</v>
      </c>
      <c r="D90" s="14" t="s">
        <v>610</v>
      </c>
      <c r="E90" s="86" t="s">
        <v>783</v>
      </c>
      <c r="F90" s="35"/>
      <c r="G90" s="15">
        <v>3.75</v>
      </c>
      <c r="H90" s="3">
        <f t="shared" si="2"/>
        <v>0</v>
      </c>
    </row>
    <row r="91" spans="1:8" s="1" customFormat="1" ht="24.95" customHeight="1" x14ac:dyDescent="0.2">
      <c r="A91" s="96" t="s">
        <v>1484</v>
      </c>
      <c r="B91" s="90" t="s">
        <v>1498</v>
      </c>
      <c r="C91" s="90" t="s">
        <v>1483</v>
      </c>
      <c r="D91" s="90" t="s">
        <v>1482</v>
      </c>
      <c r="E91" s="97" t="s">
        <v>1092</v>
      </c>
      <c r="F91" s="113" t="s">
        <v>1656</v>
      </c>
      <c r="G91" s="109" t="s">
        <v>1485</v>
      </c>
      <c r="H91" s="103"/>
    </row>
    <row r="92" spans="1:8" s="1" customFormat="1" ht="24.95" customHeight="1" x14ac:dyDescent="0.2">
      <c r="A92" s="10"/>
      <c r="B92" s="10"/>
      <c r="C92" s="10" t="s">
        <v>820</v>
      </c>
      <c r="D92" s="14" t="s">
        <v>611</v>
      </c>
      <c r="E92" s="86" t="s">
        <v>818</v>
      </c>
      <c r="F92" s="35"/>
      <c r="G92" s="15">
        <v>21.6</v>
      </c>
      <c r="H92" s="3">
        <f t="shared" si="2"/>
        <v>0</v>
      </c>
    </row>
    <row r="93" spans="1:8" s="1" customFormat="1" ht="24.95" customHeight="1" x14ac:dyDescent="0.2">
      <c r="A93" s="10"/>
      <c r="B93" s="10"/>
      <c r="C93" s="10" t="s">
        <v>820</v>
      </c>
      <c r="D93" s="14" t="s">
        <v>409</v>
      </c>
      <c r="E93" s="86" t="s">
        <v>818</v>
      </c>
      <c r="F93" s="35"/>
      <c r="G93" s="15">
        <v>21.6</v>
      </c>
      <c r="H93" s="3">
        <f t="shared" si="2"/>
        <v>0</v>
      </c>
    </row>
    <row r="94" spans="1:8" s="1" customFormat="1" ht="24.95" customHeight="1" x14ac:dyDescent="0.2">
      <c r="A94" s="10"/>
      <c r="B94" s="10"/>
      <c r="C94" s="10" t="s">
        <v>820</v>
      </c>
      <c r="D94" s="14" t="s">
        <v>817</v>
      </c>
      <c r="E94" s="86" t="s">
        <v>818</v>
      </c>
      <c r="F94" s="35"/>
      <c r="G94" s="15">
        <v>21.6</v>
      </c>
      <c r="H94" s="3">
        <f t="shared" si="2"/>
        <v>0</v>
      </c>
    </row>
    <row r="95" spans="1:8" s="1" customFormat="1" ht="24.95" customHeight="1" x14ac:dyDescent="0.2">
      <c r="A95" s="10"/>
      <c r="B95" s="10"/>
      <c r="C95" s="10" t="s">
        <v>820</v>
      </c>
      <c r="D95" s="14" t="s">
        <v>610</v>
      </c>
      <c r="E95" s="86" t="s">
        <v>818</v>
      </c>
      <c r="F95" s="35"/>
      <c r="G95" s="15">
        <v>21.6</v>
      </c>
      <c r="H95" s="3">
        <f t="shared" si="2"/>
        <v>0</v>
      </c>
    </row>
    <row r="96" spans="1:8" s="1" customFormat="1" ht="24.95" customHeight="1" x14ac:dyDescent="0.2">
      <c r="A96" s="96" t="s">
        <v>1484</v>
      </c>
      <c r="B96" s="90" t="s">
        <v>1498</v>
      </c>
      <c r="C96" s="90" t="s">
        <v>1483</v>
      </c>
      <c r="D96" s="90" t="s">
        <v>1482</v>
      </c>
      <c r="E96" s="97" t="s">
        <v>1092</v>
      </c>
      <c r="F96" s="113" t="s">
        <v>1656</v>
      </c>
      <c r="G96" s="109" t="s">
        <v>1485</v>
      </c>
      <c r="H96" s="103"/>
    </row>
    <row r="97" spans="1:8" s="1" customFormat="1" ht="24.95" customHeight="1" x14ac:dyDescent="0.2">
      <c r="A97" s="10"/>
      <c r="B97" s="10"/>
      <c r="C97" s="10" t="s">
        <v>530</v>
      </c>
      <c r="D97" s="14" t="s">
        <v>611</v>
      </c>
      <c r="E97" s="86" t="s">
        <v>819</v>
      </c>
      <c r="F97" s="501"/>
      <c r="G97" s="15">
        <v>21.6</v>
      </c>
      <c r="H97" s="3">
        <f t="shared" si="2"/>
        <v>0</v>
      </c>
    </row>
    <row r="98" spans="1:8" s="1" customFormat="1" ht="24.95" customHeight="1" x14ac:dyDescent="0.2">
      <c r="A98" s="10"/>
      <c r="B98" s="10"/>
      <c r="C98" s="10" t="s">
        <v>530</v>
      </c>
      <c r="D98" s="14" t="s">
        <v>409</v>
      </c>
      <c r="E98" s="86" t="s">
        <v>819</v>
      </c>
      <c r="F98" s="509"/>
      <c r="G98" s="15">
        <v>21.6</v>
      </c>
      <c r="H98" s="3">
        <f t="shared" si="2"/>
        <v>0</v>
      </c>
    </row>
    <row r="99" spans="1:8" s="1" customFormat="1" ht="24.95" customHeight="1" x14ac:dyDescent="0.2">
      <c r="A99" s="10"/>
      <c r="B99" s="10"/>
      <c r="C99" s="10" t="s">
        <v>530</v>
      </c>
      <c r="D99" s="14" t="s">
        <v>817</v>
      </c>
      <c r="E99" s="86" t="s">
        <v>819</v>
      </c>
      <c r="F99" s="509"/>
      <c r="G99" s="15">
        <v>21.6</v>
      </c>
      <c r="H99" s="3">
        <f t="shared" si="2"/>
        <v>0</v>
      </c>
    </row>
    <row r="100" spans="1:8" s="1" customFormat="1" ht="24.95" customHeight="1" x14ac:dyDescent="0.2">
      <c r="A100" s="10"/>
      <c r="B100" s="10"/>
      <c r="C100" s="10" t="s">
        <v>530</v>
      </c>
      <c r="D100" s="14" t="s">
        <v>610</v>
      </c>
      <c r="E100" s="86" t="s">
        <v>819</v>
      </c>
      <c r="F100" s="502"/>
      <c r="G100" s="15">
        <v>21.6</v>
      </c>
      <c r="H100" s="3">
        <f t="shared" si="2"/>
        <v>0</v>
      </c>
    </row>
    <row r="101" spans="1:8" s="1" customFormat="1" ht="24.95" customHeight="1" x14ac:dyDescent="0.2">
      <c r="A101" s="96" t="s">
        <v>1484</v>
      </c>
      <c r="B101" s="90" t="s">
        <v>1498</v>
      </c>
      <c r="C101" s="90" t="s">
        <v>1483</v>
      </c>
      <c r="D101" s="90" t="s">
        <v>1482</v>
      </c>
      <c r="E101" s="97" t="s">
        <v>1092</v>
      </c>
      <c r="F101" s="113" t="s">
        <v>1656</v>
      </c>
      <c r="G101" s="109" t="s">
        <v>1485</v>
      </c>
      <c r="H101" s="103"/>
    </row>
    <row r="102" spans="1:8" s="1" customFormat="1" ht="24.95" customHeight="1" x14ac:dyDescent="0.2">
      <c r="A102" s="10"/>
      <c r="B102" s="10"/>
      <c r="C102" s="10" t="s">
        <v>1515</v>
      </c>
      <c r="D102" s="14" t="s">
        <v>611</v>
      </c>
      <c r="E102" s="86" t="s">
        <v>226</v>
      </c>
      <c r="F102" s="501"/>
      <c r="G102" s="15">
        <v>21.6</v>
      </c>
      <c r="H102" s="3">
        <f t="shared" si="2"/>
        <v>0</v>
      </c>
    </row>
    <row r="103" spans="1:8" s="1" customFormat="1" ht="24.95" customHeight="1" x14ac:dyDescent="0.2">
      <c r="A103" s="10"/>
      <c r="B103" s="10"/>
      <c r="C103" s="10" t="s">
        <v>1515</v>
      </c>
      <c r="D103" s="14" t="s">
        <v>409</v>
      </c>
      <c r="E103" s="86" t="s">
        <v>226</v>
      </c>
      <c r="F103" s="509"/>
      <c r="G103" s="15">
        <v>21.6</v>
      </c>
      <c r="H103" s="3">
        <f t="shared" si="2"/>
        <v>0</v>
      </c>
    </row>
    <row r="104" spans="1:8" s="1" customFormat="1" ht="24.95" customHeight="1" x14ac:dyDescent="0.2">
      <c r="A104" s="10"/>
      <c r="B104" s="10"/>
      <c r="C104" s="10" t="s">
        <v>1515</v>
      </c>
      <c r="D104" s="14" t="s">
        <v>817</v>
      </c>
      <c r="E104" s="86" t="s">
        <v>226</v>
      </c>
      <c r="F104" s="509"/>
      <c r="G104" s="15">
        <v>21.6</v>
      </c>
      <c r="H104" s="3">
        <f t="shared" si="2"/>
        <v>0</v>
      </c>
    </row>
    <row r="105" spans="1:8" s="1" customFormat="1" ht="24.95" customHeight="1" x14ac:dyDescent="0.2">
      <c r="A105" s="10"/>
      <c r="B105" s="10"/>
      <c r="C105" s="10" t="s">
        <v>1515</v>
      </c>
      <c r="D105" s="14" t="s">
        <v>610</v>
      </c>
      <c r="E105" s="86" t="s">
        <v>226</v>
      </c>
      <c r="F105" s="502"/>
      <c r="G105" s="15">
        <v>21.6</v>
      </c>
      <c r="H105" s="3">
        <f t="shared" si="2"/>
        <v>0</v>
      </c>
    </row>
    <row r="106" spans="1:8" s="1" customFormat="1" ht="24.95" customHeight="1" x14ac:dyDescent="0.2">
      <c r="A106" s="96" t="s">
        <v>1484</v>
      </c>
      <c r="B106" s="90" t="s">
        <v>1498</v>
      </c>
      <c r="C106" s="90" t="s">
        <v>1483</v>
      </c>
      <c r="D106" s="90" t="s">
        <v>1482</v>
      </c>
      <c r="E106" s="97" t="s">
        <v>1092</v>
      </c>
      <c r="F106" s="113" t="s">
        <v>1656</v>
      </c>
      <c r="G106" s="109" t="s">
        <v>1485</v>
      </c>
      <c r="H106" s="103"/>
    </row>
    <row r="107" spans="1:8" s="1" customFormat="1" ht="24.95" customHeight="1" x14ac:dyDescent="0.2">
      <c r="A107" s="10"/>
      <c r="B107" s="10"/>
      <c r="C107" s="10" t="s">
        <v>531</v>
      </c>
      <c r="D107" s="14" t="s">
        <v>611</v>
      </c>
      <c r="E107" s="86" t="s">
        <v>539</v>
      </c>
      <c r="F107" s="501"/>
      <c r="G107" s="15">
        <v>21.6</v>
      </c>
      <c r="H107" s="3">
        <f t="shared" si="2"/>
        <v>0</v>
      </c>
    </row>
    <row r="108" spans="1:8" s="1" customFormat="1" ht="24.95" customHeight="1" x14ac:dyDescent="0.2">
      <c r="A108" s="10"/>
      <c r="B108" s="10"/>
      <c r="C108" s="10" t="s">
        <v>531</v>
      </c>
      <c r="D108" s="14" t="s">
        <v>409</v>
      </c>
      <c r="E108" s="86" t="s">
        <v>539</v>
      </c>
      <c r="F108" s="509"/>
      <c r="G108" s="15">
        <v>21.6</v>
      </c>
      <c r="H108" s="3">
        <f t="shared" si="2"/>
        <v>0</v>
      </c>
    </row>
    <row r="109" spans="1:8" s="1" customFormat="1" ht="24.95" customHeight="1" x14ac:dyDescent="0.2">
      <c r="A109" s="10"/>
      <c r="B109" s="10"/>
      <c r="C109" s="10" t="s">
        <v>531</v>
      </c>
      <c r="D109" s="14" t="s">
        <v>817</v>
      </c>
      <c r="E109" s="86" t="s">
        <v>539</v>
      </c>
      <c r="F109" s="509"/>
      <c r="G109" s="15">
        <v>21.6</v>
      </c>
      <c r="H109" s="3">
        <f t="shared" si="2"/>
        <v>0</v>
      </c>
    </row>
    <row r="110" spans="1:8" s="1" customFormat="1" ht="24.95" customHeight="1" x14ac:dyDescent="0.2">
      <c r="A110" s="10"/>
      <c r="B110" s="10"/>
      <c r="C110" s="10" t="s">
        <v>531</v>
      </c>
      <c r="D110" s="14" t="s">
        <v>610</v>
      </c>
      <c r="E110" s="86" t="s">
        <v>539</v>
      </c>
      <c r="F110" s="502"/>
      <c r="G110" s="15">
        <v>21.6</v>
      </c>
      <c r="H110" s="3">
        <f t="shared" si="2"/>
        <v>0</v>
      </c>
    </row>
    <row r="111" spans="1:8" s="1" customFormat="1" ht="24.95" customHeight="1" x14ac:dyDescent="0.2">
      <c r="A111" s="96" t="s">
        <v>1484</v>
      </c>
      <c r="B111" s="90" t="s">
        <v>1498</v>
      </c>
      <c r="C111" s="90" t="s">
        <v>1483</v>
      </c>
      <c r="D111" s="90" t="s">
        <v>1482</v>
      </c>
      <c r="E111" s="97" t="s">
        <v>1671</v>
      </c>
      <c r="F111" s="113" t="s">
        <v>1656</v>
      </c>
      <c r="G111" s="109" t="s">
        <v>1485</v>
      </c>
      <c r="H111" s="103"/>
    </row>
    <row r="112" spans="1:8" s="1" customFormat="1" ht="24.95" customHeight="1" x14ac:dyDescent="0.2">
      <c r="A112" s="10"/>
      <c r="B112" s="10"/>
      <c r="C112" s="10" t="s">
        <v>820</v>
      </c>
      <c r="D112" s="14" t="s">
        <v>611</v>
      </c>
      <c r="E112" s="86" t="s">
        <v>1671</v>
      </c>
      <c r="F112" s="510" t="s">
        <v>1799</v>
      </c>
      <c r="G112" s="15">
        <v>4.45</v>
      </c>
      <c r="H112" s="3">
        <f>A112*G112</f>
        <v>0</v>
      </c>
    </row>
    <row r="113" spans="1:8" s="1" customFormat="1" ht="24.95" customHeight="1" x14ac:dyDescent="0.2">
      <c r="A113" s="10"/>
      <c r="B113" s="10"/>
      <c r="C113" s="10" t="s">
        <v>820</v>
      </c>
      <c r="D113" s="14" t="s">
        <v>409</v>
      </c>
      <c r="E113" s="86" t="s">
        <v>1671</v>
      </c>
      <c r="F113" s="511"/>
      <c r="G113" s="15">
        <v>4.45</v>
      </c>
      <c r="H113" s="3">
        <f t="shared" ref="H113:H126" si="3">A113*G113</f>
        <v>0</v>
      </c>
    </row>
    <row r="114" spans="1:8" s="1" customFormat="1" ht="24.95" customHeight="1" x14ac:dyDescent="0.2">
      <c r="A114" s="10"/>
      <c r="B114" s="10"/>
      <c r="C114" s="10" t="s">
        <v>820</v>
      </c>
      <c r="D114" s="14" t="s">
        <v>610</v>
      </c>
      <c r="E114" s="86" t="s">
        <v>1671</v>
      </c>
      <c r="F114" s="512"/>
      <c r="G114" s="15">
        <v>4.45</v>
      </c>
      <c r="H114" s="3">
        <f t="shared" si="3"/>
        <v>0</v>
      </c>
    </row>
    <row r="115" spans="1:8" s="1" customFormat="1" ht="24.95" customHeight="1" x14ac:dyDescent="0.2">
      <c r="A115" s="96" t="s">
        <v>1484</v>
      </c>
      <c r="B115" s="90" t="s">
        <v>1498</v>
      </c>
      <c r="C115" s="90" t="s">
        <v>1483</v>
      </c>
      <c r="D115" s="90" t="s">
        <v>1482</v>
      </c>
      <c r="E115" s="97" t="s">
        <v>1671</v>
      </c>
      <c r="F115" s="113" t="s">
        <v>1656</v>
      </c>
      <c r="G115" s="109" t="s">
        <v>1485</v>
      </c>
      <c r="H115" s="103"/>
    </row>
    <row r="116" spans="1:8" s="1" customFormat="1" ht="24.95" customHeight="1" x14ac:dyDescent="0.2">
      <c r="A116" s="10"/>
      <c r="B116" s="10"/>
      <c r="C116" s="10" t="s">
        <v>530</v>
      </c>
      <c r="D116" s="14" t="s">
        <v>611</v>
      </c>
      <c r="E116" s="86" t="s">
        <v>1671</v>
      </c>
      <c r="F116" s="510"/>
      <c r="G116" s="15">
        <v>4.45</v>
      </c>
      <c r="H116" s="3">
        <f t="shared" si="3"/>
        <v>0</v>
      </c>
    </row>
    <row r="117" spans="1:8" s="1" customFormat="1" ht="24.95" customHeight="1" x14ac:dyDescent="0.2">
      <c r="A117" s="10"/>
      <c r="B117" s="10"/>
      <c r="C117" s="10" t="s">
        <v>530</v>
      </c>
      <c r="D117" s="14" t="s">
        <v>409</v>
      </c>
      <c r="E117" s="86" t="s">
        <v>1671</v>
      </c>
      <c r="F117" s="511"/>
      <c r="G117" s="15">
        <v>4.45</v>
      </c>
      <c r="H117" s="3">
        <f t="shared" si="3"/>
        <v>0</v>
      </c>
    </row>
    <row r="118" spans="1:8" s="1" customFormat="1" ht="24.95" customHeight="1" x14ac:dyDescent="0.2">
      <c r="A118" s="10"/>
      <c r="B118" s="10"/>
      <c r="C118" s="10" t="s">
        <v>530</v>
      </c>
      <c r="D118" s="14" t="s">
        <v>610</v>
      </c>
      <c r="E118" s="86" t="s">
        <v>1671</v>
      </c>
      <c r="F118" s="512"/>
      <c r="G118" s="15">
        <v>4.45</v>
      </c>
      <c r="H118" s="3">
        <f t="shared" si="3"/>
        <v>0</v>
      </c>
    </row>
    <row r="119" spans="1:8" s="1" customFormat="1" ht="24.95" customHeight="1" x14ac:dyDescent="0.2">
      <c r="A119" s="96" t="s">
        <v>1484</v>
      </c>
      <c r="B119" s="90" t="s">
        <v>1498</v>
      </c>
      <c r="C119" s="90" t="s">
        <v>1483</v>
      </c>
      <c r="D119" s="90" t="s">
        <v>1482</v>
      </c>
      <c r="E119" s="97" t="s">
        <v>1671</v>
      </c>
      <c r="F119" s="113" t="s">
        <v>1656</v>
      </c>
      <c r="G119" s="109" t="s">
        <v>1485</v>
      </c>
      <c r="H119" s="103"/>
    </row>
    <row r="120" spans="1:8" s="1" customFormat="1" ht="24.95" customHeight="1" x14ac:dyDescent="0.2">
      <c r="A120" s="10"/>
      <c r="B120" s="10"/>
      <c r="C120" s="10" t="s">
        <v>1515</v>
      </c>
      <c r="D120" s="14" t="s">
        <v>611</v>
      </c>
      <c r="E120" s="86" t="s">
        <v>1671</v>
      </c>
      <c r="F120" s="510"/>
      <c r="G120" s="15">
        <v>2.35</v>
      </c>
      <c r="H120" s="3">
        <f t="shared" si="3"/>
        <v>0</v>
      </c>
    </row>
    <row r="121" spans="1:8" s="1" customFormat="1" ht="24.95" customHeight="1" x14ac:dyDescent="0.2">
      <c r="A121" s="10"/>
      <c r="B121" s="10"/>
      <c r="C121" s="10" t="s">
        <v>1515</v>
      </c>
      <c r="D121" s="14" t="s">
        <v>409</v>
      </c>
      <c r="E121" s="86" t="s">
        <v>1671</v>
      </c>
      <c r="F121" s="511"/>
      <c r="G121" s="15">
        <v>2.35</v>
      </c>
      <c r="H121" s="3">
        <f t="shared" si="3"/>
        <v>0</v>
      </c>
    </row>
    <row r="122" spans="1:8" s="1" customFormat="1" ht="24.95" customHeight="1" x14ac:dyDescent="0.2">
      <c r="A122" s="10"/>
      <c r="B122" s="10"/>
      <c r="C122" s="10" t="s">
        <v>1515</v>
      </c>
      <c r="D122" s="14" t="s">
        <v>610</v>
      </c>
      <c r="E122" s="86" t="s">
        <v>1671</v>
      </c>
      <c r="F122" s="512"/>
      <c r="G122" s="15">
        <v>2.35</v>
      </c>
      <c r="H122" s="3">
        <f t="shared" si="3"/>
        <v>0</v>
      </c>
    </row>
    <row r="123" spans="1:8" s="1" customFormat="1" ht="24.95" customHeight="1" x14ac:dyDescent="0.2">
      <c r="A123" s="96" t="s">
        <v>1484</v>
      </c>
      <c r="B123" s="90" t="s">
        <v>1498</v>
      </c>
      <c r="C123" s="90" t="s">
        <v>1483</v>
      </c>
      <c r="D123" s="90" t="s">
        <v>1482</v>
      </c>
      <c r="E123" s="97" t="s">
        <v>1671</v>
      </c>
      <c r="F123" s="113" t="s">
        <v>1656</v>
      </c>
      <c r="G123" s="109" t="s">
        <v>1485</v>
      </c>
      <c r="H123" s="103"/>
    </row>
    <row r="124" spans="1:8" s="1" customFormat="1" ht="24.95" customHeight="1" x14ac:dyDescent="0.2">
      <c r="A124" s="10"/>
      <c r="B124" s="10"/>
      <c r="C124" s="10" t="s">
        <v>531</v>
      </c>
      <c r="D124" s="14" t="s">
        <v>611</v>
      </c>
      <c r="E124" s="86" t="s">
        <v>1671</v>
      </c>
      <c r="F124" s="510"/>
      <c r="G124" s="15">
        <v>4.45</v>
      </c>
      <c r="H124" s="3">
        <f t="shared" si="3"/>
        <v>0</v>
      </c>
    </row>
    <row r="125" spans="1:8" s="1" customFormat="1" ht="24.95" customHeight="1" x14ac:dyDescent="0.2">
      <c r="A125" s="10"/>
      <c r="B125" s="10"/>
      <c r="C125" s="10" t="s">
        <v>531</v>
      </c>
      <c r="D125" s="14" t="s">
        <v>409</v>
      </c>
      <c r="E125" s="86" t="s">
        <v>1671</v>
      </c>
      <c r="F125" s="511"/>
      <c r="G125" s="15">
        <v>4.45</v>
      </c>
      <c r="H125" s="3">
        <f t="shared" si="3"/>
        <v>0</v>
      </c>
    </row>
    <row r="126" spans="1:8" s="1" customFormat="1" ht="24.95" customHeight="1" x14ac:dyDescent="0.2">
      <c r="A126" s="10"/>
      <c r="B126" s="10"/>
      <c r="C126" s="10" t="s">
        <v>531</v>
      </c>
      <c r="D126" s="14" t="s">
        <v>610</v>
      </c>
      <c r="E126" s="86" t="s">
        <v>1671</v>
      </c>
      <c r="F126" s="512"/>
      <c r="G126" s="15">
        <v>4.45</v>
      </c>
      <c r="H126" s="3">
        <f t="shared" si="3"/>
        <v>0</v>
      </c>
    </row>
    <row r="127" spans="1:8" s="1" customFormat="1" ht="24.95" customHeight="1" x14ac:dyDescent="0.2">
      <c r="A127" s="96" t="s">
        <v>1484</v>
      </c>
      <c r="B127" s="90" t="s">
        <v>1498</v>
      </c>
      <c r="C127" s="90" t="s">
        <v>1483</v>
      </c>
      <c r="D127" s="90" t="s">
        <v>1482</v>
      </c>
      <c r="E127" s="97" t="s">
        <v>1672</v>
      </c>
      <c r="F127" s="113" t="s">
        <v>1656</v>
      </c>
      <c r="G127" s="109" t="s">
        <v>1485</v>
      </c>
      <c r="H127" s="103"/>
    </row>
    <row r="128" spans="1:8" s="1" customFormat="1" ht="24.95" customHeight="1" x14ac:dyDescent="0.2">
      <c r="A128" s="10"/>
      <c r="B128" s="10"/>
      <c r="C128" s="10" t="s">
        <v>530</v>
      </c>
      <c r="D128" s="14" t="s">
        <v>409</v>
      </c>
      <c r="E128" s="86" t="s">
        <v>1672</v>
      </c>
      <c r="F128" s="510" t="s">
        <v>1537</v>
      </c>
      <c r="G128" s="15">
        <v>3.5</v>
      </c>
      <c r="H128" s="3">
        <f>A128*G128</f>
        <v>0</v>
      </c>
    </row>
    <row r="129" spans="1:8" s="1" customFormat="1" ht="24.95" customHeight="1" x14ac:dyDescent="0.2">
      <c r="A129" s="10"/>
      <c r="B129" s="10"/>
      <c r="C129" s="10" t="s">
        <v>530</v>
      </c>
      <c r="D129" s="14" t="s">
        <v>470</v>
      </c>
      <c r="E129" s="86" t="s">
        <v>1672</v>
      </c>
      <c r="F129" s="511"/>
      <c r="G129" s="15">
        <v>3.5</v>
      </c>
      <c r="H129" s="3">
        <f t="shared" ref="H129:H137" si="4">A129*G129</f>
        <v>0</v>
      </c>
    </row>
    <row r="130" spans="1:8" s="1" customFormat="1" ht="24.95" customHeight="1" x14ac:dyDescent="0.2">
      <c r="A130" s="10"/>
      <c r="B130" s="10"/>
      <c r="C130" s="10" t="s">
        <v>530</v>
      </c>
      <c r="D130" s="14" t="s">
        <v>198</v>
      </c>
      <c r="E130" s="86" t="s">
        <v>1672</v>
      </c>
      <c r="F130" s="511"/>
      <c r="G130" s="15">
        <v>3.5</v>
      </c>
      <c r="H130" s="3">
        <f t="shared" si="4"/>
        <v>0</v>
      </c>
    </row>
    <row r="131" spans="1:8" s="1" customFormat="1" ht="24.95" customHeight="1" x14ac:dyDescent="0.2">
      <c r="A131" s="10"/>
      <c r="B131" s="10"/>
      <c r="C131" s="10" t="s">
        <v>530</v>
      </c>
      <c r="D131" s="14" t="s">
        <v>611</v>
      </c>
      <c r="E131" s="86" t="s">
        <v>1672</v>
      </c>
      <c r="F131" s="511"/>
      <c r="G131" s="15">
        <v>3.5</v>
      </c>
      <c r="H131" s="3">
        <f t="shared" si="4"/>
        <v>0</v>
      </c>
    </row>
    <row r="132" spans="1:8" s="1" customFormat="1" ht="24.95" customHeight="1" x14ac:dyDescent="0.2">
      <c r="A132" s="10"/>
      <c r="B132" s="10"/>
      <c r="C132" s="10" t="s">
        <v>530</v>
      </c>
      <c r="D132" s="14" t="s">
        <v>472</v>
      </c>
      <c r="E132" s="86" t="s">
        <v>1672</v>
      </c>
      <c r="F132" s="511"/>
      <c r="G132" s="15">
        <v>3.5</v>
      </c>
      <c r="H132" s="3">
        <f t="shared" si="4"/>
        <v>0</v>
      </c>
    </row>
    <row r="133" spans="1:8" s="1" customFormat="1" ht="24.95" customHeight="1" x14ac:dyDescent="0.2">
      <c r="A133" s="10"/>
      <c r="B133" s="10"/>
      <c r="C133" s="10" t="s">
        <v>530</v>
      </c>
      <c r="D133" s="14" t="s">
        <v>610</v>
      </c>
      <c r="E133" s="86" t="s">
        <v>1672</v>
      </c>
      <c r="F133" s="511"/>
      <c r="G133" s="15">
        <v>3.5</v>
      </c>
      <c r="H133" s="3">
        <f t="shared" si="4"/>
        <v>0</v>
      </c>
    </row>
    <row r="134" spans="1:8" s="1" customFormat="1" ht="24.95" customHeight="1" x14ac:dyDescent="0.2">
      <c r="A134" s="10"/>
      <c r="B134" s="10"/>
      <c r="C134" s="10" t="s">
        <v>530</v>
      </c>
      <c r="D134" s="14" t="s">
        <v>569</v>
      </c>
      <c r="E134" s="86" t="s">
        <v>1672</v>
      </c>
      <c r="F134" s="511"/>
      <c r="G134" s="15">
        <v>3.5</v>
      </c>
      <c r="H134" s="3">
        <f t="shared" si="4"/>
        <v>0</v>
      </c>
    </row>
    <row r="135" spans="1:8" s="1" customFormat="1" ht="24.95" customHeight="1" x14ac:dyDescent="0.2">
      <c r="A135" s="10"/>
      <c r="B135" s="10"/>
      <c r="C135" s="10" t="s">
        <v>530</v>
      </c>
      <c r="D135" s="14" t="s">
        <v>510</v>
      </c>
      <c r="E135" s="86" t="s">
        <v>1672</v>
      </c>
      <c r="F135" s="511"/>
      <c r="G135" s="15">
        <v>3.5</v>
      </c>
      <c r="H135" s="3">
        <f t="shared" si="4"/>
        <v>0</v>
      </c>
    </row>
    <row r="136" spans="1:8" s="1" customFormat="1" ht="24.95" customHeight="1" x14ac:dyDescent="0.2">
      <c r="A136" s="10"/>
      <c r="B136" s="10"/>
      <c r="C136" s="10" t="s">
        <v>530</v>
      </c>
      <c r="D136" s="14" t="s">
        <v>471</v>
      </c>
      <c r="E136" s="86" t="s">
        <v>1672</v>
      </c>
      <c r="F136" s="511"/>
      <c r="G136" s="15">
        <v>3.5</v>
      </c>
      <c r="H136" s="3">
        <f t="shared" si="4"/>
        <v>0</v>
      </c>
    </row>
    <row r="137" spans="1:8" s="1" customFormat="1" ht="24.95" customHeight="1" x14ac:dyDescent="0.2">
      <c r="A137" s="10"/>
      <c r="B137" s="10"/>
      <c r="C137" s="10" t="s">
        <v>530</v>
      </c>
      <c r="D137" s="14" t="s">
        <v>189</v>
      </c>
      <c r="E137" s="86" t="s">
        <v>1672</v>
      </c>
      <c r="F137" s="512"/>
      <c r="G137" s="15">
        <v>3.5</v>
      </c>
      <c r="H137" s="3">
        <f t="shared" si="4"/>
        <v>0</v>
      </c>
    </row>
    <row r="138" spans="1:8" s="1" customFormat="1" ht="24.95" customHeight="1" x14ac:dyDescent="0.2">
      <c r="A138" s="96" t="s">
        <v>1484</v>
      </c>
      <c r="B138" s="90" t="s">
        <v>1498</v>
      </c>
      <c r="C138" s="90" t="s">
        <v>1483</v>
      </c>
      <c r="D138" s="90" t="s">
        <v>1482</v>
      </c>
      <c r="E138" s="97" t="s">
        <v>1672</v>
      </c>
      <c r="F138" s="113" t="s">
        <v>1656</v>
      </c>
      <c r="G138" s="109" t="s">
        <v>1485</v>
      </c>
      <c r="H138" s="103"/>
    </row>
    <row r="139" spans="1:8" s="1" customFormat="1" ht="24.95" customHeight="1" x14ac:dyDescent="0.2">
      <c r="A139" s="10"/>
      <c r="B139" s="10"/>
      <c r="C139" s="10" t="s">
        <v>1515</v>
      </c>
      <c r="D139" s="14" t="s">
        <v>409</v>
      </c>
      <c r="E139" s="86" t="s">
        <v>1672</v>
      </c>
      <c r="F139" s="510"/>
      <c r="G139" s="15">
        <v>3.5</v>
      </c>
      <c r="H139" s="3">
        <f t="shared" ref="H139:H148" si="5">A139*G139</f>
        <v>0</v>
      </c>
    </row>
    <row r="140" spans="1:8" s="1" customFormat="1" ht="24.95" customHeight="1" x14ac:dyDescent="0.2">
      <c r="A140" s="10"/>
      <c r="B140" s="10"/>
      <c r="C140" s="10" t="s">
        <v>1515</v>
      </c>
      <c r="D140" s="14" t="s">
        <v>470</v>
      </c>
      <c r="E140" s="86" t="s">
        <v>1672</v>
      </c>
      <c r="F140" s="511"/>
      <c r="G140" s="15">
        <v>3.5</v>
      </c>
      <c r="H140" s="3">
        <f t="shared" si="5"/>
        <v>0</v>
      </c>
    </row>
    <row r="141" spans="1:8" s="1" customFormat="1" ht="24.95" customHeight="1" x14ac:dyDescent="0.2">
      <c r="A141" s="10"/>
      <c r="B141" s="10"/>
      <c r="C141" s="10" t="s">
        <v>1515</v>
      </c>
      <c r="D141" s="14" t="s">
        <v>198</v>
      </c>
      <c r="E141" s="86" t="s">
        <v>1672</v>
      </c>
      <c r="F141" s="511"/>
      <c r="G141" s="15">
        <v>3.5</v>
      </c>
      <c r="H141" s="3">
        <f t="shared" si="5"/>
        <v>0</v>
      </c>
    </row>
    <row r="142" spans="1:8" s="1" customFormat="1" ht="24.95" customHeight="1" x14ac:dyDescent="0.2">
      <c r="A142" s="10"/>
      <c r="B142" s="10"/>
      <c r="C142" s="10" t="s">
        <v>1515</v>
      </c>
      <c r="D142" s="14" t="s">
        <v>611</v>
      </c>
      <c r="E142" s="86" t="s">
        <v>1672</v>
      </c>
      <c r="F142" s="511"/>
      <c r="G142" s="15">
        <v>3.5</v>
      </c>
      <c r="H142" s="3">
        <f t="shared" si="5"/>
        <v>0</v>
      </c>
    </row>
    <row r="143" spans="1:8" s="1" customFormat="1" ht="24.95" customHeight="1" x14ac:dyDescent="0.2">
      <c r="A143" s="10"/>
      <c r="B143" s="10"/>
      <c r="C143" s="10" t="s">
        <v>1515</v>
      </c>
      <c r="D143" s="14" t="s">
        <v>472</v>
      </c>
      <c r="E143" s="86" t="s">
        <v>1672</v>
      </c>
      <c r="F143" s="511"/>
      <c r="G143" s="15">
        <v>3.5</v>
      </c>
      <c r="H143" s="3">
        <f t="shared" si="5"/>
        <v>0</v>
      </c>
    </row>
    <row r="144" spans="1:8" s="1" customFormat="1" ht="24.95" customHeight="1" x14ac:dyDescent="0.2">
      <c r="A144" s="10"/>
      <c r="B144" s="10"/>
      <c r="C144" s="10" t="s">
        <v>1515</v>
      </c>
      <c r="D144" s="14" t="s">
        <v>610</v>
      </c>
      <c r="E144" s="86" t="s">
        <v>1672</v>
      </c>
      <c r="F144" s="511"/>
      <c r="G144" s="15">
        <v>3.5</v>
      </c>
      <c r="H144" s="3">
        <f t="shared" si="5"/>
        <v>0</v>
      </c>
    </row>
    <row r="145" spans="1:8" s="1" customFormat="1" ht="24.95" customHeight="1" x14ac:dyDescent="0.2">
      <c r="A145" s="10"/>
      <c r="B145" s="10"/>
      <c r="C145" s="10" t="s">
        <v>1515</v>
      </c>
      <c r="D145" s="14" t="s">
        <v>569</v>
      </c>
      <c r="E145" s="86" t="s">
        <v>1672</v>
      </c>
      <c r="F145" s="511"/>
      <c r="G145" s="15">
        <v>3.5</v>
      </c>
      <c r="H145" s="3">
        <f t="shared" si="5"/>
        <v>0</v>
      </c>
    </row>
    <row r="146" spans="1:8" s="1" customFormat="1" ht="24.95" customHeight="1" x14ac:dyDescent="0.2">
      <c r="A146" s="10"/>
      <c r="B146" s="10"/>
      <c r="C146" s="10" t="s">
        <v>1515</v>
      </c>
      <c r="D146" s="14" t="s">
        <v>510</v>
      </c>
      <c r="E146" s="86" t="s">
        <v>1672</v>
      </c>
      <c r="F146" s="511"/>
      <c r="G146" s="15">
        <v>3.5</v>
      </c>
      <c r="H146" s="3">
        <f t="shared" si="5"/>
        <v>0</v>
      </c>
    </row>
    <row r="147" spans="1:8" s="1" customFormat="1" ht="24.95" customHeight="1" x14ac:dyDescent="0.2">
      <c r="A147" s="10"/>
      <c r="B147" s="10"/>
      <c r="C147" s="10" t="s">
        <v>1515</v>
      </c>
      <c r="D147" s="14" t="s">
        <v>471</v>
      </c>
      <c r="E147" s="86" t="s">
        <v>1672</v>
      </c>
      <c r="F147" s="511"/>
      <c r="G147" s="15">
        <v>3.5</v>
      </c>
      <c r="H147" s="3">
        <f t="shared" si="5"/>
        <v>0</v>
      </c>
    </row>
    <row r="148" spans="1:8" s="1" customFormat="1" ht="24.95" customHeight="1" x14ac:dyDescent="0.2">
      <c r="A148" s="10"/>
      <c r="B148" s="10"/>
      <c r="C148" s="10" t="s">
        <v>1515</v>
      </c>
      <c r="D148" s="14" t="s">
        <v>189</v>
      </c>
      <c r="E148" s="86" t="s">
        <v>1672</v>
      </c>
      <c r="F148" s="512"/>
      <c r="G148" s="15">
        <v>3.5</v>
      </c>
      <c r="H148" s="3">
        <f t="shared" si="5"/>
        <v>0</v>
      </c>
    </row>
    <row r="149" spans="1:8" s="1" customFormat="1" ht="24.95" customHeight="1" x14ac:dyDescent="0.2">
      <c r="A149" s="96" t="s">
        <v>1484</v>
      </c>
      <c r="B149" s="90" t="s">
        <v>1498</v>
      </c>
      <c r="C149" s="90" t="s">
        <v>1483</v>
      </c>
      <c r="D149" s="90" t="s">
        <v>1482</v>
      </c>
      <c r="E149" s="97" t="s">
        <v>1672</v>
      </c>
      <c r="F149" s="113" t="s">
        <v>1656</v>
      </c>
      <c r="G149" s="109" t="s">
        <v>1485</v>
      </c>
      <c r="H149" s="103"/>
    </row>
    <row r="150" spans="1:8" s="1" customFormat="1" ht="24.95" customHeight="1" x14ac:dyDescent="0.2">
      <c r="A150" s="10"/>
      <c r="B150" s="10"/>
      <c r="C150" s="10" t="s">
        <v>531</v>
      </c>
      <c r="D150" s="14" t="s">
        <v>409</v>
      </c>
      <c r="E150" s="86" t="s">
        <v>1672</v>
      </c>
      <c r="F150" s="510"/>
      <c r="G150" s="15">
        <v>3.5</v>
      </c>
      <c r="H150" s="3">
        <f t="shared" ref="H150:H159" si="6">A150*G150</f>
        <v>0</v>
      </c>
    </row>
    <row r="151" spans="1:8" s="1" customFormat="1" ht="24.95" customHeight="1" x14ac:dyDescent="0.2">
      <c r="A151" s="10"/>
      <c r="B151" s="10"/>
      <c r="C151" s="10" t="s">
        <v>531</v>
      </c>
      <c r="D151" s="14" t="s">
        <v>470</v>
      </c>
      <c r="E151" s="86" t="s">
        <v>1672</v>
      </c>
      <c r="F151" s="511"/>
      <c r="G151" s="15">
        <v>3.5</v>
      </c>
      <c r="H151" s="3">
        <f t="shared" si="6"/>
        <v>0</v>
      </c>
    </row>
    <row r="152" spans="1:8" s="1" customFormat="1" ht="24.95" customHeight="1" x14ac:dyDescent="0.2">
      <c r="A152" s="10"/>
      <c r="B152" s="10"/>
      <c r="C152" s="10" t="s">
        <v>531</v>
      </c>
      <c r="D152" s="14" t="s">
        <v>198</v>
      </c>
      <c r="E152" s="86" t="s">
        <v>1672</v>
      </c>
      <c r="F152" s="511"/>
      <c r="G152" s="15">
        <v>3.5</v>
      </c>
      <c r="H152" s="3">
        <f t="shared" si="6"/>
        <v>0</v>
      </c>
    </row>
    <row r="153" spans="1:8" s="1" customFormat="1" ht="24.95" customHeight="1" x14ac:dyDescent="0.2">
      <c r="A153" s="10"/>
      <c r="B153" s="10"/>
      <c r="C153" s="10" t="s">
        <v>531</v>
      </c>
      <c r="D153" s="14" t="s">
        <v>611</v>
      </c>
      <c r="E153" s="86" t="s">
        <v>1672</v>
      </c>
      <c r="F153" s="511"/>
      <c r="G153" s="15">
        <v>3.5</v>
      </c>
      <c r="H153" s="3">
        <f t="shared" si="6"/>
        <v>0</v>
      </c>
    </row>
    <row r="154" spans="1:8" s="1" customFormat="1" ht="24.95" customHeight="1" x14ac:dyDescent="0.2">
      <c r="A154" s="10"/>
      <c r="B154" s="10"/>
      <c r="C154" s="10" t="s">
        <v>531</v>
      </c>
      <c r="D154" s="14" t="s">
        <v>472</v>
      </c>
      <c r="E154" s="86" t="s">
        <v>1672</v>
      </c>
      <c r="F154" s="511"/>
      <c r="G154" s="15">
        <v>3.5</v>
      </c>
      <c r="H154" s="3">
        <f t="shared" si="6"/>
        <v>0</v>
      </c>
    </row>
    <row r="155" spans="1:8" s="1" customFormat="1" ht="24.95" customHeight="1" x14ac:dyDescent="0.2">
      <c r="A155" s="10"/>
      <c r="B155" s="10"/>
      <c r="C155" s="10" t="s">
        <v>531</v>
      </c>
      <c r="D155" s="14" t="s">
        <v>610</v>
      </c>
      <c r="E155" s="86" t="s">
        <v>1672</v>
      </c>
      <c r="F155" s="511"/>
      <c r="G155" s="15">
        <v>3.5</v>
      </c>
      <c r="H155" s="3">
        <f t="shared" si="6"/>
        <v>0</v>
      </c>
    </row>
    <row r="156" spans="1:8" s="1" customFormat="1" ht="24.95" customHeight="1" x14ac:dyDescent="0.2">
      <c r="A156" s="10"/>
      <c r="B156" s="10"/>
      <c r="C156" s="10" t="s">
        <v>531</v>
      </c>
      <c r="D156" s="14" t="s">
        <v>569</v>
      </c>
      <c r="E156" s="86" t="s">
        <v>1672</v>
      </c>
      <c r="F156" s="511"/>
      <c r="G156" s="15">
        <v>3.5</v>
      </c>
      <c r="H156" s="3">
        <f t="shared" si="6"/>
        <v>0</v>
      </c>
    </row>
    <row r="157" spans="1:8" s="1" customFormat="1" ht="24.95" customHeight="1" x14ac:dyDescent="0.2">
      <c r="A157" s="10"/>
      <c r="B157" s="10"/>
      <c r="C157" s="10" t="s">
        <v>531</v>
      </c>
      <c r="D157" s="14" t="s">
        <v>510</v>
      </c>
      <c r="E157" s="86" t="s">
        <v>1672</v>
      </c>
      <c r="F157" s="511"/>
      <c r="G157" s="15">
        <v>3.5</v>
      </c>
      <c r="H157" s="3">
        <f t="shared" si="6"/>
        <v>0</v>
      </c>
    </row>
    <row r="158" spans="1:8" s="1" customFormat="1" ht="24.95" customHeight="1" x14ac:dyDescent="0.2">
      <c r="A158" s="10"/>
      <c r="B158" s="10"/>
      <c r="C158" s="10" t="s">
        <v>531</v>
      </c>
      <c r="D158" s="14" t="s">
        <v>471</v>
      </c>
      <c r="E158" s="86" t="s">
        <v>1672</v>
      </c>
      <c r="F158" s="511"/>
      <c r="G158" s="15">
        <v>3.5</v>
      </c>
      <c r="H158" s="3">
        <f t="shared" si="6"/>
        <v>0</v>
      </c>
    </row>
    <row r="159" spans="1:8" s="1" customFormat="1" ht="24.95" customHeight="1" x14ac:dyDescent="0.2">
      <c r="A159" s="10"/>
      <c r="B159" s="10"/>
      <c r="C159" s="10" t="s">
        <v>531</v>
      </c>
      <c r="D159" s="14" t="s">
        <v>189</v>
      </c>
      <c r="E159" s="86" t="s">
        <v>1672</v>
      </c>
      <c r="F159" s="512"/>
      <c r="G159" s="15">
        <v>3.5</v>
      </c>
      <c r="H159" s="3">
        <f t="shared" si="6"/>
        <v>0</v>
      </c>
    </row>
    <row r="160" spans="1:8" s="1" customFormat="1" ht="24.95" customHeight="1" x14ac:dyDescent="0.2">
      <c r="A160" s="96" t="s">
        <v>1484</v>
      </c>
      <c r="B160" s="90" t="s">
        <v>1498</v>
      </c>
      <c r="C160" s="90" t="s">
        <v>1483</v>
      </c>
      <c r="D160" s="90" t="s">
        <v>1482</v>
      </c>
      <c r="E160" s="97" t="s">
        <v>1673</v>
      </c>
      <c r="F160" s="113" t="s">
        <v>1656</v>
      </c>
      <c r="G160" s="109" t="s">
        <v>1485</v>
      </c>
      <c r="H160" s="103"/>
    </row>
    <row r="161" spans="1:8" s="1" customFormat="1" ht="24.95" customHeight="1" x14ac:dyDescent="0.2">
      <c r="A161" s="10"/>
      <c r="B161" s="10"/>
      <c r="C161" s="10" t="s">
        <v>1325</v>
      </c>
      <c r="D161" s="14" t="s">
        <v>610</v>
      </c>
      <c r="E161" s="86" t="s">
        <v>1673</v>
      </c>
      <c r="F161" s="514" t="s">
        <v>1537</v>
      </c>
      <c r="G161" s="15">
        <v>0.99</v>
      </c>
      <c r="H161" s="3">
        <f>A161*G161</f>
        <v>0</v>
      </c>
    </row>
    <row r="162" spans="1:8" s="1" customFormat="1" ht="24.95" customHeight="1" x14ac:dyDescent="0.2">
      <c r="A162" s="10"/>
      <c r="B162" s="10"/>
      <c r="C162" s="10" t="s">
        <v>1325</v>
      </c>
      <c r="D162" s="14" t="s">
        <v>409</v>
      </c>
      <c r="E162" s="86" t="s">
        <v>1673</v>
      </c>
      <c r="F162" s="514"/>
      <c r="G162" s="15">
        <v>0.99</v>
      </c>
      <c r="H162" s="3">
        <f t="shared" ref="H162:H174" si="7">A162*G162</f>
        <v>0</v>
      </c>
    </row>
    <row r="163" spans="1:8" s="1" customFormat="1" ht="24.95" customHeight="1" x14ac:dyDescent="0.2">
      <c r="A163" s="10"/>
      <c r="B163" s="10"/>
      <c r="C163" s="10" t="s">
        <v>1325</v>
      </c>
      <c r="D163" s="14" t="s">
        <v>470</v>
      </c>
      <c r="E163" s="86" t="s">
        <v>1673</v>
      </c>
      <c r="F163" s="514"/>
      <c r="G163" s="15">
        <v>0.99</v>
      </c>
      <c r="H163" s="3">
        <f t="shared" si="7"/>
        <v>0</v>
      </c>
    </row>
    <row r="164" spans="1:8" s="1" customFormat="1" ht="24.95" customHeight="1" x14ac:dyDescent="0.2">
      <c r="A164" s="10"/>
      <c r="B164" s="10"/>
      <c r="C164" s="10" t="s">
        <v>1325</v>
      </c>
      <c r="D164" s="14" t="s">
        <v>472</v>
      </c>
      <c r="E164" s="86" t="s">
        <v>1673</v>
      </c>
      <c r="F164" s="514"/>
      <c r="G164" s="15">
        <v>0.99</v>
      </c>
      <c r="H164" s="3">
        <f t="shared" si="7"/>
        <v>0</v>
      </c>
    </row>
    <row r="165" spans="1:8" s="1" customFormat="1" ht="24.95" customHeight="1" x14ac:dyDescent="0.2">
      <c r="A165" s="10"/>
      <c r="B165" s="10"/>
      <c r="C165" s="10" t="s">
        <v>1325</v>
      </c>
      <c r="D165" s="14" t="s">
        <v>206</v>
      </c>
      <c r="E165" s="86" t="s">
        <v>1673</v>
      </c>
      <c r="F165" s="514"/>
      <c r="G165" s="15">
        <v>0.99</v>
      </c>
      <c r="H165" s="3">
        <f t="shared" si="7"/>
        <v>0</v>
      </c>
    </row>
    <row r="166" spans="1:8" s="1" customFormat="1" ht="24.95" customHeight="1" x14ac:dyDescent="0.2">
      <c r="A166" s="10"/>
      <c r="B166" s="10"/>
      <c r="C166" s="10" t="s">
        <v>1325</v>
      </c>
      <c r="D166" s="14" t="s">
        <v>434</v>
      </c>
      <c r="E166" s="86" t="s">
        <v>1673</v>
      </c>
      <c r="F166" s="514"/>
      <c r="G166" s="15">
        <v>0.99</v>
      </c>
      <c r="H166" s="3">
        <f t="shared" si="7"/>
        <v>0</v>
      </c>
    </row>
    <row r="167" spans="1:8" s="1" customFormat="1" ht="24.95" customHeight="1" x14ac:dyDescent="0.2">
      <c r="A167" s="10"/>
      <c r="B167" s="10"/>
      <c r="C167" s="10" t="s">
        <v>1325</v>
      </c>
      <c r="D167" s="14" t="s">
        <v>513</v>
      </c>
      <c r="E167" s="86" t="s">
        <v>1673</v>
      </c>
      <c r="F167" s="514"/>
      <c r="G167" s="15">
        <v>0.99</v>
      </c>
      <c r="H167" s="3">
        <f t="shared" si="7"/>
        <v>0</v>
      </c>
    </row>
    <row r="168" spans="1:8" s="1" customFormat="1" ht="24.95" customHeight="1" x14ac:dyDescent="0.2">
      <c r="A168" s="10"/>
      <c r="B168" s="10"/>
      <c r="C168" s="10" t="s">
        <v>1325</v>
      </c>
      <c r="D168" s="14" t="s">
        <v>821</v>
      </c>
      <c r="E168" s="86" t="s">
        <v>1673</v>
      </c>
      <c r="F168" s="514"/>
      <c r="G168" s="15">
        <v>0.99</v>
      </c>
      <c r="H168" s="3">
        <f t="shared" si="7"/>
        <v>0</v>
      </c>
    </row>
    <row r="169" spans="1:8" s="1" customFormat="1" ht="24.95" customHeight="1" x14ac:dyDescent="0.2">
      <c r="A169" s="10"/>
      <c r="B169" s="10"/>
      <c r="C169" s="10" t="s">
        <v>1325</v>
      </c>
      <c r="D169" s="14" t="s">
        <v>643</v>
      </c>
      <c r="E169" s="86" t="s">
        <v>1673</v>
      </c>
      <c r="F169" s="514"/>
      <c r="G169" s="15">
        <v>0.99</v>
      </c>
      <c r="H169" s="3">
        <f t="shared" si="7"/>
        <v>0</v>
      </c>
    </row>
    <row r="170" spans="1:8" s="1" customFormat="1" ht="24.95" customHeight="1" x14ac:dyDescent="0.2">
      <c r="A170" s="10"/>
      <c r="B170" s="10"/>
      <c r="C170" s="10" t="s">
        <v>1325</v>
      </c>
      <c r="D170" s="14" t="s">
        <v>611</v>
      </c>
      <c r="E170" s="86" t="s">
        <v>1673</v>
      </c>
      <c r="F170" s="514"/>
      <c r="G170" s="15">
        <v>0.99</v>
      </c>
      <c r="H170" s="3">
        <f t="shared" si="7"/>
        <v>0</v>
      </c>
    </row>
    <row r="171" spans="1:8" s="1" customFormat="1" ht="24.95" customHeight="1" x14ac:dyDescent="0.2">
      <c r="A171" s="10"/>
      <c r="B171" s="10"/>
      <c r="C171" s="10" t="s">
        <v>1325</v>
      </c>
      <c r="D171" s="14" t="s">
        <v>491</v>
      </c>
      <c r="E171" s="86" t="s">
        <v>1673</v>
      </c>
      <c r="F171" s="514"/>
      <c r="G171" s="15">
        <v>0.99</v>
      </c>
      <c r="H171" s="3">
        <f t="shared" si="7"/>
        <v>0</v>
      </c>
    </row>
    <row r="172" spans="1:8" s="1" customFormat="1" ht="24.95" customHeight="1" x14ac:dyDescent="0.2">
      <c r="A172" s="10"/>
      <c r="B172" s="10"/>
      <c r="C172" s="10" t="s">
        <v>1325</v>
      </c>
      <c r="D172" s="14" t="s">
        <v>830</v>
      </c>
      <c r="E172" s="86" t="s">
        <v>1673</v>
      </c>
      <c r="F172" s="514"/>
      <c r="G172" s="15">
        <v>0.99</v>
      </c>
      <c r="H172" s="3">
        <f t="shared" si="7"/>
        <v>0</v>
      </c>
    </row>
    <row r="173" spans="1:8" s="1" customFormat="1" ht="24.95" customHeight="1" x14ac:dyDescent="0.2">
      <c r="A173" s="10"/>
      <c r="B173" s="10"/>
      <c r="C173" s="10" t="s">
        <v>1325</v>
      </c>
      <c r="D173" s="14" t="s">
        <v>612</v>
      </c>
      <c r="E173" s="86" t="s">
        <v>1673</v>
      </c>
      <c r="F173" s="514"/>
      <c r="G173" s="15">
        <v>0.99</v>
      </c>
      <c r="H173" s="3">
        <f t="shared" si="7"/>
        <v>0</v>
      </c>
    </row>
    <row r="174" spans="1:8" s="1" customFormat="1" ht="24.95" customHeight="1" x14ac:dyDescent="0.2">
      <c r="A174" s="10"/>
      <c r="B174" s="10"/>
      <c r="C174" s="10" t="s">
        <v>1325</v>
      </c>
      <c r="D174" s="14" t="s">
        <v>711</v>
      </c>
      <c r="E174" s="86" t="s">
        <v>1673</v>
      </c>
      <c r="F174" s="514"/>
      <c r="G174" s="15">
        <v>0.99</v>
      </c>
      <c r="H174" s="3">
        <f t="shared" si="7"/>
        <v>0</v>
      </c>
    </row>
    <row r="175" spans="1:8" s="1" customFormat="1" ht="24.95" customHeight="1" x14ac:dyDescent="0.2">
      <c r="A175" s="96" t="s">
        <v>1484</v>
      </c>
      <c r="B175" s="90" t="s">
        <v>1498</v>
      </c>
      <c r="C175" s="90" t="s">
        <v>1483</v>
      </c>
      <c r="D175" s="90" t="s">
        <v>1482</v>
      </c>
      <c r="E175" s="97" t="s">
        <v>1674</v>
      </c>
      <c r="F175" s="113" t="s">
        <v>1656</v>
      </c>
      <c r="G175" s="109" t="s">
        <v>1485</v>
      </c>
      <c r="H175" s="103"/>
    </row>
    <row r="176" spans="1:8" s="1" customFormat="1" ht="24.95" customHeight="1" x14ac:dyDescent="0.2">
      <c r="A176" s="10"/>
      <c r="B176" s="10"/>
      <c r="C176" s="10" t="s">
        <v>530</v>
      </c>
      <c r="D176" s="14" t="s">
        <v>611</v>
      </c>
      <c r="E176" s="86" t="s">
        <v>1674</v>
      </c>
      <c r="F176" s="514" t="s">
        <v>1537</v>
      </c>
      <c r="G176" s="15">
        <v>4.8</v>
      </c>
      <c r="H176" s="3">
        <f t="shared" ref="H176:H182" si="8">A176*G176</f>
        <v>0</v>
      </c>
    </row>
    <row r="177" spans="1:8" s="1" customFormat="1" ht="24.95" customHeight="1" x14ac:dyDescent="0.2">
      <c r="A177" s="10"/>
      <c r="B177" s="10"/>
      <c r="C177" s="10" t="s">
        <v>530</v>
      </c>
      <c r="D177" s="14" t="s">
        <v>409</v>
      </c>
      <c r="E177" s="86" t="s">
        <v>1674</v>
      </c>
      <c r="F177" s="514"/>
      <c r="G177" s="15">
        <v>4.8</v>
      </c>
      <c r="H177" s="3">
        <f t="shared" si="8"/>
        <v>0</v>
      </c>
    </row>
    <row r="178" spans="1:8" s="1" customFormat="1" ht="24.95" customHeight="1" x14ac:dyDescent="0.2">
      <c r="A178" s="10"/>
      <c r="B178" s="10"/>
      <c r="C178" s="10" t="s">
        <v>530</v>
      </c>
      <c r="D178" s="14" t="s">
        <v>610</v>
      </c>
      <c r="E178" s="86" t="s">
        <v>1674</v>
      </c>
      <c r="F178" s="514"/>
      <c r="G178" s="15">
        <v>4.8</v>
      </c>
      <c r="H178" s="3">
        <f t="shared" si="8"/>
        <v>0</v>
      </c>
    </row>
    <row r="179" spans="1:8" s="1" customFormat="1" ht="24.95" customHeight="1" x14ac:dyDescent="0.2">
      <c r="A179" s="96" t="s">
        <v>1484</v>
      </c>
      <c r="B179" s="90" t="s">
        <v>1498</v>
      </c>
      <c r="C179" s="90" t="s">
        <v>1483</v>
      </c>
      <c r="D179" s="90" t="s">
        <v>1482</v>
      </c>
      <c r="E179" s="97" t="s">
        <v>1674</v>
      </c>
      <c r="F179" s="113" t="s">
        <v>1656</v>
      </c>
      <c r="G179" s="109" t="s">
        <v>1485</v>
      </c>
      <c r="H179" s="103"/>
    </row>
    <row r="180" spans="1:8" s="1" customFormat="1" ht="24.95" customHeight="1" x14ac:dyDescent="0.2">
      <c r="A180" s="10"/>
      <c r="B180" s="10"/>
      <c r="C180" s="10" t="s">
        <v>1515</v>
      </c>
      <c r="D180" s="14" t="s">
        <v>611</v>
      </c>
      <c r="E180" s="86" t="s">
        <v>1674</v>
      </c>
      <c r="F180" s="510"/>
      <c r="G180" s="15">
        <v>4.8</v>
      </c>
      <c r="H180" s="3">
        <f t="shared" si="8"/>
        <v>0</v>
      </c>
    </row>
    <row r="181" spans="1:8" s="1" customFormat="1" ht="24.95" customHeight="1" x14ac:dyDescent="0.2">
      <c r="A181" s="10"/>
      <c r="B181" s="10"/>
      <c r="C181" s="10" t="s">
        <v>1515</v>
      </c>
      <c r="D181" s="14" t="s">
        <v>409</v>
      </c>
      <c r="E181" s="86" t="s">
        <v>1674</v>
      </c>
      <c r="F181" s="511"/>
      <c r="G181" s="15">
        <v>4.8</v>
      </c>
      <c r="H181" s="3">
        <f t="shared" si="8"/>
        <v>0</v>
      </c>
    </row>
    <row r="182" spans="1:8" s="1" customFormat="1" ht="24.95" customHeight="1" x14ac:dyDescent="0.2">
      <c r="A182" s="10"/>
      <c r="B182" s="10"/>
      <c r="C182" s="10" t="s">
        <v>1515</v>
      </c>
      <c r="D182" s="14" t="s">
        <v>610</v>
      </c>
      <c r="E182" s="86" t="s">
        <v>1674</v>
      </c>
      <c r="F182" s="512"/>
      <c r="G182" s="15">
        <v>4.8</v>
      </c>
      <c r="H182" s="3">
        <f t="shared" si="8"/>
        <v>0</v>
      </c>
    </row>
    <row r="183" spans="1:8" s="1" customFormat="1" ht="24.95" customHeight="1" x14ac:dyDescent="0.2">
      <c r="A183" s="96" t="s">
        <v>1484</v>
      </c>
      <c r="B183" s="90" t="s">
        <v>1498</v>
      </c>
      <c r="C183" s="90" t="s">
        <v>1483</v>
      </c>
      <c r="D183" s="90" t="s">
        <v>1482</v>
      </c>
      <c r="E183" s="97" t="s">
        <v>1675</v>
      </c>
      <c r="F183" s="113" t="s">
        <v>1656</v>
      </c>
      <c r="G183" s="109" t="s">
        <v>1485</v>
      </c>
      <c r="H183" s="103"/>
    </row>
    <row r="184" spans="1:8" s="1" customFormat="1" ht="24.95" customHeight="1" x14ac:dyDescent="0.2">
      <c r="A184" s="10"/>
      <c r="B184" s="10"/>
      <c r="C184" s="81"/>
      <c r="D184" s="14"/>
      <c r="E184" s="86" t="s">
        <v>1675</v>
      </c>
      <c r="F184" s="10" t="s">
        <v>1537</v>
      </c>
      <c r="G184" s="15">
        <v>1.29</v>
      </c>
      <c r="H184" s="3">
        <f>A184*G184</f>
        <v>0</v>
      </c>
    </row>
    <row r="185" spans="1:8" s="1" customFormat="1" ht="24.95" customHeight="1" x14ac:dyDescent="0.2">
      <c r="A185" s="96" t="s">
        <v>1484</v>
      </c>
      <c r="B185" s="90" t="s">
        <v>1498</v>
      </c>
      <c r="C185" s="90" t="s">
        <v>1483</v>
      </c>
      <c r="D185" s="90" t="s">
        <v>1482</v>
      </c>
      <c r="E185" s="97" t="s">
        <v>835</v>
      </c>
      <c r="F185" s="113" t="s">
        <v>1656</v>
      </c>
      <c r="G185" s="109" t="s">
        <v>1485</v>
      </c>
      <c r="H185" s="103"/>
    </row>
    <row r="186" spans="1:8" s="1" customFormat="1" ht="24.95" customHeight="1" x14ac:dyDescent="0.2">
      <c r="A186" s="10"/>
      <c r="B186" s="10"/>
      <c r="C186" s="506"/>
      <c r="D186" s="115" t="s">
        <v>711</v>
      </c>
      <c r="E186" s="138" t="s">
        <v>835</v>
      </c>
      <c r="F186" s="514" t="s">
        <v>1537</v>
      </c>
      <c r="G186" s="123">
        <v>2.4</v>
      </c>
      <c r="H186" s="3">
        <f>A186*G186</f>
        <v>0</v>
      </c>
    </row>
    <row r="187" spans="1:8" s="1" customFormat="1" ht="24.95" customHeight="1" x14ac:dyDescent="0.2">
      <c r="A187" s="10"/>
      <c r="B187" s="10"/>
      <c r="C187" s="507"/>
      <c r="D187" s="14" t="s">
        <v>470</v>
      </c>
      <c r="E187" s="86" t="s">
        <v>835</v>
      </c>
      <c r="F187" s="514"/>
      <c r="G187" s="15">
        <v>2.4</v>
      </c>
      <c r="H187" s="3">
        <f t="shared" ref="H187:H194" si="9">A187*G187</f>
        <v>0</v>
      </c>
    </row>
    <row r="188" spans="1:8" s="1" customFormat="1" ht="24.95" customHeight="1" x14ac:dyDescent="0.2">
      <c r="A188" s="10"/>
      <c r="B188" s="10"/>
      <c r="C188" s="507"/>
      <c r="D188" s="14" t="s">
        <v>472</v>
      </c>
      <c r="E188" s="86" t="s">
        <v>835</v>
      </c>
      <c r="F188" s="514"/>
      <c r="G188" s="15">
        <v>2.4</v>
      </c>
      <c r="H188" s="3">
        <f t="shared" si="9"/>
        <v>0</v>
      </c>
    </row>
    <row r="189" spans="1:8" s="1" customFormat="1" ht="24.95" customHeight="1" x14ac:dyDescent="0.2">
      <c r="A189" s="10"/>
      <c r="B189" s="10"/>
      <c r="C189" s="507"/>
      <c r="D189" s="14" t="s">
        <v>643</v>
      </c>
      <c r="E189" s="86" t="s">
        <v>835</v>
      </c>
      <c r="F189" s="514"/>
      <c r="G189" s="15">
        <v>2.4</v>
      </c>
      <c r="H189" s="3">
        <f t="shared" si="9"/>
        <v>0</v>
      </c>
    </row>
    <row r="190" spans="1:8" s="1" customFormat="1" ht="24.95" customHeight="1" x14ac:dyDescent="0.2">
      <c r="A190" s="10"/>
      <c r="B190" s="10"/>
      <c r="C190" s="507"/>
      <c r="D190" s="14" t="s">
        <v>189</v>
      </c>
      <c r="E190" s="86" t="s">
        <v>835</v>
      </c>
      <c r="F190" s="514"/>
      <c r="G190" s="15">
        <v>2.4</v>
      </c>
      <c r="H190" s="3">
        <f t="shared" si="9"/>
        <v>0</v>
      </c>
    </row>
    <row r="191" spans="1:8" s="1" customFormat="1" ht="24.95" customHeight="1" x14ac:dyDescent="0.2">
      <c r="A191" s="10"/>
      <c r="B191" s="10"/>
      <c r="C191" s="507"/>
      <c r="D191" s="14" t="s">
        <v>409</v>
      </c>
      <c r="E191" s="86" t="s">
        <v>835</v>
      </c>
      <c r="F191" s="514"/>
      <c r="G191" s="15">
        <v>2.4</v>
      </c>
      <c r="H191" s="3">
        <f t="shared" si="9"/>
        <v>0</v>
      </c>
    </row>
    <row r="192" spans="1:8" s="1" customFormat="1" ht="24.95" customHeight="1" x14ac:dyDescent="0.2">
      <c r="A192" s="10"/>
      <c r="B192" s="10"/>
      <c r="C192" s="508"/>
      <c r="D192" s="14" t="s">
        <v>610</v>
      </c>
      <c r="E192" s="86" t="s">
        <v>835</v>
      </c>
      <c r="F192" s="514"/>
      <c r="G192" s="15">
        <v>2.4</v>
      </c>
      <c r="H192" s="3">
        <f t="shared" si="9"/>
        <v>0</v>
      </c>
    </row>
    <row r="193" spans="1:8" s="1" customFormat="1" ht="24.95" customHeight="1" x14ac:dyDescent="0.2">
      <c r="A193" s="96" t="s">
        <v>1484</v>
      </c>
      <c r="B193" s="90" t="s">
        <v>1498</v>
      </c>
      <c r="C193" s="90" t="s">
        <v>1483</v>
      </c>
      <c r="D193" s="90" t="s">
        <v>1482</v>
      </c>
      <c r="E193" s="97" t="s">
        <v>836</v>
      </c>
      <c r="F193" s="113" t="s">
        <v>1656</v>
      </c>
      <c r="G193" s="109" t="s">
        <v>1485</v>
      </c>
      <c r="H193" s="103"/>
    </row>
    <row r="194" spans="1:8" s="1" customFormat="1" ht="24.95" customHeight="1" x14ac:dyDescent="0.2">
      <c r="A194" s="10"/>
      <c r="B194" s="10"/>
      <c r="C194" s="10" t="s">
        <v>838</v>
      </c>
      <c r="D194" s="14" t="s">
        <v>189</v>
      </c>
      <c r="E194" s="86" t="s">
        <v>836</v>
      </c>
      <c r="F194" s="510"/>
      <c r="G194" s="12">
        <v>2.4</v>
      </c>
      <c r="H194" s="3">
        <f t="shared" si="9"/>
        <v>0</v>
      </c>
    </row>
    <row r="195" spans="1:8" s="1" customFormat="1" ht="24.95" customHeight="1" x14ac:dyDescent="0.2">
      <c r="A195" s="10"/>
      <c r="B195" s="10"/>
      <c r="C195" s="10" t="s">
        <v>839</v>
      </c>
      <c r="D195" s="14" t="s">
        <v>610</v>
      </c>
      <c r="E195" s="86" t="s">
        <v>836</v>
      </c>
      <c r="F195" s="511"/>
      <c r="G195" s="12">
        <v>2.4</v>
      </c>
      <c r="H195" s="3">
        <f t="shared" ref="H195:H201" si="10">A195*G195</f>
        <v>0</v>
      </c>
    </row>
    <row r="196" spans="1:8" s="1" customFormat="1" ht="24.95" customHeight="1" x14ac:dyDescent="0.2">
      <c r="A196" s="10"/>
      <c r="B196" s="10"/>
      <c r="C196" s="10" t="s">
        <v>839</v>
      </c>
      <c r="D196" s="14" t="s">
        <v>470</v>
      </c>
      <c r="E196" s="86" t="s">
        <v>836</v>
      </c>
      <c r="F196" s="511"/>
      <c r="G196" s="12">
        <v>2.4</v>
      </c>
      <c r="H196" s="3">
        <f t="shared" si="10"/>
        <v>0</v>
      </c>
    </row>
    <row r="197" spans="1:8" s="1" customFormat="1" ht="24.95" customHeight="1" x14ac:dyDescent="0.2">
      <c r="A197" s="10"/>
      <c r="B197" s="10"/>
      <c r="C197" s="10" t="s">
        <v>839</v>
      </c>
      <c r="D197" s="14" t="s">
        <v>198</v>
      </c>
      <c r="E197" s="86" t="s">
        <v>836</v>
      </c>
      <c r="F197" s="511"/>
      <c r="G197" s="12">
        <v>2.4</v>
      </c>
      <c r="H197" s="3">
        <f t="shared" si="10"/>
        <v>0</v>
      </c>
    </row>
    <row r="198" spans="1:8" s="1" customFormat="1" ht="24.95" customHeight="1" x14ac:dyDescent="0.2">
      <c r="A198" s="10"/>
      <c r="B198" s="10"/>
      <c r="C198" s="10" t="s">
        <v>839</v>
      </c>
      <c r="D198" s="14" t="s">
        <v>204</v>
      </c>
      <c r="E198" s="86" t="s">
        <v>836</v>
      </c>
      <c r="F198" s="511"/>
      <c r="G198" s="12">
        <v>2.4</v>
      </c>
      <c r="H198" s="3">
        <f t="shared" si="10"/>
        <v>0</v>
      </c>
    </row>
    <row r="199" spans="1:8" s="1" customFormat="1" ht="24.95" customHeight="1" x14ac:dyDescent="0.2">
      <c r="A199" s="10"/>
      <c r="B199" s="10"/>
      <c r="C199" s="10" t="s">
        <v>839</v>
      </c>
      <c r="D199" s="14" t="s">
        <v>99</v>
      </c>
      <c r="E199" s="86" t="s">
        <v>836</v>
      </c>
      <c r="F199" s="511"/>
      <c r="G199" s="12">
        <v>2.4</v>
      </c>
      <c r="H199" s="3">
        <f t="shared" si="10"/>
        <v>0</v>
      </c>
    </row>
    <row r="200" spans="1:8" s="1" customFormat="1" ht="24.95" customHeight="1" x14ac:dyDescent="0.2">
      <c r="A200" s="10"/>
      <c r="B200" s="10"/>
      <c r="C200" s="10" t="s">
        <v>839</v>
      </c>
      <c r="D200" s="14" t="s">
        <v>837</v>
      </c>
      <c r="E200" s="86" t="s">
        <v>836</v>
      </c>
      <c r="F200" s="511"/>
      <c r="G200" s="12">
        <v>2.4</v>
      </c>
      <c r="H200" s="3">
        <f t="shared" si="10"/>
        <v>0</v>
      </c>
    </row>
    <row r="201" spans="1:8" s="1" customFormat="1" ht="24.95" customHeight="1" x14ac:dyDescent="0.2">
      <c r="A201" s="10"/>
      <c r="B201" s="10"/>
      <c r="C201" s="10" t="s">
        <v>839</v>
      </c>
      <c r="D201" s="14" t="s">
        <v>409</v>
      </c>
      <c r="E201" s="86" t="s">
        <v>836</v>
      </c>
      <c r="F201" s="512"/>
      <c r="G201" s="12">
        <v>2.4</v>
      </c>
      <c r="H201" s="3">
        <f t="shared" si="10"/>
        <v>0</v>
      </c>
    </row>
    <row r="202" spans="1:8" s="1" customFormat="1" ht="24.95" customHeight="1" x14ac:dyDescent="0.2">
      <c r="A202" s="96" t="s">
        <v>1484</v>
      </c>
      <c r="B202" s="90" t="s">
        <v>1498</v>
      </c>
      <c r="C202" s="90" t="s">
        <v>1483</v>
      </c>
      <c r="D202" s="90" t="s">
        <v>1482</v>
      </c>
      <c r="E202" s="97" t="s">
        <v>836</v>
      </c>
      <c r="F202" s="113" t="s">
        <v>1656</v>
      </c>
      <c r="G202" s="109" t="s">
        <v>1485</v>
      </c>
      <c r="H202" s="103"/>
    </row>
    <row r="203" spans="1:8" s="1" customFormat="1" ht="24.95" customHeight="1" x14ac:dyDescent="0.2">
      <c r="A203" s="10"/>
      <c r="B203" s="10"/>
      <c r="C203" s="10" t="s">
        <v>840</v>
      </c>
      <c r="D203" s="14" t="s">
        <v>189</v>
      </c>
      <c r="E203" s="86" t="s">
        <v>836</v>
      </c>
      <c r="F203" s="510"/>
      <c r="G203" s="12">
        <v>2.4</v>
      </c>
      <c r="H203" s="3">
        <f t="shared" ref="H203:H219" si="11">A203*G203</f>
        <v>0</v>
      </c>
    </row>
    <row r="204" spans="1:8" s="1" customFormat="1" ht="24.95" customHeight="1" x14ac:dyDescent="0.2">
      <c r="A204" s="10"/>
      <c r="B204" s="10"/>
      <c r="C204" s="10" t="s">
        <v>840</v>
      </c>
      <c r="D204" s="14" t="s">
        <v>610</v>
      </c>
      <c r="E204" s="86" t="s">
        <v>836</v>
      </c>
      <c r="F204" s="511"/>
      <c r="G204" s="12">
        <v>2.4</v>
      </c>
      <c r="H204" s="3">
        <f t="shared" si="11"/>
        <v>0</v>
      </c>
    </row>
    <row r="205" spans="1:8" s="1" customFormat="1" ht="24.95" customHeight="1" x14ac:dyDescent="0.2">
      <c r="A205" s="10"/>
      <c r="B205" s="10"/>
      <c r="C205" s="10" t="s">
        <v>840</v>
      </c>
      <c r="D205" s="14" t="s">
        <v>470</v>
      </c>
      <c r="E205" s="86" t="s">
        <v>836</v>
      </c>
      <c r="F205" s="511"/>
      <c r="G205" s="12">
        <v>2.4</v>
      </c>
      <c r="H205" s="3">
        <f t="shared" si="11"/>
        <v>0</v>
      </c>
    </row>
    <row r="206" spans="1:8" s="1" customFormat="1" ht="24.95" customHeight="1" x14ac:dyDescent="0.2">
      <c r="A206" s="10"/>
      <c r="B206" s="10"/>
      <c r="C206" s="10" t="s">
        <v>840</v>
      </c>
      <c r="D206" s="14" t="s">
        <v>198</v>
      </c>
      <c r="E206" s="86" t="s">
        <v>836</v>
      </c>
      <c r="F206" s="511"/>
      <c r="G206" s="12">
        <v>2.4</v>
      </c>
      <c r="H206" s="3">
        <f t="shared" si="11"/>
        <v>0</v>
      </c>
    </row>
    <row r="207" spans="1:8" s="1" customFormat="1" ht="24.95" customHeight="1" x14ac:dyDescent="0.2">
      <c r="A207" s="10"/>
      <c r="B207" s="10"/>
      <c r="C207" s="10" t="s">
        <v>840</v>
      </c>
      <c r="D207" s="14" t="s">
        <v>204</v>
      </c>
      <c r="E207" s="86" t="s">
        <v>836</v>
      </c>
      <c r="F207" s="511"/>
      <c r="G207" s="12">
        <v>2.4</v>
      </c>
      <c r="H207" s="3">
        <f t="shared" si="11"/>
        <v>0</v>
      </c>
    </row>
    <row r="208" spans="1:8" s="1" customFormat="1" ht="24.95" customHeight="1" x14ac:dyDescent="0.2">
      <c r="A208" s="10"/>
      <c r="B208" s="10"/>
      <c r="C208" s="10" t="s">
        <v>840</v>
      </c>
      <c r="D208" s="14" t="s">
        <v>99</v>
      </c>
      <c r="E208" s="86" t="s">
        <v>836</v>
      </c>
      <c r="F208" s="511"/>
      <c r="G208" s="12">
        <v>2.4</v>
      </c>
      <c r="H208" s="3">
        <f t="shared" si="11"/>
        <v>0</v>
      </c>
    </row>
    <row r="209" spans="1:8" s="1" customFormat="1" ht="24.95" customHeight="1" x14ac:dyDescent="0.2">
      <c r="A209" s="10"/>
      <c r="B209" s="10"/>
      <c r="C209" s="10" t="s">
        <v>840</v>
      </c>
      <c r="D209" s="14" t="s">
        <v>837</v>
      </c>
      <c r="E209" s="86" t="s">
        <v>836</v>
      </c>
      <c r="F209" s="511"/>
      <c r="G209" s="12">
        <v>2.4</v>
      </c>
      <c r="H209" s="3">
        <f t="shared" si="11"/>
        <v>0</v>
      </c>
    </row>
    <row r="210" spans="1:8" s="1" customFormat="1" ht="24.95" customHeight="1" x14ac:dyDescent="0.2">
      <c r="A210" s="10"/>
      <c r="B210" s="10"/>
      <c r="C210" s="10" t="s">
        <v>840</v>
      </c>
      <c r="D210" s="14" t="s">
        <v>409</v>
      </c>
      <c r="E210" s="86" t="s">
        <v>836</v>
      </c>
      <c r="F210" s="512"/>
      <c r="G210" s="12">
        <v>2.4</v>
      </c>
      <c r="H210" s="3">
        <f t="shared" si="11"/>
        <v>0</v>
      </c>
    </row>
    <row r="211" spans="1:8" s="1" customFormat="1" ht="24.95" customHeight="1" x14ac:dyDescent="0.2">
      <c r="A211" s="96" t="s">
        <v>1484</v>
      </c>
      <c r="B211" s="90" t="s">
        <v>1498</v>
      </c>
      <c r="C211" s="90" t="s">
        <v>1483</v>
      </c>
      <c r="D211" s="90" t="s">
        <v>1482</v>
      </c>
      <c r="E211" s="97" t="s">
        <v>836</v>
      </c>
      <c r="F211" s="113" t="s">
        <v>1656</v>
      </c>
      <c r="G211" s="109" t="s">
        <v>1485</v>
      </c>
      <c r="H211" s="103"/>
    </row>
    <row r="212" spans="1:8" s="1" customFormat="1" ht="24.95" customHeight="1" x14ac:dyDescent="0.2">
      <c r="A212" s="10"/>
      <c r="B212" s="10"/>
      <c r="C212" s="10" t="s">
        <v>841</v>
      </c>
      <c r="D212" s="14" t="s">
        <v>189</v>
      </c>
      <c r="E212" s="86" t="s">
        <v>836</v>
      </c>
      <c r="F212" s="510"/>
      <c r="G212" s="12">
        <v>2.4</v>
      </c>
      <c r="H212" s="3">
        <f t="shared" si="11"/>
        <v>0</v>
      </c>
    </row>
    <row r="213" spans="1:8" s="1" customFormat="1" ht="24.95" customHeight="1" x14ac:dyDescent="0.2">
      <c r="A213" s="10"/>
      <c r="B213" s="10"/>
      <c r="C213" s="10" t="s">
        <v>841</v>
      </c>
      <c r="D213" s="14" t="s">
        <v>610</v>
      </c>
      <c r="E213" s="86" t="s">
        <v>836</v>
      </c>
      <c r="F213" s="511"/>
      <c r="G213" s="12">
        <v>2.4</v>
      </c>
      <c r="H213" s="3">
        <f t="shared" si="11"/>
        <v>0</v>
      </c>
    </row>
    <row r="214" spans="1:8" s="1" customFormat="1" ht="24.95" customHeight="1" x14ac:dyDescent="0.2">
      <c r="A214" s="10"/>
      <c r="B214" s="10"/>
      <c r="C214" s="10" t="s">
        <v>841</v>
      </c>
      <c r="D214" s="14" t="s">
        <v>470</v>
      </c>
      <c r="E214" s="86" t="s">
        <v>836</v>
      </c>
      <c r="F214" s="511"/>
      <c r="G214" s="12">
        <v>2.4</v>
      </c>
      <c r="H214" s="3">
        <f t="shared" si="11"/>
        <v>0</v>
      </c>
    </row>
    <row r="215" spans="1:8" s="1" customFormat="1" ht="24.95" customHeight="1" x14ac:dyDescent="0.2">
      <c r="A215" s="10"/>
      <c r="B215" s="10"/>
      <c r="C215" s="10" t="s">
        <v>841</v>
      </c>
      <c r="D215" s="14" t="s">
        <v>198</v>
      </c>
      <c r="E215" s="86" t="s">
        <v>836</v>
      </c>
      <c r="F215" s="511"/>
      <c r="G215" s="12">
        <v>2.4</v>
      </c>
      <c r="H215" s="3">
        <f t="shared" si="11"/>
        <v>0</v>
      </c>
    </row>
    <row r="216" spans="1:8" s="1" customFormat="1" ht="24.95" customHeight="1" x14ac:dyDescent="0.2">
      <c r="A216" s="10"/>
      <c r="B216" s="10"/>
      <c r="C216" s="10" t="s">
        <v>841</v>
      </c>
      <c r="D216" s="14" t="s">
        <v>204</v>
      </c>
      <c r="E216" s="86" t="s">
        <v>836</v>
      </c>
      <c r="F216" s="511"/>
      <c r="G216" s="12">
        <v>2.4</v>
      </c>
      <c r="H216" s="3">
        <f t="shared" si="11"/>
        <v>0</v>
      </c>
    </row>
    <row r="217" spans="1:8" s="1" customFormat="1" ht="24.95" customHeight="1" x14ac:dyDescent="0.2">
      <c r="A217" s="10"/>
      <c r="B217" s="10"/>
      <c r="C217" s="10" t="s">
        <v>841</v>
      </c>
      <c r="D217" s="14" t="s">
        <v>99</v>
      </c>
      <c r="E217" s="86" t="s">
        <v>836</v>
      </c>
      <c r="F217" s="511"/>
      <c r="G217" s="12">
        <v>2.4</v>
      </c>
      <c r="H217" s="3">
        <f t="shared" si="11"/>
        <v>0</v>
      </c>
    </row>
    <row r="218" spans="1:8" s="1" customFormat="1" ht="24.95" customHeight="1" x14ac:dyDescent="0.2">
      <c r="A218" s="10"/>
      <c r="B218" s="10"/>
      <c r="C218" s="10" t="s">
        <v>841</v>
      </c>
      <c r="D218" s="14" t="s">
        <v>837</v>
      </c>
      <c r="E218" s="86" t="s">
        <v>836</v>
      </c>
      <c r="F218" s="511"/>
      <c r="G218" s="12">
        <v>2.4</v>
      </c>
      <c r="H218" s="3">
        <f t="shared" si="11"/>
        <v>0</v>
      </c>
    </row>
    <row r="219" spans="1:8" s="1" customFormat="1" ht="24.95" customHeight="1" x14ac:dyDescent="0.2">
      <c r="A219" s="10"/>
      <c r="B219" s="10"/>
      <c r="C219" s="10" t="s">
        <v>841</v>
      </c>
      <c r="D219" s="14" t="s">
        <v>409</v>
      </c>
      <c r="E219" s="86" t="s">
        <v>836</v>
      </c>
      <c r="F219" s="512"/>
      <c r="G219" s="12">
        <v>2.4</v>
      </c>
      <c r="H219" s="3">
        <f t="shared" si="11"/>
        <v>0</v>
      </c>
    </row>
    <row r="220" spans="1:8" s="1" customFormat="1" ht="24.95" customHeight="1" x14ac:dyDescent="0.2">
      <c r="A220" s="96" t="s">
        <v>1484</v>
      </c>
      <c r="B220" s="90" t="s">
        <v>1498</v>
      </c>
      <c r="C220" s="90" t="s">
        <v>1483</v>
      </c>
      <c r="D220" s="90" t="s">
        <v>1482</v>
      </c>
      <c r="E220" s="97" t="s">
        <v>1676</v>
      </c>
      <c r="F220" s="113" t="s">
        <v>1656</v>
      </c>
      <c r="G220" s="109" t="s">
        <v>1485</v>
      </c>
      <c r="H220" s="103"/>
    </row>
    <row r="221" spans="1:8" s="1" customFormat="1" ht="24.95" customHeight="1" x14ac:dyDescent="0.2">
      <c r="A221" s="10"/>
      <c r="B221" s="10"/>
      <c r="C221" s="81"/>
      <c r="D221" s="14"/>
      <c r="E221" s="86" t="s">
        <v>1676</v>
      </c>
      <c r="F221" s="10" t="s">
        <v>1537</v>
      </c>
      <c r="G221" s="15">
        <v>5.99</v>
      </c>
      <c r="H221" s="3">
        <f>A221*G221</f>
        <v>0</v>
      </c>
    </row>
    <row r="222" spans="1:8" s="1" customFormat="1" ht="24.95" customHeight="1" x14ac:dyDescent="0.2">
      <c r="A222" s="96" t="s">
        <v>1484</v>
      </c>
      <c r="B222" s="90" t="s">
        <v>1498</v>
      </c>
      <c r="C222" s="90" t="s">
        <v>1483</v>
      </c>
      <c r="D222" s="90" t="s">
        <v>1482</v>
      </c>
      <c r="E222" s="97" t="s">
        <v>1677</v>
      </c>
      <c r="F222" s="113" t="s">
        <v>1656</v>
      </c>
      <c r="G222" s="109" t="s">
        <v>1485</v>
      </c>
      <c r="H222" s="103"/>
    </row>
    <row r="223" spans="1:8" s="1" customFormat="1" ht="24.95" customHeight="1" x14ac:dyDescent="0.2">
      <c r="A223" s="10">
        <v>0</v>
      </c>
      <c r="B223" s="10"/>
      <c r="C223" s="81"/>
      <c r="D223" s="14"/>
      <c r="E223" s="86" t="s">
        <v>1677</v>
      </c>
      <c r="F223" s="10" t="s">
        <v>1537</v>
      </c>
      <c r="G223" s="15">
        <v>3.5</v>
      </c>
      <c r="H223" s="3">
        <f>A223*G223</f>
        <v>0</v>
      </c>
    </row>
    <row r="224" spans="1:8" s="1" customFormat="1" ht="24.95" customHeight="1" x14ac:dyDescent="0.2">
      <c r="A224" s="96" t="s">
        <v>1484</v>
      </c>
      <c r="B224" s="90" t="s">
        <v>1498</v>
      </c>
      <c r="C224" s="90" t="s">
        <v>1483</v>
      </c>
      <c r="D224" s="90" t="s">
        <v>1482</v>
      </c>
      <c r="E224" s="97" t="s">
        <v>1678</v>
      </c>
      <c r="F224" s="113" t="s">
        <v>1656</v>
      </c>
      <c r="G224" s="109" t="s">
        <v>1485</v>
      </c>
      <c r="H224" s="103"/>
    </row>
    <row r="225" spans="1:8" s="1" customFormat="1" ht="24.95" customHeight="1" x14ac:dyDescent="0.2">
      <c r="A225" s="10">
        <v>0</v>
      </c>
      <c r="B225" s="10"/>
      <c r="C225" s="81"/>
      <c r="D225" s="14"/>
      <c r="E225" s="86" t="s">
        <v>1678</v>
      </c>
      <c r="F225" s="35" t="s">
        <v>1799</v>
      </c>
      <c r="G225" s="15">
        <v>5.25</v>
      </c>
      <c r="H225" s="3">
        <f>A225*G225</f>
        <v>0</v>
      </c>
    </row>
    <row r="226" spans="1:8" s="1" customFormat="1" ht="24.95" customHeight="1" x14ac:dyDescent="0.2">
      <c r="A226" s="96" t="s">
        <v>1484</v>
      </c>
      <c r="B226" s="90" t="s">
        <v>1498</v>
      </c>
      <c r="C226" s="90" t="s">
        <v>1483</v>
      </c>
      <c r="D226" s="90" t="s">
        <v>1482</v>
      </c>
      <c r="E226" s="97" t="s">
        <v>551</v>
      </c>
      <c r="F226" s="113" t="s">
        <v>1656</v>
      </c>
      <c r="G226" s="109" t="s">
        <v>1485</v>
      </c>
      <c r="H226" s="103"/>
    </row>
    <row r="227" spans="1:8" s="1" customFormat="1" ht="24.95" customHeight="1" x14ac:dyDescent="0.2">
      <c r="A227" s="10">
        <v>0</v>
      </c>
      <c r="B227" s="10"/>
      <c r="C227" s="10" t="s">
        <v>552</v>
      </c>
      <c r="D227" s="14"/>
      <c r="E227" s="86" t="s">
        <v>551</v>
      </c>
      <c r="F227" s="496" t="s">
        <v>1799</v>
      </c>
      <c r="G227" s="15">
        <v>2.75</v>
      </c>
      <c r="H227" s="3">
        <f>A227*G227</f>
        <v>0</v>
      </c>
    </row>
    <row r="228" spans="1:8" s="1" customFormat="1" ht="24.95" customHeight="1" x14ac:dyDescent="0.2">
      <c r="A228" s="10">
        <v>0</v>
      </c>
      <c r="B228" s="10"/>
      <c r="C228" s="10" t="s">
        <v>553</v>
      </c>
      <c r="D228" s="14"/>
      <c r="E228" s="86" t="s">
        <v>551</v>
      </c>
      <c r="F228" s="496"/>
      <c r="G228" s="15">
        <v>2.75</v>
      </c>
      <c r="H228" s="3">
        <f>A228*G228</f>
        <v>0</v>
      </c>
    </row>
    <row r="229" spans="1:8" s="1" customFormat="1" ht="24.95" customHeight="1" x14ac:dyDescent="0.2">
      <c r="A229" s="10">
        <v>0</v>
      </c>
      <c r="B229" s="10"/>
      <c r="C229" s="10" t="s">
        <v>554</v>
      </c>
      <c r="D229" s="14"/>
      <c r="E229" s="86" t="s">
        <v>551</v>
      </c>
      <c r="F229" s="496"/>
      <c r="G229" s="15">
        <v>3.85</v>
      </c>
      <c r="H229" s="3">
        <f>A229*G229</f>
        <v>0</v>
      </c>
    </row>
    <row r="230" spans="1:8" s="1" customFormat="1" ht="24.95" customHeight="1" x14ac:dyDescent="0.2">
      <c r="A230" s="10">
        <v>0</v>
      </c>
      <c r="B230" s="10"/>
      <c r="C230" s="10" t="s">
        <v>555</v>
      </c>
      <c r="D230" s="14"/>
      <c r="E230" s="86" t="s">
        <v>551</v>
      </c>
      <c r="F230" s="496"/>
      <c r="G230" s="15">
        <v>3.85</v>
      </c>
      <c r="H230" s="3">
        <f>A230*G230</f>
        <v>0</v>
      </c>
    </row>
    <row r="231" spans="1:8" s="1" customFormat="1" ht="24.95" customHeight="1" x14ac:dyDescent="0.2">
      <c r="A231" s="96" t="s">
        <v>1484</v>
      </c>
      <c r="B231" s="90" t="s">
        <v>1498</v>
      </c>
      <c r="C231" s="90" t="s">
        <v>1483</v>
      </c>
      <c r="D231" s="90" t="s">
        <v>1482</v>
      </c>
      <c r="E231" s="97" t="s">
        <v>598</v>
      </c>
      <c r="F231" s="113" t="s">
        <v>1656</v>
      </c>
      <c r="G231" s="109" t="s">
        <v>1485</v>
      </c>
      <c r="H231" s="103"/>
    </row>
    <row r="232" spans="1:8" s="1" customFormat="1" ht="24.95" customHeight="1" x14ac:dyDescent="0.2">
      <c r="A232" s="10"/>
      <c r="B232" s="10"/>
      <c r="C232" s="10" t="s">
        <v>552</v>
      </c>
      <c r="D232" s="14" t="s">
        <v>611</v>
      </c>
      <c r="E232" s="86" t="s">
        <v>599</v>
      </c>
      <c r="F232" s="501"/>
      <c r="G232" s="15">
        <v>6.95</v>
      </c>
      <c r="H232" s="3">
        <f>A232*G232</f>
        <v>0</v>
      </c>
    </row>
    <row r="233" spans="1:8" s="1" customFormat="1" ht="24.95" customHeight="1" x14ac:dyDescent="0.2">
      <c r="A233" s="10"/>
      <c r="B233" s="10"/>
      <c r="C233" s="10" t="s">
        <v>552</v>
      </c>
      <c r="D233" s="14" t="s">
        <v>409</v>
      </c>
      <c r="E233" s="86" t="s">
        <v>599</v>
      </c>
      <c r="F233" s="509"/>
      <c r="G233" s="15">
        <v>6.95</v>
      </c>
      <c r="H233" s="3">
        <f>A233*G233</f>
        <v>0</v>
      </c>
    </row>
    <row r="234" spans="1:8" s="1" customFormat="1" ht="24.95" customHeight="1" x14ac:dyDescent="0.2">
      <c r="A234" s="10"/>
      <c r="B234" s="10"/>
      <c r="C234" s="10" t="s">
        <v>552</v>
      </c>
      <c r="D234" s="14" t="s">
        <v>610</v>
      </c>
      <c r="E234" s="86" t="s">
        <v>599</v>
      </c>
      <c r="F234" s="502"/>
      <c r="G234" s="15">
        <v>6.95</v>
      </c>
      <c r="H234" s="3">
        <f>A234*G234</f>
        <v>0</v>
      </c>
    </row>
    <row r="235" spans="1:8" s="1" customFormat="1" ht="24.95" customHeight="1" x14ac:dyDescent="0.2">
      <c r="A235" s="96" t="s">
        <v>1484</v>
      </c>
      <c r="B235" s="90" t="s">
        <v>1498</v>
      </c>
      <c r="C235" s="90" t="s">
        <v>1483</v>
      </c>
      <c r="D235" s="90" t="s">
        <v>1482</v>
      </c>
      <c r="E235" s="97" t="s">
        <v>598</v>
      </c>
      <c r="F235" s="113" t="s">
        <v>1656</v>
      </c>
      <c r="G235" s="109" t="s">
        <v>1485</v>
      </c>
      <c r="H235" s="103"/>
    </row>
    <row r="236" spans="1:8" s="1" customFormat="1" ht="24.95" customHeight="1" x14ac:dyDescent="0.2">
      <c r="A236" s="10"/>
      <c r="B236" s="10"/>
      <c r="C236" s="10" t="s">
        <v>553</v>
      </c>
      <c r="D236" s="14" t="s">
        <v>611</v>
      </c>
      <c r="E236" s="86" t="s">
        <v>599</v>
      </c>
      <c r="F236" s="501"/>
      <c r="G236" s="15">
        <v>6.95</v>
      </c>
      <c r="H236" s="3">
        <f>A236*G236</f>
        <v>0</v>
      </c>
    </row>
    <row r="237" spans="1:8" s="1" customFormat="1" ht="24.95" customHeight="1" x14ac:dyDescent="0.2">
      <c r="A237" s="10"/>
      <c r="B237" s="10"/>
      <c r="C237" s="10" t="s">
        <v>553</v>
      </c>
      <c r="D237" s="14" t="s">
        <v>409</v>
      </c>
      <c r="E237" s="86" t="s">
        <v>599</v>
      </c>
      <c r="F237" s="509"/>
      <c r="G237" s="15">
        <v>6.95</v>
      </c>
      <c r="H237" s="3">
        <f>A237*G237</f>
        <v>0</v>
      </c>
    </row>
    <row r="238" spans="1:8" s="1" customFormat="1" ht="24.95" customHeight="1" x14ac:dyDescent="0.2">
      <c r="A238" s="10"/>
      <c r="B238" s="10"/>
      <c r="C238" s="10" t="s">
        <v>553</v>
      </c>
      <c r="D238" s="14" t="s">
        <v>610</v>
      </c>
      <c r="E238" s="86" t="s">
        <v>599</v>
      </c>
      <c r="F238" s="502"/>
      <c r="G238" s="15">
        <v>6.95</v>
      </c>
      <c r="H238" s="3">
        <f>A238*G238</f>
        <v>0</v>
      </c>
    </row>
    <row r="239" spans="1:8" s="1" customFormat="1" ht="24.95" customHeight="1" x14ac:dyDescent="0.2">
      <c r="A239" s="96" t="s">
        <v>1484</v>
      </c>
      <c r="B239" s="90" t="s">
        <v>1498</v>
      </c>
      <c r="C239" s="90" t="s">
        <v>1483</v>
      </c>
      <c r="D239" s="90" t="s">
        <v>1482</v>
      </c>
      <c r="E239" s="97" t="s">
        <v>598</v>
      </c>
      <c r="F239" s="113" t="s">
        <v>1656</v>
      </c>
      <c r="G239" s="109" t="s">
        <v>1485</v>
      </c>
      <c r="H239" s="103"/>
    </row>
    <row r="240" spans="1:8" s="1" customFormat="1" ht="24.95" customHeight="1" x14ac:dyDescent="0.2">
      <c r="A240" s="10"/>
      <c r="B240" s="10"/>
      <c r="C240" s="10" t="s">
        <v>554</v>
      </c>
      <c r="D240" s="14" t="s">
        <v>611</v>
      </c>
      <c r="E240" s="86" t="s">
        <v>599</v>
      </c>
      <c r="F240" s="501"/>
      <c r="G240" s="15">
        <v>6.95</v>
      </c>
      <c r="H240" s="3">
        <f>A240*G240</f>
        <v>0</v>
      </c>
    </row>
    <row r="241" spans="1:8" s="1" customFormat="1" ht="24.95" customHeight="1" x14ac:dyDescent="0.2">
      <c r="A241" s="10"/>
      <c r="B241" s="10"/>
      <c r="C241" s="10" t="s">
        <v>554</v>
      </c>
      <c r="D241" s="14" t="s">
        <v>409</v>
      </c>
      <c r="E241" s="86" t="s">
        <v>599</v>
      </c>
      <c r="F241" s="509"/>
      <c r="G241" s="15">
        <v>6.95</v>
      </c>
      <c r="H241" s="3">
        <f>A241*G241</f>
        <v>0</v>
      </c>
    </row>
    <row r="242" spans="1:8" s="1" customFormat="1" ht="24.95" customHeight="1" x14ac:dyDescent="0.2">
      <c r="A242" s="10"/>
      <c r="B242" s="10"/>
      <c r="C242" s="10" t="s">
        <v>554</v>
      </c>
      <c r="D242" s="14" t="s">
        <v>610</v>
      </c>
      <c r="E242" s="86" t="s">
        <v>599</v>
      </c>
      <c r="F242" s="502"/>
      <c r="G242" s="15">
        <v>6.95</v>
      </c>
      <c r="H242" s="3">
        <f>A242*G242</f>
        <v>0</v>
      </c>
    </row>
    <row r="243" spans="1:8" s="1" customFormat="1" ht="24.95" customHeight="1" x14ac:dyDescent="0.2">
      <c r="A243" s="96" t="s">
        <v>1484</v>
      </c>
      <c r="B243" s="90" t="s">
        <v>1498</v>
      </c>
      <c r="C243" s="90" t="s">
        <v>1483</v>
      </c>
      <c r="D243" s="90" t="s">
        <v>1482</v>
      </c>
      <c r="E243" s="97" t="s">
        <v>598</v>
      </c>
      <c r="F243" s="113" t="s">
        <v>1656</v>
      </c>
      <c r="G243" s="109" t="s">
        <v>1485</v>
      </c>
      <c r="H243" s="103"/>
    </row>
    <row r="244" spans="1:8" s="1" customFormat="1" ht="24.95" customHeight="1" x14ac:dyDescent="0.2">
      <c r="A244" s="10"/>
      <c r="B244" s="10"/>
      <c r="C244" s="10" t="s">
        <v>555</v>
      </c>
      <c r="D244" s="14" t="s">
        <v>611</v>
      </c>
      <c r="E244" s="86" t="s">
        <v>599</v>
      </c>
      <c r="F244" s="501"/>
      <c r="G244" s="15">
        <v>6.95</v>
      </c>
      <c r="H244" s="3">
        <f>A244*G244</f>
        <v>0</v>
      </c>
    </row>
    <row r="245" spans="1:8" s="1" customFormat="1" ht="24.95" customHeight="1" x14ac:dyDescent="0.2">
      <c r="A245" s="10"/>
      <c r="B245" s="10"/>
      <c r="C245" s="10" t="s">
        <v>555</v>
      </c>
      <c r="D245" s="14" t="s">
        <v>409</v>
      </c>
      <c r="E245" s="86" t="s">
        <v>599</v>
      </c>
      <c r="F245" s="509"/>
      <c r="G245" s="15">
        <v>6.95</v>
      </c>
      <c r="H245" s="3">
        <f>A245*G245</f>
        <v>0</v>
      </c>
    </row>
    <row r="246" spans="1:8" s="1" customFormat="1" ht="24.95" customHeight="1" x14ac:dyDescent="0.2">
      <c r="A246" s="10"/>
      <c r="B246" s="10"/>
      <c r="C246" s="10" t="s">
        <v>555</v>
      </c>
      <c r="D246" s="14" t="s">
        <v>610</v>
      </c>
      <c r="E246" s="86" t="s">
        <v>599</v>
      </c>
      <c r="F246" s="502"/>
      <c r="G246" s="15">
        <v>6.95</v>
      </c>
      <c r="H246" s="3">
        <f>A246*G246</f>
        <v>0</v>
      </c>
    </row>
    <row r="247" spans="1:8" s="1" customFormat="1" ht="24.95" customHeight="1" x14ac:dyDescent="0.2">
      <c r="A247" s="96" t="s">
        <v>1484</v>
      </c>
      <c r="B247" s="90" t="s">
        <v>1498</v>
      </c>
      <c r="C247" s="90" t="s">
        <v>1483</v>
      </c>
      <c r="D247" s="90" t="s">
        <v>1482</v>
      </c>
      <c r="E247" s="97" t="s">
        <v>598</v>
      </c>
      <c r="F247" s="113" t="s">
        <v>1656</v>
      </c>
      <c r="G247" s="109" t="s">
        <v>1485</v>
      </c>
      <c r="H247" s="103"/>
    </row>
    <row r="248" spans="1:8" s="1" customFormat="1" ht="24.95" customHeight="1" x14ac:dyDescent="0.2">
      <c r="A248" s="10">
        <v>0</v>
      </c>
      <c r="B248" s="10"/>
      <c r="C248" s="10" t="s">
        <v>553</v>
      </c>
      <c r="D248" s="14" t="s">
        <v>612</v>
      </c>
      <c r="E248" s="86" t="s">
        <v>600</v>
      </c>
      <c r="F248" s="501"/>
      <c r="G248" s="15">
        <v>3.95</v>
      </c>
      <c r="H248" s="3">
        <f>A248*G248</f>
        <v>0</v>
      </c>
    </row>
    <row r="249" spans="1:8" s="1" customFormat="1" ht="24.95" customHeight="1" x14ac:dyDescent="0.2">
      <c r="A249" s="10"/>
      <c r="B249" s="10"/>
      <c r="C249" s="10" t="s">
        <v>554</v>
      </c>
      <c r="D249" s="14" t="s">
        <v>612</v>
      </c>
      <c r="E249" s="86" t="s">
        <v>600</v>
      </c>
      <c r="F249" s="509"/>
      <c r="G249" s="15">
        <v>3.95</v>
      </c>
      <c r="H249" s="3">
        <f>A249*G249</f>
        <v>0</v>
      </c>
    </row>
    <row r="250" spans="1:8" s="1" customFormat="1" ht="24.95" customHeight="1" x14ac:dyDescent="0.2">
      <c r="A250" s="10"/>
      <c r="B250" s="10"/>
      <c r="C250" s="10" t="s">
        <v>555</v>
      </c>
      <c r="D250" s="14" t="s">
        <v>612</v>
      </c>
      <c r="E250" s="86" t="s">
        <v>600</v>
      </c>
      <c r="F250" s="502"/>
      <c r="G250" s="15">
        <v>3.95</v>
      </c>
      <c r="H250" s="3">
        <f>A250*G250</f>
        <v>0</v>
      </c>
    </row>
    <row r="251" spans="1:8" s="1" customFormat="1" ht="24.95" customHeight="1" x14ac:dyDescent="0.2">
      <c r="A251" s="90" t="s">
        <v>1484</v>
      </c>
      <c r="B251" s="90" t="s">
        <v>1498</v>
      </c>
      <c r="C251" s="90" t="s">
        <v>1483</v>
      </c>
      <c r="D251" s="96" t="s">
        <v>1482</v>
      </c>
      <c r="E251" s="97" t="s">
        <v>805</v>
      </c>
      <c r="F251" s="113" t="s">
        <v>1656</v>
      </c>
      <c r="G251" s="102" t="s">
        <v>1485</v>
      </c>
      <c r="H251" s="103">
        <v>0</v>
      </c>
    </row>
    <row r="252" spans="1:8" s="1" customFormat="1" ht="24.95" customHeight="1" x14ac:dyDescent="0.2">
      <c r="A252" s="10"/>
      <c r="B252" s="10"/>
      <c r="C252" s="10" t="s">
        <v>1186</v>
      </c>
      <c r="D252" s="14" t="s">
        <v>610</v>
      </c>
      <c r="E252" s="86" t="s">
        <v>805</v>
      </c>
      <c r="F252" s="501"/>
      <c r="G252" s="15">
        <v>7.5</v>
      </c>
      <c r="H252" s="3">
        <f t="shared" ref="H252:H315" si="12">A252*G252</f>
        <v>0</v>
      </c>
    </row>
    <row r="253" spans="1:8" s="1" customFormat="1" ht="24.95" customHeight="1" x14ac:dyDescent="0.2">
      <c r="A253" s="10"/>
      <c r="B253" s="10"/>
      <c r="C253" s="10" t="s">
        <v>1186</v>
      </c>
      <c r="D253" s="14" t="s">
        <v>409</v>
      </c>
      <c r="E253" s="86" t="s">
        <v>805</v>
      </c>
      <c r="F253" s="502"/>
      <c r="G253" s="15">
        <v>7.5</v>
      </c>
      <c r="H253" s="3">
        <f t="shared" si="12"/>
        <v>0</v>
      </c>
    </row>
    <row r="254" spans="1:8" s="1" customFormat="1" ht="24.95" customHeight="1" x14ac:dyDescent="0.2">
      <c r="A254" s="90" t="s">
        <v>1484</v>
      </c>
      <c r="B254" s="90" t="s">
        <v>1498</v>
      </c>
      <c r="C254" s="90" t="s">
        <v>1483</v>
      </c>
      <c r="D254" s="96" t="s">
        <v>1482</v>
      </c>
      <c r="E254" s="97" t="s">
        <v>662</v>
      </c>
      <c r="F254" s="113" t="s">
        <v>1656</v>
      </c>
      <c r="G254" s="102" t="s">
        <v>1485</v>
      </c>
      <c r="H254" s="103">
        <v>0</v>
      </c>
    </row>
    <row r="255" spans="1:8" s="1" customFormat="1" ht="24.95" customHeight="1" x14ac:dyDescent="0.2">
      <c r="A255" s="10"/>
      <c r="B255" s="10"/>
      <c r="C255" s="10" t="s">
        <v>1325</v>
      </c>
      <c r="D255" s="14" t="s">
        <v>189</v>
      </c>
      <c r="E255" s="86" t="s">
        <v>662</v>
      </c>
      <c r="F255" s="501"/>
      <c r="G255" s="15">
        <v>8.5</v>
      </c>
      <c r="H255" s="3">
        <f t="shared" si="12"/>
        <v>0</v>
      </c>
    </row>
    <row r="256" spans="1:8" s="1" customFormat="1" ht="24.95" customHeight="1" x14ac:dyDescent="0.2">
      <c r="A256" s="10"/>
      <c r="B256" s="10"/>
      <c r="C256" s="10" t="s">
        <v>1325</v>
      </c>
      <c r="D256" s="14" t="s">
        <v>663</v>
      </c>
      <c r="E256" s="86" t="s">
        <v>662</v>
      </c>
      <c r="F256" s="509"/>
      <c r="G256" s="15">
        <v>8.5</v>
      </c>
      <c r="H256" s="3">
        <f t="shared" si="12"/>
        <v>0</v>
      </c>
    </row>
    <row r="257" spans="1:8" s="1" customFormat="1" ht="24.95" customHeight="1" x14ac:dyDescent="0.2">
      <c r="A257" s="10"/>
      <c r="B257" s="10"/>
      <c r="C257" s="10" t="s">
        <v>1325</v>
      </c>
      <c r="D257" s="14" t="s">
        <v>470</v>
      </c>
      <c r="E257" s="86" t="s">
        <v>662</v>
      </c>
      <c r="F257" s="509"/>
      <c r="G257" s="15">
        <v>8.5</v>
      </c>
      <c r="H257" s="3">
        <f t="shared" si="12"/>
        <v>0</v>
      </c>
    </row>
    <row r="258" spans="1:8" s="1" customFormat="1" ht="24.95" customHeight="1" x14ac:dyDescent="0.2">
      <c r="A258" s="10"/>
      <c r="B258" s="10"/>
      <c r="C258" s="10" t="s">
        <v>1325</v>
      </c>
      <c r="D258" s="14" t="s">
        <v>611</v>
      </c>
      <c r="E258" s="86" t="s">
        <v>662</v>
      </c>
      <c r="F258" s="509"/>
      <c r="G258" s="15">
        <v>8.5</v>
      </c>
      <c r="H258" s="3">
        <f t="shared" si="12"/>
        <v>0</v>
      </c>
    </row>
    <row r="259" spans="1:8" s="1" customFormat="1" ht="24.95" customHeight="1" x14ac:dyDescent="0.2">
      <c r="A259" s="10"/>
      <c r="B259" s="10"/>
      <c r="C259" s="10" t="s">
        <v>1325</v>
      </c>
      <c r="D259" s="14" t="s">
        <v>612</v>
      </c>
      <c r="E259" s="86" t="s">
        <v>662</v>
      </c>
      <c r="F259" s="509"/>
      <c r="G259" s="15">
        <v>8.5</v>
      </c>
      <c r="H259" s="3">
        <f t="shared" si="12"/>
        <v>0</v>
      </c>
    </row>
    <row r="260" spans="1:8" s="1" customFormat="1" ht="24.95" customHeight="1" x14ac:dyDescent="0.2">
      <c r="A260" s="10"/>
      <c r="B260" s="10"/>
      <c r="C260" s="10" t="s">
        <v>1325</v>
      </c>
      <c r="D260" s="14" t="s">
        <v>837</v>
      </c>
      <c r="E260" s="86" t="s">
        <v>662</v>
      </c>
      <c r="F260" s="509"/>
      <c r="G260" s="15">
        <v>8.5</v>
      </c>
      <c r="H260" s="3">
        <f t="shared" si="12"/>
        <v>0</v>
      </c>
    </row>
    <row r="261" spans="1:8" s="1" customFormat="1" ht="24.95" customHeight="1" x14ac:dyDescent="0.2">
      <c r="A261" s="10"/>
      <c r="B261" s="10"/>
      <c r="C261" s="10" t="s">
        <v>1325</v>
      </c>
      <c r="D261" s="14" t="s">
        <v>664</v>
      </c>
      <c r="E261" s="86" t="s">
        <v>662</v>
      </c>
      <c r="F261" s="509"/>
      <c r="G261" s="15">
        <v>8.5</v>
      </c>
      <c r="H261" s="3">
        <f t="shared" si="12"/>
        <v>0</v>
      </c>
    </row>
    <row r="262" spans="1:8" s="1" customFormat="1" ht="24.95" customHeight="1" x14ac:dyDescent="0.2">
      <c r="A262" s="10"/>
      <c r="B262" s="10"/>
      <c r="C262" s="10" t="s">
        <v>1325</v>
      </c>
      <c r="D262" s="14" t="s">
        <v>665</v>
      </c>
      <c r="E262" s="86" t="s">
        <v>662</v>
      </c>
      <c r="F262" s="509"/>
      <c r="G262" s="15">
        <v>8.5</v>
      </c>
      <c r="H262" s="3">
        <f t="shared" si="12"/>
        <v>0</v>
      </c>
    </row>
    <row r="263" spans="1:8" s="1" customFormat="1" ht="24.95" customHeight="1" x14ac:dyDescent="0.2">
      <c r="A263" s="10"/>
      <c r="B263" s="10"/>
      <c r="C263" s="10" t="s">
        <v>1325</v>
      </c>
      <c r="D263" s="14" t="s">
        <v>519</v>
      </c>
      <c r="E263" s="86" t="s">
        <v>662</v>
      </c>
      <c r="F263" s="509"/>
      <c r="G263" s="15">
        <v>8.5</v>
      </c>
      <c r="H263" s="3">
        <f t="shared" si="12"/>
        <v>0</v>
      </c>
    </row>
    <row r="264" spans="1:8" s="1" customFormat="1" ht="24.95" customHeight="1" x14ac:dyDescent="0.2">
      <c r="A264" s="10"/>
      <c r="B264" s="10"/>
      <c r="C264" s="10" t="s">
        <v>1325</v>
      </c>
      <c r="D264" s="14" t="s">
        <v>505</v>
      </c>
      <c r="E264" s="86" t="s">
        <v>662</v>
      </c>
      <c r="F264" s="509"/>
      <c r="G264" s="15">
        <v>8.5</v>
      </c>
      <c r="H264" s="3">
        <f t="shared" si="12"/>
        <v>0</v>
      </c>
    </row>
    <row r="265" spans="1:8" s="1" customFormat="1" ht="24.95" customHeight="1" x14ac:dyDescent="0.2">
      <c r="A265" s="10"/>
      <c r="B265" s="10"/>
      <c r="C265" s="10" t="s">
        <v>1325</v>
      </c>
      <c r="D265" s="14" t="s">
        <v>508</v>
      </c>
      <c r="E265" s="86" t="s">
        <v>662</v>
      </c>
      <c r="F265" s="509"/>
      <c r="G265" s="15">
        <v>8.5</v>
      </c>
      <c r="H265" s="3">
        <f t="shared" si="12"/>
        <v>0</v>
      </c>
    </row>
    <row r="266" spans="1:8" s="1" customFormat="1" ht="24.95" customHeight="1" x14ac:dyDescent="0.2">
      <c r="A266" s="10"/>
      <c r="B266" s="10"/>
      <c r="C266" s="10" t="s">
        <v>1325</v>
      </c>
      <c r="D266" s="14" t="s">
        <v>202</v>
      </c>
      <c r="E266" s="86" t="s">
        <v>662</v>
      </c>
      <c r="F266" s="509"/>
      <c r="G266" s="15">
        <v>8.5</v>
      </c>
      <c r="H266" s="3">
        <f t="shared" si="12"/>
        <v>0</v>
      </c>
    </row>
    <row r="267" spans="1:8" s="1" customFormat="1" ht="24.95" customHeight="1" x14ac:dyDescent="0.2">
      <c r="A267" s="10"/>
      <c r="B267" s="10"/>
      <c r="C267" s="10" t="s">
        <v>1325</v>
      </c>
      <c r="D267" s="14" t="s">
        <v>666</v>
      </c>
      <c r="E267" s="86" t="s">
        <v>662</v>
      </c>
      <c r="F267" s="509"/>
      <c r="G267" s="15">
        <v>8.5</v>
      </c>
      <c r="H267" s="3">
        <f t="shared" si="12"/>
        <v>0</v>
      </c>
    </row>
    <row r="268" spans="1:8" s="1" customFormat="1" ht="24.95" customHeight="1" x14ac:dyDescent="0.2">
      <c r="A268" s="10"/>
      <c r="B268" s="10"/>
      <c r="C268" s="10" t="s">
        <v>1325</v>
      </c>
      <c r="D268" s="14" t="s">
        <v>201</v>
      </c>
      <c r="E268" s="86" t="s">
        <v>662</v>
      </c>
      <c r="F268" s="509"/>
      <c r="G268" s="15">
        <v>8.5</v>
      </c>
      <c r="H268" s="3">
        <f t="shared" si="12"/>
        <v>0</v>
      </c>
    </row>
    <row r="269" spans="1:8" s="1" customFormat="1" ht="24.95" customHeight="1" x14ac:dyDescent="0.2">
      <c r="A269" s="10"/>
      <c r="B269" s="10"/>
      <c r="C269" s="10" t="s">
        <v>1325</v>
      </c>
      <c r="D269" s="14" t="s">
        <v>197</v>
      </c>
      <c r="E269" s="86" t="s">
        <v>662</v>
      </c>
      <c r="F269" s="509"/>
      <c r="G269" s="15">
        <v>8.5</v>
      </c>
      <c r="H269" s="3">
        <f t="shared" si="12"/>
        <v>0</v>
      </c>
    </row>
    <row r="270" spans="1:8" s="1" customFormat="1" ht="24.95" customHeight="1" x14ac:dyDescent="0.2">
      <c r="A270" s="10"/>
      <c r="B270" s="10"/>
      <c r="C270" s="10" t="s">
        <v>1325</v>
      </c>
      <c r="D270" s="14" t="s">
        <v>208</v>
      </c>
      <c r="E270" s="86" t="s">
        <v>662</v>
      </c>
      <c r="F270" s="509"/>
      <c r="G270" s="15">
        <v>8.5</v>
      </c>
      <c r="H270" s="3">
        <f t="shared" si="12"/>
        <v>0</v>
      </c>
    </row>
    <row r="271" spans="1:8" s="1" customFormat="1" ht="24.95" customHeight="1" x14ac:dyDescent="0.2">
      <c r="A271" s="10"/>
      <c r="B271" s="10"/>
      <c r="C271" s="10" t="s">
        <v>1325</v>
      </c>
      <c r="D271" s="14" t="s">
        <v>667</v>
      </c>
      <c r="E271" s="86" t="s">
        <v>662</v>
      </c>
      <c r="F271" s="509"/>
      <c r="G271" s="15">
        <v>8.5</v>
      </c>
      <c r="H271" s="3">
        <f t="shared" si="12"/>
        <v>0</v>
      </c>
    </row>
    <row r="272" spans="1:8" s="1" customFormat="1" ht="24.95" customHeight="1" x14ac:dyDescent="0.2">
      <c r="A272" s="10"/>
      <c r="B272" s="10"/>
      <c r="C272" s="10" t="s">
        <v>1325</v>
      </c>
      <c r="D272" s="14" t="s">
        <v>668</v>
      </c>
      <c r="E272" s="86" t="s">
        <v>662</v>
      </c>
      <c r="F272" s="509"/>
      <c r="G272" s="15">
        <v>8.5</v>
      </c>
      <c r="H272" s="3">
        <f t="shared" si="12"/>
        <v>0</v>
      </c>
    </row>
    <row r="273" spans="1:8" s="1" customFormat="1" ht="24.95" customHeight="1" x14ac:dyDescent="0.2">
      <c r="A273" s="10"/>
      <c r="B273" s="10"/>
      <c r="C273" s="10" t="s">
        <v>1325</v>
      </c>
      <c r="D273" s="14" t="s">
        <v>669</v>
      </c>
      <c r="E273" s="86" t="s">
        <v>662</v>
      </c>
      <c r="F273" s="509"/>
      <c r="G273" s="15">
        <v>8.5</v>
      </c>
      <c r="H273" s="3">
        <f t="shared" si="12"/>
        <v>0</v>
      </c>
    </row>
    <row r="274" spans="1:8" s="1" customFormat="1" ht="24.95" customHeight="1" x14ac:dyDescent="0.2">
      <c r="A274" s="10"/>
      <c r="B274" s="10"/>
      <c r="C274" s="10" t="s">
        <v>1325</v>
      </c>
      <c r="D274" s="14" t="s">
        <v>670</v>
      </c>
      <c r="E274" s="86" t="s">
        <v>662</v>
      </c>
      <c r="F274" s="509"/>
      <c r="G274" s="15">
        <v>8.5</v>
      </c>
      <c r="H274" s="3">
        <f t="shared" si="12"/>
        <v>0</v>
      </c>
    </row>
    <row r="275" spans="1:8" s="1" customFormat="1" ht="24.95" customHeight="1" x14ac:dyDescent="0.2">
      <c r="A275" s="10"/>
      <c r="B275" s="10"/>
      <c r="C275" s="10" t="s">
        <v>1325</v>
      </c>
      <c r="D275" s="14" t="s">
        <v>671</v>
      </c>
      <c r="E275" s="86" t="s">
        <v>662</v>
      </c>
      <c r="F275" s="509"/>
      <c r="G275" s="15">
        <v>8.5</v>
      </c>
      <c r="H275" s="3">
        <f t="shared" si="12"/>
        <v>0</v>
      </c>
    </row>
    <row r="276" spans="1:8" s="1" customFormat="1" ht="24.95" customHeight="1" x14ac:dyDescent="0.2">
      <c r="A276" s="10"/>
      <c r="B276" s="10"/>
      <c r="C276" s="10" t="s">
        <v>1325</v>
      </c>
      <c r="D276" s="14" t="s">
        <v>672</v>
      </c>
      <c r="E276" s="86" t="s">
        <v>662</v>
      </c>
      <c r="F276" s="509"/>
      <c r="G276" s="15">
        <v>8.5</v>
      </c>
      <c r="H276" s="3">
        <f t="shared" si="12"/>
        <v>0</v>
      </c>
    </row>
    <row r="277" spans="1:8" s="1" customFormat="1" ht="24.95" customHeight="1" x14ac:dyDescent="0.2">
      <c r="A277" s="10"/>
      <c r="B277" s="10"/>
      <c r="C277" s="10" t="s">
        <v>1325</v>
      </c>
      <c r="D277" s="14" t="s">
        <v>673</v>
      </c>
      <c r="E277" s="86" t="s">
        <v>662</v>
      </c>
      <c r="F277" s="509"/>
      <c r="G277" s="15">
        <v>8.5</v>
      </c>
      <c r="H277" s="3">
        <f t="shared" si="12"/>
        <v>0</v>
      </c>
    </row>
    <row r="278" spans="1:8" s="1" customFormat="1" ht="24.95" customHeight="1" x14ac:dyDescent="0.2">
      <c r="A278" s="10"/>
      <c r="B278" s="10"/>
      <c r="C278" s="10" t="s">
        <v>1325</v>
      </c>
      <c r="D278" s="14" t="s">
        <v>674</v>
      </c>
      <c r="E278" s="86" t="s">
        <v>662</v>
      </c>
      <c r="F278" s="509"/>
      <c r="G278" s="15">
        <v>8.5</v>
      </c>
      <c r="H278" s="3">
        <f t="shared" si="12"/>
        <v>0</v>
      </c>
    </row>
    <row r="279" spans="1:8" s="1" customFormat="1" ht="24.95" customHeight="1" x14ac:dyDescent="0.2">
      <c r="A279" s="10"/>
      <c r="B279" s="10"/>
      <c r="C279" s="10" t="s">
        <v>1325</v>
      </c>
      <c r="D279" s="14" t="s">
        <v>675</v>
      </c>
      <c r="E279" s="86" t="s">
        <v>662</v>
      </c>
      <c r="F279" s="509"/>
      <c r="G279" s="15">
        <v>8.5</v>
      </c>
      <c r="H279" s="3">
        <f t="shared" si="12"/>
        <v>0</v>
      </c>
    </row>
    <row r="280" spans="1:8" s="1" customFormat="1" ht="24.95" customHeight="1" x14ac:dyDescent="0.2">
      <c r="A280" s="10"/>
      <c r="B280" s="10"/>
      <c r="C280" s="10" t="s">
        <v>1325</v>
      </c>
      <c r="D280" s="14" t="s">
        <v>676</v>
      </c>
      <c r="E280" s="86" t="s">
        <v>662</v>
      </c>
      <c r="F280" s="509"/>
      <c r="G280" s="15">
        <v>8.5</v>
      </c>
      <c r="H280" s="3">
        <f t="shared" si="12"/>
        <v>0</v>
      </c>
    </row>
    <row r="281" spans="1:8" s="1" customFormat="1" ht="24.95" customHeight="1" x14ac:dyDescent="0.2">
      <c r="A281" s="10"/>
      <c r="B281" s="10"/>
      <c r="C281" s="10" t="s">
        <v>1325</v>
      </c>
      <c r="D281" s="14" t="s">
        <v>677</v>
      </c>
      <c r="E281" s="86" t="s">
        <v>662</v>
      </c>
      <c r="F281" s="509"/>
      <c r="G281" s="15">
        <v>8.5</v>
      </c>
      <c r="H281" s="3">
        <f t="shared" si="12"/>
        <v>0</v>
      </c>
    </row>
    <row r="282" spans="1:8" s="1" customFormat="1" ht="24.95" customHeight="1" x14ac:dyDescent="0.2">
      <c r="A282" s="10"/>
      <c r="B282" s="10"/>
      <c r="C282" s="10" t="s">
        <v>1325</v>
      </c>
      <c r="D282" s="14" t="s">
        <v>678</v>
      </c>
      <c r="E282" s="86" t="s">
        <v>662</v>
      </c>
      <c r="F282" s="509"/>
      <c r="G282" s="15">
        <v>8.5</v>
      </c>
      <c r="H282" s="3">
        <f t="shared" si="12"/>
        <v>0</v>
      </c>
    </row>
    <row r="283" spans="1:8" s="1" customFormat="1" ht="24.95" customHeight="1" x14ac:dyDescent="0.2">
      <c r="A283" s="10"/>
      <c r="B283" s="10"/>
      <c r="C283" s="10" t="s">
        <v>1325</v>
      </c>
      <c r="D283" s="14" t="s">
        <v>675</v>
      </c>
      <c r="E283" s="86" t="s">
        <v>662</v>
      </c>
      <c r="F283" s="509"/>
      <c r="G283" s="15">
        <v>8.5</v>
      </c>
      <c r="H283" s="3">
        <f t="shared" si="12"/>
        <v>0</v>
      </c>
    </row>
    <row r="284" spans="1:8" s="1" customFormat="1" ht="24.95" customHeight="1" x14ac:dyDescent="0.2">
      <c r="A284" s="10"/>
      <c r="B284" s="10"/>
      <c r="C284" s="10" t="s">
        <v>1325</v>
      </c>
      <c r="D284" s="14" t="s">
        <v>679</v>
      </c>
      <c r="E284" s="86" t="s">
        <v>662</v>
      </c>
      <c r="F284" s="502"/>
      <c r="G284" s="15">
        <v>8.5</v>
      </c>
      <c r="H284" s="3">
        <f t="shared" si="12"/>
        <v>0</v>
      </c>
    </row>
    <row r="285" spans="1:8" s="1" customFormat="1" ht="24.95" customHeight="1" x14ac:dyDescent="0.2">
      <c r="A285" s="90" t="s">
        <v>1484</v>
      </c>
      <c r="B285" s="90" t="s">
        <v>1498</v>
      </c>
      <c r="C285" s="90" t="s">
        <v>1483</v>
      </c>
      <c r="D285" s="96" t="s">
        <v>1482</v>
      </c>
      <c r="E285" s="97" t="s">
        <v>662</v>
      </c>
      <c r="F285" s="113" t="s">
        <v>1656</v>
      </c>
      <c r="G285" s="102" t="s">
        <v>1485</v>
      </c>
      <c r="H285" s="103">
        <v>0</v>
      </c>
    </row>
    <row r="286" spans="1:8" s="1" customFormat="1" ht="24.95" customHeight="1" x14ac:dyDescent="0.2">
      <c r="A286" s="10"/>
      <c r="B286" s="10"/>
      <c r="C286" s="10" t="s">
        <v>680</v>
      </c>
      <c r="D286" s="14" t="s">
        <v>189</v>
      </c>
      <c r="E286" s="86" t="s">
        <v>662</v>
      </c>
      <c r="F286" s="501"/>
      <c r="G286" s="15">
        <v>6.75</v>
      </c>
      <c r="H286" s="3">
        <f t="shared" si="12"/>
        <v>0</v>
      </c>
    </row>
    <row r="287" spans="1:8" s="1" customFormat="1" ht="24.95" customHeight="1" x14ac:dyDescent="0.2">
      <c r="A287" s="10"/>
      <c r="B287" s="10"/>
      <c r="C287" s="10" t="s">
        <v>680</v>
      </c>
      <c r="D287" s="14" t="s">
        <v>681</v>
      </c>
      <c r="E287" s="86" t="s">
        <v>662</v>
      </c>
      <c r="F287" s="509"/>
      <c r="G287" s="15">
        <v>6.75</v>
      </c>
      <c r="H287" s="3">
        <f t="shared" si="12"/>
        <v>0</v>
      </c>
    </row>
    <row r="288" spans="1:8" s="1" customFormat="1" ht="24.95" customHeight="1" x14ac:dyDescent="0.2">
      <c r="A288" s="10"/>
      <c r="B288" s="10"/>
      <c r="C288" s="10" t="s">
        <v>680</v>
      </c>
      <c r="D288" s="14" t="s">
        <v>434</v>
      </c>
      <c r="E288" s="86" t="s">
        <v>662</v>
      </c>
      <c r="F288" s="509"/>
      <c r="G288" s="15">
        <v>6.75</v>
      </c>
      <c r="H288" s="3">
        <f t="shared" si="12"/>
        <v>0</v>
      </c>
    </row>
    <row r="289" spans="1:8" s="1" customFormat="1" ht="24.95" customHeight="1" x14ac:dyDescent="0.2">
      <c r="A289" s="10"/>
      <c r="B289" s="10"/>
      <c r="C289" s="10" t="s">
        <v>680</v>
      </c>
      <c r="D289" s="14" t="s">
        <v>611</v>
      </c>
      <c r="E289" s="86" t="s">
        <v>662</v>
      </c>
      <c r="F289" s="509"/>
      <c r="G289" s="15">
        <v>6.75</v>
      </c>
      <c r="H289" s="3">
        <f t="shared" si="12"/>
        <v>0</v>
      </c>
    </row>
    <row r="290" spans="1:8" s="1" customFormat="1" ht="24.95" customHeight="1" x14ac:dyDescent="0.2">
      <c r="A290" s="10"/>
      <c r="B290" s="10"/>
      <c r="C290" s="10" t="s">
        <v>680</v>
      </c>
      <c r="D290" s="14" t="s">
        <v>682</v>
      </c>
      <c r="E290" s="86" t="s">
        <v>662</v>
      </c>
      <c r="F290" s="509"/>
      <c r="G290" s="15">
        <v>6.75</v>
      </c>
      <c r="H290" s="3">
        <f t="shared" si="12"/>
        <v>0</v>
      </c>
    </row>
    <row r="291" spans="1:8" s="1" customFormat="1" ht="24.95" customHeight="1" x14ac:dyDescent="0.2">
      <c r="A291" s="10"/>
      <c r="B291" s="10"/>
      <c r="C291" s="10" t="s">
        <v>680</v>
      </c>
      <c r="D291" s="14" t="s">
        <v>683</v>
      </c>
      <c r="E291" s="86" t="s">
        <v>662</v>
      </c>
      <c r="F291" s="509"/>
      <c r="G291" s="15">
        <v>6.75</v>
      </c>
      <c r="H291" s="3">
        <f t="shared" si="12"/>
        <v>0</v>
      </c>
    </row>
    <row r="292" spans="1:8" s="1" customFormat="1" ht="24.95" customHeight="1" x14ac:dyDescent="0.2">
      <c r="A292" s="10"/>
      <c r="B292" s="10"/>
      <c r="C292" s="10" t="s">
        <v>680</v>
      </c>
      <c r="D292" s="14" t="s">
        <v>409</v>
      </c>
      <c r="E292" s="86" t="s">
        <v>662</v>
      </c>
      <c r="F292" s="509"/>
      <c r="G292" s="15">
        <v>6.75</v>
      </c>
      <c r="H292" s="3">
        <f t="shared" si="12"/>
        <v>0</v>
      </c>
    </row>
    <row r="293" spans="1:8" s="1" customFormat="1" ht="24.95" customHeight="1" x14ac:dyDescent="0.2">
      <c r="A293" s="10"/>
      <c r="B293" s="10"/>
      <c r="C293" s="10" t="s">
        <v>680</v>
      </c>
      <c r="D293" s="14" t="s">
        <v>472</v>
      </c>
      <c r="E293" s="86" t="s">
        <v>662</v>
      </c>
      <c r="F293" s="509"/>
      <c r="G293" s="15">
        <v>6.75</v>
      </c>
      <c r="H293" s="3">
        <f t="shared" si="12"/>
        <v>0</v>
      </c>
    </row>
    <row r="294" spans="1:8" s="1" customFormat="1" ht="24.95" customHeight="1" x14ac:dyDescent="0.2">
      <c r="A294" s="10"/>
      <c r="B294" s="10"/>
      <c r="C294" s="10" t="s">
        <v>680</v>
      </c>
      <c r="D294" s="14" t="s">
        <v>514</v>
      </c>
      <c r="E294" s="86" t="s">
        <v>662</v>
      </c>
      <c r="F294" s="509"/>
      <c r="G294" s="15">
        <v>6.75</v>
      </c>
      <c r="H294" s="3">
        <f t="shared" si="12"/>
        <v>0</v>
      </c>
    </row>
    <row r="295" spans="1:8" s="1" customFormat="1" ht="24.95" customHeight="1" x14ac:dyDescent="0.2">
      <c r="A295" s="10"/>
      <c r="B295" s="10"/>
      <c r="C295" s="10" t="s">
        <v>680</v>
      </c>
      <c r="D295" s="14" t="s">
        <v>684</v>
      </c>
      <c r="E295" s="86" t="s">
        <v>662</v>
      </c>
      <c r="F295" s="509"/>
      <c r="G295" s="15">
        <v>6.75</v>
      </c>
      <c r="H295" s="3">
        <f t="shared" si="12"/>
        <v>0</v>
      </c>
    </row>
    <row r="296" spans="1:8" s="1" customFormat="1" ht="24.95" customHeight="1" x14ac:dyDescent="0.2">
      <c r="A296" s="10"/>
      <c r="B296" s="10"/>
      <c r="C296" s="10" t="s">
        <v>680</v>
      </c>
      <c r="D296" s="14" t="s">
        <v>750</v>
      </c>
      <c r="E296" s="86" t="s">
        <v>662</v>
      </c>
      <c r="F296" s="509"/>
      <c r="G296" s="15">
        <v>6.75</v>
      </c>
      <c r="H296" s="3">
        <f t="shared" si="12"/>
        <v>0</v>
      </c>
    </row>
    <row r="297" spans="1:8" s="1" customFormat="1" ht="24.95" customHeight="1" x14ac:dyDescent="0.2">
      <c r="A297" s="10"/>
      <c r="B297" s="10"/>
      <c r="C297" s="10" t="s">
        <v>680</v>
      </c>
      <c r="D297" s="14" t="s">
        <v>510</v>
      </c>
      <c r="E297" s="86" t="s">
        <v>662</v>
      </c>
      <c r="F297" s="509"/>
      <c r="G297" s="15">
        <v>6.75</v>
      </c>
      <c r="H297" s="3">
        <f t="shared" si="12"/>
        <v>0</v>
      </c>
    </row>
    <row r="298" spans="1:8" s="1" customFormat="1" ht="24.95" customHeight="1" x14ac:dyDescent="0.2">
      <c r="A298" s="10"/>
      <c r="B298" s="10"/>
      <c r="C298" s="10" t="s">
        <v>680</v>
      </c>
      <c r="D298" s="14" t="s">
        <v>612</v>
      </c>
      <c r="E298" s="86" t="s">
        <v>662</v>
      </c>
      <c r="F298" s="509"/>
      <c r="G298" s="15">
        <v>6.75</v>
      </c>
      <c r="H298" s="3">
        <f t="shared" si="12"/>
        <v>0</v>
      </c>
    </row>
    <row r="299" spans="1:8" s="1" customFormat="1" ht="24.95" customHeight="1" x14ac:dyDescent="0.2">
      <c r="A299" s="10"/>
      <c r="B299" s="10"/>
      <c r="C299" s="10" t="s">
        <v>680</v>
      </c>
      <c r="D299" s="14" t="s">
        <v>470</v>
      </c>
      <c r="E299" s="86" t="s">
        <v>662</v>
      </c>
      <c r="F299" s="509"/>
      <c r="G299" s="15">
        <v>6.75</v>
      </c>
      <c r="H299" s="3">
        <f t="shared" si="12"/>
        <v>0</v>
      </c>
    </row>
    <row r="300" spans="1:8" s="1" customFormat="1" ht="24.95" customHeight="1" x14ac:dyDescent="0.2">
      <c r="A300" s="10"/>
      <c r="B300" s="10"/>
      <c r="C300" s="10" t="s">
        <v>680</v>
      </c>
      <c r="D300" s="14" t="s">
        <v>489</v>
      </c>
      <c r="E300" s="86" t="s">
        <v>662</v>
      </c>
      <c r="F300" s="509"/>
      <c r="G300" s="15">
        <v>6.75</v>
      </c>
      <c r="H300" s="3">
        <f t="shared" si="12"/>
        <v>0</v>
      </c>
    </row>
    <row r="301" spans="1:8" s="1" customFormat="1" ht="24.95" customHeight="1" x14ac:dyDescent="0.2">
      <c r="A301" s="10"/>
      <c r="B301" s="10"/>
      <c r="C301" s="10" t="s">
        <v>680</v>
      </c>
      <c r="D301" s="14" t="s">
        <v>610</v>
      </c>
      <c r="E301" s="86" t="s">
        <v>662</v>
      </c>
      <c r="F301" s="509"/>
      <c r="G301" s="15">
        <v>6.75</v>
      </c>
      <c r="H301" s="3">
        <f t="shared" si="12"/>
        <v>0</v>
      </c>
    </row>
    <row r="302" spans="1:8" s="1" customFormat="1" ht="24.95" customHeight="1" x14ac:dyDescent="0.2">
      <c r="A302" s="10"/>
      <c r="B302" s="10"/>
      <c r="C302" s="10" t="s">
        <v>680</v>
      </c>
      <c r="D302" s="14" t="s">
        <v>505</v>
      </c>
      <c r="E302" s="86" t="s">
        <v>662</v>
      </c>
      <c r="F302" s="509"/>
      <c r="G302" s="15">
        <v>6.75</v>
      </c>
      <c r="H302" s="3">
        <f t="shared" si="12"/>
        <v>0</v>
      </c>
    </row>
    <row r="303" spans="1:8" s="1" customFormat="1" ht="24.95" customHeight="1" x14ac:dyDescent="0.2">
      <c r="A303" s="10"/>
      <c r="B303" s="10"/>
      <c r="C303" s="10" t="s">
        <v>680</v>
      </c>
      <c r="D303" s="14" t="s">
        <v>508</v>
      </c>
      <c r="E303" s="86" t="s">
        <v>662</v>
      </c>
      <c r="F303" s="509"/>
      <c r="G303" s="15">
        <v>6.75</v>
      </c>
      <c r="H303" s="3">
        <f t="shared" si="12"/>
        <v>0</v>
      </c>
    </row>
    <row r="304" spans="1:8" s="1" customFormat="1" ht="24.95" customHeight="1" x14ac:dyDescent="0.2">
      <c r="A304" s="10"/>
      <c r="B304" s="10"/>
      <c r="C304" s="10" t="s">
        <v>680</v>
      </c>
      <c r="D304" s="14" t="s">
        <v>202</v>
      </c>
      <c r="E304" s="86" t="s">
        <v>662</v>
      </c>
      <c r="F304" s="509"/>
      <c r="G304" s="15">
        <v>6.75</v>
      </c>
      <c r="H304" s="3">
        <f t="shared" si="12"/>
        <v>0</v>
      </c>
    </row>
    <row r="305" spans="1:8" s="1" customFormat="1" ht="24.95" customHeight="1" x14ac:dyDescent="0.2">
      <c r="A305" s="10"/>
      <c r="B305" s="10"/>
      <c r="C305" s="10" t="s">
        <v>680</v>
      </c>
      <c r="D305" s="14" t="s">
        <v>666</v>
      </c>
      <c r="E305" s="86" t="s">
        <v>662</v>
      </c>
      <c r="F305" s="509"/>
      <c r="G305" s="15">
        <v>6.75</v>
      </c>
      <c r="H305" s="3">
        <f t="shared" si="12"/>
        <v>0</v>
      </c>
    </row>
    <row r="306" spans="1:8" s="1" customFormat="1" ht="24.95" customHeight="1" x14ac:dyDescent="0.2">
      <c r="A306" s="10"/>
      <c r="B306" s="10"/>
      <c r="C306" s="10" t="s">
        <v>680</v>
      </c>
      <c r="D306" s="14" t="s">
        <v>201</v>
      </c>
      <c r="E306" s="86" t="s">
        <v>662</v>
      </c>
      <c r="F306" s="509"/>
      <c r="G306" s="15">
        <v>6.75</v>
      </c>
      <c r="H306" s="3">
        <f t="shared" si="12"/>
        <v>0</v>
      </c>
    </row>
    <row r="307" spans="1:8" s="1" customFormat="1" ht="24.95" customHeight="1" x14ac:dyDescent="0.2">
      <c r="A307" s="10"/>
      <c r="B307" s="10"/>
      <c r="C307" s="10" t="s">
        <v>680</v>
      </c>
      <c r="D307" s="14" t="s">
        <v>197</v>
      </c>
      <c r="E307" s="86" t="s">
        <v>662</v>
      </c>
      <c r="F307" s="509"/>
      <c r="G307" s="15">
        <v>6.75</v>
      </c>
      <c r="H307" s="3">
        <f t="shared" si="12"/>
        <v>0</v>
      </c>
    </row>
    <row r="308" spans="1:8" s="1" customFormat="1" ht="24.95" customHeight="1" x14ac:dyDescent="0.2">
      <c r="A308" s="10"/>
      <c r="B308" s="10"/>
      <c r="C308" s="10" t="s">
        <v>680</v>
      </c>
      <c r="D308" s="14" t="s">
        <v>208</v>
      </c>
      <c r="E308" s="86" t="s">
        <v>662</v>
      </c>
      <c r="F308" s="509"/>
      <c r="G308" s="15">
        <v>6.75</v>
      </c>
      <c r="H308" s="3">
        <f t="shared" si="12"/>
        <v>0</v>
      </c>
    </row>
    <row r="309" spans="1:8" s="1" customFormat="1" ht="24.95" customHeight="1" x14ac:dyDescent="0.2">
      <c r="A309" s="10"/>
      <c r="B309" s="10"/>
      <c r="C309" s="10" t="s">
        <v>680</v>
      </c>
      <c r="D309" s="14" t="s">
        <v>669</v>
      </c>
      <c r="E309" s="86" t="s">
        <v>662</v>
      </c>
      <c r="F309" s="509"/>
      <c r="G309" s="15">
        <v>6.75</v>
      </c>
      <c r="H309" s="3">
        <f t="shared" si="12"/>
        <v>0</v>
      </c>
    </row>
    <row r="310" spans="1:8" s="1" customFormat="1" ht="24.95" customHeight="1" x14ac:dyDescent="0.2">
      <c r="A310" s="10"/>
      <c r="B310" s="10"/>
      <c r="C310" s="10" t="s">
        <v>680</v>
      </c>
      <c r="D310" s="14" t="s">
        <v>685</v>
      </c>
      <c r="E310" s="86" t="s">
        <v>662</v>
      </c>
      <c r="F310" s="509"/>
      <c r="G310" s="15">
        <v>6.75</v>
      </c>
      <c r="H310" s="3">
        <f t="shared" si="12"/>
        <v>0</v>
      </c>
    </row>
    <row r="311" spans="1:8" s="1" customFormat="1" ht="24.95" customHeight="1" x14ac:dyDescent="0.2">
      <c r="A311" s="10"/>
      <c r="B311" s="10"/>
      <c r="C311" s="10" t="s">
        <v>680</v>
      </c>
      <c r="D311" s="14" t="s">
        <v>672</v>
      </c>
      <c r="E311" s="86" t="s">
        <v>662</v>
      </c>
      <c r="F311" s="509"/>
      <c r="G311" s="15">
        <v>6.75</v>
      </c>
      <c r="H311" s="3">
        <f t="shared" si="12"/>
        <v>0</v>
      </c>
    </row>
    <row r="312" spans="1:8" s="1" customFormat="1" ht="24.95" customHeight="1" x14ac:dyDescent="0.2">
      <c r="A312" s="10"/>
      <c r="B312" s="10"/>
      <c r="C312" s="10" t="s">
        <v>680</v>
      </c>
      <c r="D312" s="14" t="s">
        <v>686</v>
      </c>
      <c r="E312" s="86" t="s">
        <v>662</v>
      </c>
      <c r="F312" s="509"/>
      <c r="G312" s="15">
        <v>6.75</v>
      </c>
      <c r="H312" s="3">
        <f t="shared" si="12"/>
        <v>0</v>
      </c>
    </row>
    <row r="313" spans="1:8" s="1" customFormat="1" ht="24.95" customHeight="1" x14ac:dyDescent="0.2">
      <c r="A313" s="10"/>
      <c r="B313" s="10"/>
      <c r="C313" s="10" t="s">
        <v>680</v>
      </c>
      <c r="D313" s="14" t="s">
        <v>687</v>
      </c>
      <c r="E313" s="86" t="s">
        <v>662</v>
      </c>
      <c r="F313" s="509"/>
      <c r="G313" s="15">
        <v>6.75</v>
      </c>
      <c r="H313" s="3">
        <f t="shared" si="12"/>
        <v>0</v>
      </c>
    </row>
    <row r="314" spans="1:8" s="1" customFormat="1" ht="24.95" customHeight="1" x14ac:dyDescent="0.2">
      <c r="A314" s="10"/>
      <c r="B314" s="10"/>
      <c r="C314" s="10" t="s">
        <v>680</v>
      </c>
      <c r="D314" s="14" t="s">
        <v>663</v>
      </c>
      <c r="E314" s="86" t="s">
        <v>662</v>
      </c>
      <c r="F314" s="509"/>
      <c r="G314" s="15">
        <v>6.75</v>
      </c>
      <c r="H314" s="3">
        <f t="shared" si="12"/>
        <v>0</v>
      </c>
    </row>
    <row r="315" spans="1:8" s="1" customFormat="1" ht="24.95" customHeight="1" x14ac:dyDescent="0.2">
      <c r="A315" s="10"/>
      <c r="B315" s="10"/>
      <c r="C315" s="10" t="s">
        <v>680</v>
      </c>
      <c r="D315" s="14" t="s">
        <v>688</v>
      </c>
      <c r="E315" s="86" t="s">
        <v>662</v>
      </c>
      <c r="F315" s="509"/>
      <c r="G315" s="15">
        <v>6.75</v>
      </c>
      <c r="H315" s="3">
        <f t="shared" si="12"/>
        <v>0</v>
      </c>
    </row>
    <row r="316" spans="1:8" s="1" customFormat="1" ht="24.95" customHeight="1" x14ac:dyDescent="0.2">
      <c r="A316" s="10"/>
      <c r="B316" s="10"/>
      <c r="C316" s="10" t="s">
        <v>680</v>
      </c>
      <c r="D316" s="14" t="s">
        <v>689</v>
      </c>
      <c r="E316" s="86" t="s">
        <v>662</v>
      </c>
      <c r="F316" s="509"/>
      <c r="G316" s="15">
        <v>6.75</v>
      </c>
      <c r="H316" s="3">
        <f>A316*G316</f>
        <v>0</v>
      </c>
    </row>
    <row r="317" spans="1:8" s="1" customFormat="1" ht="24.95" customHeight="1" x14ac:dyDescent="0.2">
      <c r="A317" s="10"/>
      <c r="B317" s="10"/>
      <c r="C317" s="10" t="s">
        <v>680</v>
      </c>
      <c r="D317" s="14" t="s">
        <v>690</v>
      </c>
      <c r="E317" s="86" t="s">
        <v>662</v>
      </c>
      <c r="F317" s="509"/>
      <c r="G317" s="15">
        <v>6.75</v>
      </c>
      <c r="H317" s="3">
        <f>A317*G317</f>
        <v>0</v>
      </c>
    </row>
    <row r="318" spans="1:8" s="1" customFormat="1" ht="24.95" customHeight="1" x14ac:dyDescent="0.2">
      <c r="A318" s="10">
        <v>0</v>
      </c>
      <c r="B318" s="10"/>
      <c r="C318" s="10" t="s">
        <v>680</v>
      </c>
      <c r="D318" s="14" t="s">
        <v>519</v>
      </c>
      <c r="E318" s="86" t="s">
        <v>662</v>
      </c>
      <c r="F318" s="502"/>
      <c r="G318" s="15">
        <v>6.75</v>
      </c>
      <c r="H318" s="3">
        <f>A318*G318</f>
        <v>0</v>
      </c>
    </row>
    <row r="319" spans="1:8" s="1" customFormat="1" ht="24.95" customHeight="1" x14ac:dyDescent="0.2">
      <c r="A319" s="90" t="s">
        <v>1484</v>
      </c>
      <c r="B319" s="90" t="s">
        <v>1498</v>
      </c>
      <c r="C319" s="90" t="s">
        <v>1483</v>
      </c>
      <c r="D319" s="96" t="s">
        <v>1482</v>
      </c>
      <c r="E319" s="97" t="s">
        <v>1865</v>
      </c>
      <c r="F319" s="113" t="s">
        <v>1656</v>
      </c>
      <c r="G319" s="102" t="s">
        <v>1485</v>
      </c>
      <c r="H319" s="103">
        <v>0</v>
      </c>
    </row>
    <row r="320" spans="1:8" s="1" customFormat="1" ht="24.95" customHeight="1" x14ac:dyDescent="0.2">
      <c r="A320" s="10">
        <v>0</v>
      </c>
      <c r="B320" s="10"/>
      <c r="C320" s="10" t="s">
        <v>1866</v>
      </c>
      <c r="D320" s="14"/>
      <c r="E320" s="86" t="s">
        <v>1865</v>
      </c>
      <c r="F320" s="35"/>
      <c r="G320" s="15">
        <v>8.8000000000000007</v>
      </c>
      <c r="H320" s="3">
        <f>A320*G320</f>
        <v>0</v>
      </c>
    </row>
    <row r="321" spans="1:8" ht="24.95" customHeight="1" x14ac:dyDescent="0.3">
      <c r="A321" s="505" t="s">
        <v>1486</v>
      </c>
      <c r="B321" s="505"/>
      <c r="C321" s="505"/>
      <c r="D321" s="505"/>
      <c r="E321" s="505"/>
      <c r="F321" s="505"/>
      <c r="G321" s="505"/>
      <c r="H321" s="73">
        <f>SUM(H40:H320)</f>
        <v>0</v>
      </c>
    </row>
    <row r="322" spans="1:8" ht="24.95" customHeight="1" x14ac:dyDescent="0.2">
      <c r="A322" s="531" t="s">
        <v>412</v>
      </c>
      <c r="B322" s="531"/>
      <c r="C322" s="531"/>
      <c r="D322" s="531"/>
      <c r="E322" s="531"/>
      <c r="F322" s="531"/>
      <c r="G322" s="531"/>
      <c r="H322" s="531"/>
    </row>
    <row r="323" spans="1:8" ht="30" x14ac:dyDescent="0.2">
      <c r="A323" s="523" t="s">
        <v>1501</v>
      </c>
      <c r="B323" s="524"/>
      <c r="C323" s="524"/>
      <c r="D323" s="524"/>
      <c r="E323" s="524"/>
      <c r="F323" s="524"/>
      <c r="G323" s="524"/>
      <c r="H323" s="525"/>
    </row>
    <row r="324" spans="1:8" s="187" customFormat="1" ht="24.95" customHeight="1" x14ac:dyDescent="0.2">
      <c r="A324" s="495" t="s">
        <v>383</v>
      </c>
      <c r="B324" s="495"/>
      <c r="C324" s="497" t="s">
        <v>1383</v>
      </c>
      <c r="D324" s="498"/>
      <c r="E324" s="147" t="s">
        <v>782</v>
      </c>
      <c r="F324" s="497" t="s">
        <v>783</v>
      </c>
      <c r="G324" s="498"/>
      <c r="H324" s="147" t="s">
        <v>1671</v>
      </c>
    </row>
    <row r="325" spans="1:8" s="187" customFormat="1" ht="24.95" customHeight="1" x14ac:dyDescent="0.2">
      <c r="A325" s="643" t="s">
        <v>1672</v>
      </c>
      <c r="B325" s="644"/>
      <c r="C325" s="497" t="s">
        <v>1673</v>
      </c>
      <c r="D325" s="498"/>
      <c r="E325" s="147" t="s">
        <v>1674</v>
      </c>
      <c r="F325" s="497" t="s">
        <v>1675</v>
      </c>
      <c r="G325" s="498"/>
      <c r="H325" s="147" t="s">
        <v>835</v>
      </c>
    </row>
    <row r="326" spans="1:8" s="187" customFormat="1" ht="24.95" customHeight="1" x14ac:dyDescent="0.2">
      <c r="A326" s="643" t="s">
        <v>836</v>
      </c>
      <c r="B326" s="644"/>
      <c r="C326" s="497" t="s">
        <v>1677</v>
      </c>
      <c r="D326" s="498"/>
      <c r="E326" s="147" t="s">
        <v>1676</v>
      </c>
      <c r="F326" s="497" t="s">
        <v>1678</v>
      </c>
      <c r="G326" s="498"/>
      <c r="H326" s="147" t="s">
        <v>551</v>
      </c>
    </row>
    <row r="327" spans="1:8" s="187" customFormat="1" ht="24.95" customHeight="1" x14ac:dyDescent="0.2">
      <c r="A327" s="643" t="s">
        <v>597</v>
      </c>
      <c r="B327" s="640"/>
      <c r="C327" s="499" t="s">
        <v>804</v>
      </c>
      <c r="D327" s="499"/>
      <c r="E327" s="174"/>
      <c r="F327" s="499"/>
      <c r="G327" s="499"/>
      <c r="H327" s="174"/>
    </row>
    <row r="328" spans="1:8" ht="30" customHeight="1" x14ac:dyDescent="0.2">
      <c r="A328" s="516" t="s">
        <v>1645</v>
      </c>
      <c r="B328" s="516"/>
      <c r="C328" s="516"/>
      <c r="D328" s="516"/>
      <c r="E328" s="516"/>
      <c r="F328" s="516"/>
      <c r="G328" s="516"/>
      <c r="H328" s="516"/>
    </row>
  </sheetData>
  <mergeCells count="74">
    <mergeCell ref="F255:F284"/>
    <mergeCell ref="F286:F318"/>
    <mergeCell ref="F236:F238"/>
    <mergeCell ref="F240:F242"/>
    <mergeCell ref="F244:F246"/>
    <mergeCell ref="F248:F250"/>
    <mergeCell ref="F252:F253"/>
    <mergeCell ref="F180:F182"/>
    <mergeCell ref="F194:F201"/>
    <mergeCell ref="F203:F210"/>
    <mergeCell ref="F212:F219"/>
    <mergeCell ref="F232:F234"/>
    <mergeCell ref="F120:F122"/>
    <mergeCell ref="F124:F126"/>
    <mergeCell ref="F128:F137"/>
    <mergeCell ref="F139:F148"/>
    <mergeCell ref="F150:F159"/>
    <mergeCell ref="F97:F100"/>
    <mergeCell ref="F102:F105"/>
    <mergeCell ref="F107:F110"/>
    <mergeCell ref="F112:F114"/>
    <mergeCell ref="F116:F118"/>
    <mergeCell ref="A326:B326"/>
    <mergeCell ref="C326:D326"/>
    <mergeCell ref="F326:G326"/>
    <mergeCell ref="A328:H328"/>
    <mergeCell ref="A327:B327"/>
    <mergeCell ref="C327:D327"/>
    <mergeCell ref="F327:G327"/>
    <mergeCell ref="A324:B324"/>
    <mergeCell ref="C324:D324"/>
    <mergeCell ref="F324:G324"/>
    <mergeCell ref="A325:B325"/>
    <mergeCell ref="C325:D325"/>
    <mergeCell ref="F325:G325"/>
    <mergeCell ref="A323:H323"/>
    <mergeCell ref="A322:H322"/>
    <mergeCell ref="A3:H3"/>
    <mergeCell ref="A321:G321"/>
    <mergeCell ref="A11:H11"/>
    <mergeCell ref="F227:F230"/>
    <mergeCell ref="F176:F178"/>
    <mergeCell ref="F161:F174"/>
    <mergeCell ref="F186:F192"/>
    <mergeCell ref="F15:F19"/>
    <mergeCell ref="C186:C192"/>
    <mergeCell ref="A8:B8"/>
    <mergeCell ref="C8:D8"/>
    <mergeCell ref="F8:G8"/>
    <mergeCell ref="A10:H10"/>
    <mergeCell ref="A9:B9"/>
    <mergeCell ref="A1:H1"/>
    <mergeCell ref="A4:H4"/>
    <mergeCell ref="A12:B12"/>
    <mergeCell ref="C12:D12"/>
    <mergeCell ref="E12:E13"/>
    <mergeCell ref="F12:F13"/>
    <mergeCell ref="G12:G13"/>
    <mergeCell ref="H12:H13"/>
    <mergeCell ref="A5:H5"/>
    <mergeCell ref="A2:H2"/>
    <mergeCell ref="A6:B6"/>
    <mergeCell ref="F6:G6"/>
    <mergeCell ref="C6:D6"/>
    <mergeCell ref="A7:B7"/>
    <mergeCell ref="C7:D7"/>
    <mergeCell ref="F7:G7"/>
    <mergeCell ref="C9:D9"/>
    <mergeCell ref="F9:G9"/>
    <mergeCell ref="F72:F75"/>
    <mergeCell ref="F77:F80"/>
    <mergeCell ref="F21:F25"/>
    <mergeCell ref="F27:F31"/>
    <mergeCell ref="F33:F59"/>
  </mergeCells>
  <phoneticPr fontId="32" type="noConversion"/>
  <hyperlinks>
    <hyperlink ref="F12" location="Order_Summary" display="Summary" xr:uid="{00000000-0004-0000-1F00-000000000000}"/>
    <hyperlink ref="A322:H322" location="Account_Summary" display="Account Summary" xr:uid="{00000000-0004-0000-1F00-000001000000}"/>
    <hyperlink ref="A12:B12" location="'Table of Contents'!A1" display="Back to Table of Contents" xr:uid="{00000000-0004-0000-1F00-000002000000}"/>
    <hyperlink ref="C12:D12" location="'Additional Materials'!A1" display="Add Items" xr:uid="{00000000-0004-0000-1F00-000003000000}"/>
    <hyperlink ref="A11:H11" location="Account_Summary" display="Account Summary" xr:uid="{00000000-0004-0000-1F00-000004000000}"/>
    <hyperlink ref="F229:F230" r:id="rId1" display="Product Sheet" xr:uid="{00000000-0004-0000-1F00-000005000000}"/>
    <hyperlink ref="F14" location="Order_Summary" display="Summary" xr:uid="{00000000-0004-0000-1F00-000006000000}"/>
    <hyperlink ref="F32" location="Order_Summary" display="Summary" xr:uid="{00000000-0004-0000-1F00-000007000000}"/>
    <hyperlink ref="F71" location="Order_Summary" display="Summary" xr:uid="{00000000-0004-0000-1F00-000008000000}"/>
    <hyperlink ref="F111" location="Order_Summary" display="Summary" xr:uid="{00000000-0004-0000-1F00-000009000000}"/>
    <hyperlink ref="F127" location="Order_Summary" display="Summary" xr:uid="{00000000-0004-0000-1F00-00000A000000}"/>
    <hyperlink ref="F160" location="Order_Summary" display="Summary" xr:uid="{00000000-0004-0000-1F00-00000B000000}"/>
    <hyperlink ref="F175" location="Order_Summary" display="Summary" xr:uid="{00000000-0004-0000-1F00-00000C000000}"/>
    <hyperlink ref="F183" location="Order_Summary" display="Summary" xr:uid="{00000000-0004-0000-1F00-00000D000000}"/>
    <hyperlink ref="F185" location="Order_Summary" display="Summary" xr:uid="{00000000-0004-0000-1F00-00000E000000}"/>
    <hyperlink ref="F226" location="Order_Summary" display="Summary" xr:uid="{00000000-0004-0000-1F00-00000F000000}"/>
    <hyperlink ref="F224" location="Order_Summary" display="Summary" xr:uid="{00000000-0004-0000-1F00-000010000000}"/>
    <hyperlink ref="F222" location="Order_Summary" display="Summary" xr:uid="{00000000-0004-0000-1F00-000011000000}"/>
    <hyperlink ref="F220" location="Order_Summary" display="Summary" xr:uid="{00000000-0004-0000-1F00-000012000000}"/>
    <hyperlink ref="F225" r:id="rId2" xr:uid="{00000000-0004-0000-1F00-000013000000}"/>
    <hyperlink ref="F20" location="Order_Summary" display="Summary" xr:uid="{00000000-0004-0000-1F00-000014000000}"/>
    <hyperlink ref="F26" location="Order_Summary" display="Summary" xr:uid="{00000000-0004-0000-1F00-000015000000}"/>
    <hyperlink ref="F63" location="Order_Summary" display="Summary" xr:uid="{00000000-0004-0000-1F00-000016000000}"/>
    <hyperlink ref="F65" location="Order_Summary" display="Summary" xr:uid="{00000000-0004-0000-1F00-000017000000}"/>
    <hyperlink ref="F67" location="Order_Summary" display="Summary" xr:uid="{00000000-0004-0000-1F00-000018000000}"/>
    <hyperlink ref="F69" location="Order_Summary" display="Summary" xr:uid="{00000000-0004-0000-1F00-000019000000}"/>
    <hyperlink ref="F76" location="Order_Summary" display="Summary" xr:uid="{00000000-0004-0000-1F00-00001A000000}"/>
    <hyperlink ref="F81" location="Order_Summary" display="Summary" xr:uid="{00000000-0004-0000-1F00-00001B000000}"/>
    <hyperlink ref="F86" location="Order_Summary" display="Summary" xr:uid="{00000000-0004-0000-1F00-00001C000000}"/>
    <hyperlink ref="F91" location="Order_Summary" display="Summary" xr:uid="{00000000-0004-0000-1F00-00001D000000}"/>
    <hyperlink ref="F96" location="Order_Summary" display="Summary" xr:uid="{00000000-0004-0000-1F00-00001E000000}"/>
    <hyperlink ref="F101" location="Order_Summary" display="Summary" xr:uid="{00000000-0004-0000-1F00-00001F000000}"/>
    <hyperlink ref="F106" location="Order_Summary" display="Summary" xr:uid="{00000000-0004-0000-1F00-000020000000}"/>
    <hyperlink ref="F115" location="Order_Summary" display="Summary" xr:uid="{00000000-0004-0000-1F00-000021000000}"/>
    <hyperlink ref="F119" location="Order_Summary" display="Summary" xr:uid="{00000000-0004-0000-1F00-000022000000}"/>
    <hyperlink ref="F123" location="Order_Summary" display="Summary" xr:uid="{00000000-0004-0000-1F00-000023000000}"/>
    <hyperlink ref="F138" location="Order_Summary" display="Summary" xr:uid="{00000000-0004-0000-1F00-000024000000}"/>
    <hyperlink ref="F149" location="Order_Summary" display="Summary" xr:uid="{00000000-0004-0000-1F00-000025000000}"/>
    <hyperlink ref="F179" location="Order_Summary" display="Summary" xr:uid="{00000000-0004-0000-1F00-000026000000}"/>
    <hyperlink ref="F193" location="Order_Summary" display="Summary" xr:uid="{00000000-0004-0000-1F00-000027000000}"/>
    <hyperlink ref="F202" location="Order_Summary" display="Summary" xr:uid="{00000000-0004-0000-1F00-000028000000}"/>
    <hyperlink ref="F211" location="Order_Summary" display="Summary" xr:uid="{00000000-0004-0000-1F00-000029000000}"/>
    <hyperlink ref="A6:B6" location="Metallic_Piping" display="Metallic Piping" xr:uid="{00000000-0004-0000-1F00-00002A000000}"/>
    <hyperlink ref="C6:D6" location="Metallic_Pearlescent__Piping" display="Metallic Pearlescent Piping" xr:uid="{00000000-0004-0000-1F00-00002B000000}"/>
    <hyperlink ref="E6" location="Uni_Mylar_Flat_Reversible_Tinsel" display="Uni Mylar Flat Reversible Tinsel" xr:uid="{00000000-0004-0000-1F00-00002C000000}"/>
    <hyperlink ref="F6:G6" location="Uni_Oval_Tinsel" display="Uni Oval Tinsel" xr:uid="{00000000-0004-0000-1F00-00002D000000}"/>
    <hyperlink ref="H6" location="Uni_Wire___Regular" display="Uni Wire - Regular" xr:uid="{00000000-0004-0000-1F00-00002E000000}"/>
    <hyperlink ref="A7:B7" location="Uni_Wire___Soft" display="Uni Wire - Soft" xr:uid="{00000000-0004-0000-1F00-00002F000000}"/>
    <hyperlink ref="C7:D7" location="Micro_Tinsel" display="Micro Tinsel" xr:uid="{00000000-0004-0000-1F00-000030000000}"/>
    <hyperlink ref="E7" location="Uni_Flat_Embossed_Tinsel" display="Uni Flat Embossed Tinsel" xr:uid="{00000000-0004-0000-1F00-000031000000}"/>
    <hyperlink ref="F7:G7" location="Uni_Glo_Tinsel" display="Uni Glo Tinsel" xr:uid="{00000000-0004-0000-1F00-000032000000}"/>
    <hyperlink ref="H7" location="_3D___Holographic_Tinsel" display="3D - Holographic Tinsel" xr:uid="{00000000-0004-0000-1F00-000033000000}"/>
    <hyperlink ref="A8:B8" location="Uni_Mylar_Flat_Reversible_Tinsel" display="Uni Mylar Holographic Flat Tinsel" xr:uid="{00000000-0004-0000-1F00-000034000000}"/>
    <hyperlink ref="E8" location="Flash_Holographic_Tinsel_20" display="Flash Holographic Tinsel 20&quot; Long" xr:uid="{00000000-0004-0000-1F00-000035000000}"/>
    <hyperlink ref="C8:D8" location="Lead_Wire" display="Lead Wire" xr:uid="{00000000-0004-0000-1F00-000036000000}"/>
    <hyperlink ref="F8:G8" location="UTC_Tinsel" display="UTC Tinsel" xr:uid="{00000000-0004-0000-1F00-000037000000}"/>
    <hyperlink ref="H8" location="UTC_Wire_Tinsel" display="UTC Wire Tinsel " xr:uid="{00000000-0004-0000-1F00-000038000000}"/>
    <hyperlink ref="F60" location="Order_Summary" display="Summary" xr:uid="{00000000-0004-0000-1F00-000039000000}"/>
    <hyperlink ref="F33:F59" r:id="rId3" display="Product Sheet" xr:uid="{00000000-0004-0000-1F00-00003A000000}"/>
    <hyperlink ref="A324:B324" location="Metallic_Piping" display="Metallic Piping" xr:uid="{00000000-0004-0000-1F00-00003B000000}"/>
    <hyperlink ref="C324:D324" location="Metallic_Pearlescent__Piping" display="Metallic Pearlescent Piping" xr:uid="{00000000-0004-0000-1F00-00003C000000}"/>
    <hyperlink ref="E324" location="Uni_Mylar_Flat_Reversible_Tinsel" display="Uni Mylar Flat Reversible Tinsel" xr:uid="{00000000-0004-0000-1F00-00003D000000}"/>
    <hyperlink ref="F324:G324" location="Uni_Oval_Tinsel" display="Uni Oval Tinsel" xr:uid="{00000000-0004-0000-1F00-00003E000000}"/>
    <hyperlink ref="H324" location="Uni_Wire___Regular" display="Uni Wire - Regular" xr:uid="{00000000-0004-0000-1F00-00003F000000}"/>
    <hyperlink ref="A325:B325" location="Uni_Wire___Soft" display="Uni Wire - Soft" xr:uid="{00000000-0004-0000-1F00-000040000000}"/>
    <hyperlink ref="C325:D325" location="Micro_Tinsel" display="Micro Tinsel" xr:uid="{00000000-0004-0000-1F00-000041000000}"/>
    <hyperlink ref="E325" location="Uni_Flat_Embossed_Tinsel" display="Uni Flat Embossed Tinsel" xr:uid="{00000000-0004-0000-1F00-000042000000}"/>
    <hyperlink ref="F325:G325" location="Uni_Glo_Tinsel" display="Uni Glo Tinsel" xr:uid="{00000000-0004-0000-1F00-000043000000}"/>
    <hyperlink ref="H325" location="_3D___Holographic_Tinsel" display="3D - Holographic Tinsel" xr:uid="{00000000-0004-0000-1F00-000044000000}"/>
    <hyperlink ref="A326:B326" location="Uni_Mylar_Flat_Reversible_Tinsel" display="Uni Mylar Holographic Flat Tinsel" xr:uid="{00000000-0004-0000-1F00-000045000000}"/>
    <hyperlink ref="E326" location="Flash_Holographic_Tinsel_20" display="Flash Holographic Tinsel 20&quot; Long" xr:uid="{00000000-0004-0000-1F00-000046000000}"/>
    <hyperlink ref="C326:D326" location="Lead_Wire" display="Lead Wire" xr:uid="{00000000-0004-0000-1F00-000047000000}"/>
    <hyperlink ref="F326:G326" location="UTC_Tinsel" display="UTC Tinsel" xr:uid="{00000000-0004-0000-1F00-000048000000}"/>
    <hyperlink ref="H326" location="UTC_Wire_Tinsel" display="UTC Wire Tinsel " xr:uid="{00000000-0004-0000-1F00-000049000000}"/>
    <hyperlink ref="A328:B328" location="'Table of Contents'!A1" display="Back to Table of Contents" xr:uid="{00000000-0004-0000-1F00-00004A000000}"/>
    <hyperlink ref="F231" location="Order_Summary" display="Summary" xr:uid="{00000000-0004-0000-1F00-00004B000000}"/>
    <hyperlink ref="A9:B9" location="Veevus_French_Tinsel" display="Veevus Tinsels" xr:uid="{00000000-0004-0000-1F00-00004C000000}"/>
    <hyperlink ref="F235" location="Order_Summary" display="Summary" xr:uid="{00000000-0004-0000-1F00-00004D000000}"/>
    <hyperlink ref="F239" location="Order_Summary" display="Summary" xr:uid="{00000000-0004-0000-1F00-00004E000000}"/>
    <hyperlink ref="F243" location="Order_Summary" display="Summary" xr:uid="{00000000-0004-0000-1F00-00004F000000}"/>
    <hyperlink ref="F247" location="Order_Summary" display="Summary" xr:uid="{00000000-0004-0000-1F00-000050000000}"/>
    <hyperlink ref="A2:H2" r:id="rId4" display="FLY TYING MATERIALS" xr:uid="{00000000-0004-0000-1F00-000051000000}"/>
    <hyperlink ref="A327:B327" location="Veevus_French_Tinsel" display="Veevus Tinsels" xr:uid="{00000000-0004-0000-1F00-000052000000}"/>
    <hyperlink ref="C9:D9" location="Lagartun_Tinsel" display="Lagartun Tinsels" xr:uid="{00000000-0004-0000-1F00-000053000000}"/>
    <hyperlink ref="C327:D327" location="Lagartun_Tinsel" display="Lagartun Tinsels" xr:uid="{00000000-0004-0000-1F00-000054000000}"/>
  </hyperlinks>
  <pageMargins left="0.75" right="0.75" top="1" bottom="1" header="0.5" footer="0.5"/>
  <pageSetup orientation="portrait" horizontalDpi="4294967293" verticalDpi="0" r:id="rId5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A1:F55"/>
  <sheetViews>
    <sheetView showZeros="0" zoomScale="65" workbookViewId="0">
      <selection activeCell="A5" sqref="A5:F5"/>
    </sheetView>
  </sheetViews>
  <sheetFormatPr defaultRowHeight="12.75" x14ac:dyDescent="0.2"/>
  <cols>
    <col min="1" max="1" width="17" customWidth="1"/>
    <col min="2" max="2" width="25.42578125" customWidth="1"/>
    <col min="3" max="3" width="84" customWidth="1"/>
    <col min="4" max="4" width="29.140625" customWidth="1"/>
    <col min="5" max="5" width="25.5703125" customWidth="1"/>
    <col min="6" max="6" width="29.140625" customWidth="1"/>
  </cols>
  <sheetData>
    <row r="1" spans="1:6" ht="30" x14ac:dyDescent="0.2">
      <c r="A1" s="436" t="s">
        <v>1467</v>
      </c>
      <c r="B1" s="436"/>
      <c r="C1" s="436"/>
      <c r="D1" s="436"/>
      <c r="E1" s="436"/>
      <c r="F1" s="436"/>
    </row>
    <row r="2" spans="1:6" s="1" customFormat="1" ht="24.95" customHeight="1" x14ac:dyDescent="0.35">
      <c r="A2" s="489" t="s">
        <v>1653</v>
      </c>
      <c r="B2" s="489"/>
      <c r="C2" s="489"/>
      <c r="D2" s="489"/>
      <c r="E2" s="489"/>
      <c r="F2" s="489"/>
    </row>
    <row r="3" spans="1:6" s="57" customFormat="1" ht="24.95" customHeight="1" x14ac:dyDescent="0.2">
      <c r="A3" s="494" t="s">
        <v>1641</v>
      </c>
      <c r="B3" s="494"/>
      <c r="C3" s="494"/>
      <c r="D3" s="494"/>
      <c r="E3" s="494"/>
      <c r="F3" s="494"/>
    </row>
    <row r="4" spans="1:6" s="1" customFormat="1" ht="24.95" customHeight="1" x14ac:dyDescent="0.2">
      <c r="A4" s="435" t="s">
        <v>418</v>
      </c>
      <c r="B4" s="435"/>
      <c r="C4" s="435"/>
      <c r="D4" s="435"/>
      <c r="E4" s="435"/>
      <c r="F4" s="435"/>
    </row>
    <row r="5" spans="1:6" s="1" customFormat="1" ht="24.95" customHeight="1" x14ac:dyDescent="0.2">
      <c r="A5" s="500" t="s">
        <v>412</v>
      </c>
      <c r="B5" s="500"/>
      <c r="C5" s="500"/>
      <c r="D5" s="500"/>
      <c r="E5" s="500"/>
      <c r="F5" s="500"/>
    </row>
    <row r="6" spans="1:6" s="1" customFormat="1" ht="24.95" customHeight="1" x14ac:dyDescent="0.2">
      <c r="A6" s="517" t="s">
        <v>1645</v>
      </c>
      <c r="B6" s="518"/>
      <c r="C6" s="574" t="s">
        <v>1641</v>
      </c>
      <c r="D6" s="521" t="s">
        <v>1656</v>
      </c>
      <c r="E6" s="551" t="s">
        <v>1485</v>
      </c>
      <c r="F6" s="550" t="s">
        <v>1486</v>
      </c>
    </row>
    <row r="7" spans="1:6" s="1" customFormat="1" ht="24.95" customHeight="1" x14ac:dyDescent="0.2">
      <c r="A7" s="29" t="s">
        <v>1484</v>
      </c>
      <c r="B7" s="30" t="s">
        <v>1498</v>
      </c>
      <c r="C7" s="574"/>
      <c r="D7" s="522"/>
      <c r="E7" s="528"/>
      <c r="F7" s="530"/>
    </row>
    <row r="8" spans="1:6" s="1" customFormat="1" ht="24.95" customHeight="1" x14ac:dyDescent="0.2">
      <c r="A8" s="10">
        <v>0</v>
      </c>
      <c r="B8" s="10"/>
      <c r="C8" s="86" t="s">
        <v>92</v>
      </c>
      <c r="D8" s="501" t="s">
        <v>1799</v>
      </c>
      <c r="E8" s="12">
        <v>16.989999999999998</v>
      </c>
      <c r="F8" s="3">
        <f t="shared" ref="F8:F51" si="0">A8*E8</f>
        <v>0</v>
      </c>
    </row>
    <row r="9" spans="1:6" s="1" customFormat="1" ht="24.95" customHeight="1" x14ac:dyDescent="0.2">
      <c r="A9" s="10">
        <v>0</v>
      </c>
      <c r="B9" s="10"/>
      <c r="C9" s="86" t="s">
        <v>93</v>
      </c>
      <c r="D9" s="638"/>
      <c r="E9" s="12">
        <v>6.5</v>
      </c>
      <c r="F9" s="3">
        <f t="shared" si="0"/>
        <v>0</v>
      </c>
    </row>
    <row r="10" spans="1:6" s="1" customFormat="1" ht="24.95" customHeight="1" x14ac:dyDescent="0.2">
      <c r="A10" s="10">
        <v>0</v>
      </c>
      <c r="B10" s="10"/>
      <c r="C10" s="86" t="s">
        <v>94</v>
      </c>
      <c r="D10" s="639"/>
      <c r="E10" s="12">
        <v>23.49</v>
      </c>
      <c r="F10" s="3">
        <f t="shared" si="0"/>
        <v>0</v>
      </c>
    </row>
    <row r="11" spans="1:6" s="1" customFormat="1" ht="24.95" customHeight="1" x14ac:dyDescent="0.2">
      <c r="A11" s="10">
        <v>0</v>
      </c>
      <c r="B11" s="10"/>
      <c r="C11" s="86" t="s">
        <v>1544</v>
      </c>
      <c r="D11" s="501" t="s">
        <v>1799</v>
      </c>
      <c r="E11" s="15">
        <v>4.99</v>
      </c>
      <c r="F11" s="3">
        <f t="shared" si="0"/>
        <v>0</v>
      </c>
    </row>
    <row r="12" spans="1:6" s="1" customFormat="1" ht="24.95" customHeight="1" x14ac:dyDescent="0.2">
      <c r="A12" s="10">
        <v>0</v>
      </c>
      <c r="B12" s="10"/>
      <c r="C12" s="86" t="s">
        <v>1546</v>
      </c>
      <c r="D12" s="509"/>
      <c r="E12" s="15">
        <v>4.99</v>
      </c>
      <c r="F12" s="3">
        <f t="shared" si="0"/>
        <v>0</v>
      </c>
    </row>
    <row r="13" spans="1:6" s="1" customFormat="1" ht="24.95" customHeight="1" x14ac:dyDescent="0.2">
      <c r="A13" s="10"/>
      <c r="B13" s="10"/>
      <c r="C13" s="86" t="s">
        <v>1547</v>
      </c>
      <c r="D13" s="509"/>
      <c r="E13" s="15">
        <v>4.99</v>
      </c>
      <c r="F13" s="3">
        <f t="shared" si="0"/>
        <v>0</v>
      </c>
    </row>
    <row r="14" spans="1:6" s="1" customFormat="1" ht="24.95" customHeight="1" x14ac:dyDescent="0.2">
      <c r="A14" s="10"/>
      <c r="B14" s="10"/>
      <c r="C14" s="86" t="s">
        <v>1548</v>
      </c>
      <c r="D14" s="509"/>
      <c r="E14" s="15">
        <v>13.08</v>
      </c>
      <c r="F14" s="3">
        <f t="shared" si="0"/>
        <v>0</v>
      </c>
    </row>
    <row r="15" spans="1:6" s="1" customFormat="1" ht="24.95" customHeight="1" x14ac:dyDescent="0.2">
      <c r="A15" s="10"/>
      <c r="B15" s="10"/>
      <c r="C15" s="86" t="s">
        <v>1549</v>
      </c>
      <c r="D15" s="509"/>
      <c r="E15" s="15">
        <v>18.649999999999999</v>
      </c>
      <c r="F15" s="3">
        <f t="shared" si="0"/>
        <v>0</v>
      </c>
    </row>
    <row r="16" spans="1:6" s="1" customFormat="1" ht="24.95" customHeight="1" x14ac:dyDescent="0.2">
      <c r="A16" s="10">
        <v>0</v>
      </c>
      <c r="B16" s="10"/>
      <c r="C16" s="86" t="s">
        <v>40</v>
      </c>
      <c r="D16" s="502"/>
      <c r="E16" s="15">
        <v>4.99</v>
      </c>
      <c r="F16" s="3">
        <f t="shared" si="0"/>
        <v>0</v>
      </c>
    </row>
    <row r="17" spans="1:6" s="1" customFormat="1" ht="24.95" customHeight="1" x14ac:dyDescent="0.2">
      <c r="A17" s="10"/>
      <c r="B17" s="10"/>
      <c r="C17" s="14" t="s">
        <v>1550</v>
      </c>
      <c r="D17" s="716" t="s">
        <v>1799</v>
      </c>
      <c r="E17" s="15">
        <v>2.99</v>
      </c>
      <c r="F17" s="3">
        <f t="shared" si="0"/>
        <v>0</v>
      </c>
    </row>
    <row r="18" spans="1:6" s="1" customFormat="1" ht="24.95" customHeight="1" x14ac:dyDescent="0.2">
      <c r="A18" s="10"/>
      <c r="B18" s="10"/>
      <c r="C18" s="86" t="s">
        <v>1551</v>
      </c>
      <c r="D18" s="717"/>
      <c r="E18" s="15">
        <v>5.99</v>
      </c>
      <c r="F18" s="3">
        <f t="shared" si="0"/>
        <v>0</v>
      </c>
    </row>
    <row r="19" spans="1:6" s="1" customFormat="1" ht="24.95" customHeight="1" x14ac:dyDescent="0.2">
      <c r="A19" s="10">
        <v>0</v>
      </c>
      <c r="B19" s="10"/>
      <c r="C19" s="86" t="s">
        <v>549</v>
      </c>
      <c r="D19" s="74"/>
      <c r="E19" s="15">
        <v>2.25</v>
      </c>
      <c r="F19" s="3">
        <f t="shared" si="0"/>
        <v>0</v>
      </c>
    </row>
    <row r="20" spans="1:6" s="1" customFormat="1" ht="24.95" customHeight="1" x14ac:dyDescent="0.2">
      <c r="A20" s="10"/>
      <c r="B20" s="10"/>
      <c r="C20" s="86" t="s">
        <v>1564</v>
      </c>
      <c r="D20" s="23" t="s">
        <v>1545</v>
      </c>
      <c r="E20" s="15">
        <v>30</v>
      </c>
      <c r="F20" s="3">
        <f t="shared" si="0"/>
        <v>0</v>
      </c>
    </row>
    <row r="21" spans="1:6" s="1" customFormat="1" ht="24.95" customHeight="1" x14ac:dyDescent="0.2">
      <c r="A21" s="10">
        <v>0</v>
      </c>
      <c r="B21" s="10"/>
      <c r="C21" s="86" t="s">
        <v>1565</v>
      </c>
      <c r="D21" s="23" t="s">
        <v>1545</v>
      </c>
      <c r="E21" s="15">
        <v>1.7</v>
      </c>
      <c r="F21" s="3">
        <f t="shared" si="0"/>
        <v>0</v>
      </c>
    </row>
    <row r="22" spans="1:6" s="1" customFormat="1" ht="24.95" customHeight="1" x14ac:dyDescent="0.2">
      <c r="A22" s="10">
        <v>0</v>
      </c>
      <c r="B22" s="10"/>
      <c r="C22" s="86" t="s">
        <v>1566</v>
      </c>
      <c r="D22" s="23" t="s">
        <v>1545</v>
      </c>
      <c r="E22" s="15">
        <v>2.4500000000000002</v>
      </c>
      <c r="F22" s="3">
        <f t="shared" si="0"/>
        <v>0</v>
      </c>
    </row>
    <row r="23" spans="1:6" s="1" customFormat="1" ht="24.95" customHeight="1" x14ac:dyDescent="0.2">
      <c r="A23" s="10"/>
      <c r="B23" s="10"/>
      <c r="C23" s="86" t="s">
        <v>1567</v>
      </c>
      <c r="D23" s="23" t="s">
        <v>1545</v>
      </c>
      <c r="E23" s="15">
        <v>1.99</v>
      </c>
      <c r="F23" s="3">
        <f t="shared" si="0"/>
        <v>0</v>
      </c>
    </row>
    <row r="24" spans="1:6" s="1" customFormat="1" ht="24.95" customHeight="1" x14ac:dyDescent="0.2">
      <c r="A24" s="10"/>
      <c r="B24" s="10"/>
      <c r="C24" s="86" t="s">
        <v>1568</v>
      </c>
      <c r="D24" s="23" t="s">
        <v>1545</v>
      </c>
      <c r="E24" s="15">
        <v>1.39</v>
      </c>
      <c r="F24" s="3">
        <f t="shared" si="0"/>
        <v>0</v>
      </c>
    </row>
    <row r="25" spans="1:6" s="1" customFormat="1" ht="24.95" customHeight="1" x14ac:dyDescent="0.2">
      <c r="A25" s="10"/>
      <c r="B25" s="10"/>
      <c r="C25" s="86" t="s">
        <v>1569</v>
      </c>
      <c r="D25" s="23" t="s">
        <v>1545</v>
      </c>
      <c r="E25" s="15">
        <v>9.99</v>
      </c>
      <c r="F25" s="3">
        <f t="shared" si="0"/>
        <v>0</v>
      </c>
    </row>
    <row r="26" spans="1:6" s="1" customFormat="1" ht="24.95" customHeight="1" x14ac:dyDescent="0.2">
      <c r="A26" s="10"/>
      <c r="B26" s="10"/>
      <c r="C26" s="86" t="s">
        <v>1570</v>
      </c>
      <c r="D26" s="23" t="s">
        <v>1545</v>
      </c>
      <c r="E26" s="15">
        <v>2.19</v>
      </c>
      <c r="F26" s="3">
        <f t="shared" si="0"/>
        <v>0</v>
      </c>
    </row>
    <row r="27" spans="1:6" s="1" customFormat="1" ht="24.95" customHeight="1" x14ac:dyDescent="0.2">
      <c r="A27" s="10"/>
      <c r="B27" s="10"/>
      <c r="C27" s="86" t="s">
        <v>1571</v>
      </c>
      <c r="D27" s="23" t="s">
        <v>1545</v>
      </c>
      <c r="E27" s="15">
        <v>6.69</v>
      </c>
      <c r="F27" s="3">
        <f t="shared" si="0"/>
        <v>0</v>
      </c>
    </row>
    <row r="28" spans="1:6" s="1" customFormat="1" ht="24.95" customHeight="1" x14ac:dyDescent="0.2">
      <c r="A28" s="10"/>
      <c r="B28" s="10"/>
      <c r="C28" s="86" t="s">
        <v>1572</v>
      </c>
      <c r="D28" s="23" t="s">
        <v>1545</v>
      </c>
      <c r="E28" s="15">
        <v>5.88</v>
      </c>
      <c r="F28" s="3">
        <f t="shared" si="0"/>
        <v>0</v>
      </c>
    </row>
    <row r="29" spans="1:6" s="1" customFormat="1" ht="24.95" customHeight="1" x14ac:dyDescent="0.2">
      <c r="A29" s="10"/>
      <c r="B29" s="10"/>
      <c r="C29" s="86" t="s">
        <v>313</v>
      </c>
      <c r="D29" s="23" t="s">
        <v>1545</v>
      </c>
      <c r="E29" s="15">
        <v>8.25</v>
      </c>
      <c r="F29" s="3">
        <f t="shared" si="0"/>
        <v>0</v>
      </c>
    </row>
    <row r="30" spans="1:6" s="1" customFormat="1" ht="24.95" customHeight="1" x14ac:dyDescent="0.2">
      <c r="A30" s="10"/>
      <c r="B30" s="10"/>
      <c r="C30" s="86" t="s">
        <v>1573</v>
      </c>
      <c r="D30" s="23" t="s">
        <v>1545</v>
      </c>
      <c r="E30" s="15">
        <v>2.2999999999999998</v>
      </c>
      <c r="F30" s="3">
        <f t="shared" si="0"/>
        <v>0</v>
      </c>
    </row>
    <row r="31" spans="1:6" s="1" customFormat="1" ht="24.95" customHeight="1" x14ac:dyDescent="0.2">
      <c r="A31" s="10">
        <v>0</v>
      </c>
      <c r="B31" s="10"/>
      <c r="C31" s="86" t="s">
        <v>628</v>
      </c>
      <c r="D31" s="23" t="s">
        <v>1545</v>
      </c>
      <c r="E31" s="15">
        <v>13.77</v>
      </c>
      <c r="F31" s="3">
        <f t="shared" si="0"/>
        <v>0</v>
      </c>
    </row>
    <row r="32" spans="1:6" s="1" customFormat="1" ht="24.95" customHeight="1" x14ac:dyDescent="0.2">
      <c r="A32" s="10"/>
      <c r="B32" s="10" t="s">
        <v>547</v>
      </c>
      <c r="C32" s="86" t="s">
        <v>546</v>
      </c>
      <c r="D32" s="23" t="s">
        <v>1545</v>
      </c>
      <c r="E32" s="15">
        <v>14.99</v>
      </c>
      <c r="F32" s="3">
        <f t="shared" si="0"/>
        <v>0</v>
      </c>
    </row>
    <row r="33" spans="1:6" s="1" customFormat="1" ht="24.95" customHeight="1" x14ac:dyDescent="0.2">
      <c r="A33" s="10">
        <v>0</v>
      </c>
      <c r="B33" s="10"/>
      <c r="C33" s="86" t="s">
        <v>1104</v>
      </c>
      <c r="D33" s="23" t="s">
        <v>1545</v>
      </c>
      <c r="E33" s="15">
        <v>10.95</v>
      </c>
      <c r="F33" s="3">
        <f t="shared" si="0"/>
        <v>0</v>
      </c>
    </row>
    <row r="34" spans="1:6" s="1" customFormat="1" ht="24.95" customHeight="1" x14ac:dyDescent="0.2">
      <c r="A34" s="10">
        <v>0</v>
      </c>
      <c r="B34" s="10"/>
      <c r="C34" s="86" t="s">
        <v>1105</v>
      </c>
      <c r="D34" s="23" t="s">
        <v>1545</v>
      </c>
      <c r="E34" s="15">
        <v>10.95</v>
      </c>
      <c r="F34" s="3">
        <f t="shared" si="0"/>
        <v>0</v>
      </c>
    </row>
    <row r="35" spans="1:6" s="1" customFormat="1" ht="24.95" customHeight="1" x14ac:dyDescent="0.2">
      <c r="A35" s="10"/>
      <c r="B35" s="10"/>
      <c r="C35" s="86" t="s">
        <v>1574</v>
      </c>
      <c r="D35" s="23" t="s">
        <v>1545</v>
      </c>
      <c r="E35" s="15">
        <v>2.65</v>
      </c>
      <c r="F35" s="3">
        <f t="shared" si="0"/>
        <v>0</v>
      </c>
    </row>
    <row r="36" spans="1:6" s="1" customFormat="1" ht="24.95" customHeight="1" x14ac:dyDescent="0.2">
      <c r="A36" s="10"/>
      <c r="B36" s="10"/>
      <c r="C36" s="86" t="s">
        <v>1575</v>
      </c>
      <c r="D36" s="23" t="s">
        <v>1545</v>
      </c>
      <c r="E36" s="15">
        <v>1.5</v>
      </c>
      <c r="F36" s="3">
        <f t="shared" si="0"/>
        <v>0</v>
      </c>
    </row>
    <row r="37" spans="1:6" s="1" customFormat="1" ht="24.95" customHeight="1" x14ac:dyDescent="0.2">
      <c r="A37" s="10"/>
      <c r="B37" s="10"/>
      <c r="C37" s="86" t="s">
        <v>1576</v>
      </c>
      <c r="D37" s="23" t="s">
        <v>1545</v>
      </c>
      <c r="E37" s="15">
        <v>27.95</v>
      </c>
      <c r="F37" s="3">
        <f t="shared" si="0"/>
        <v>0</v>
      </c>
    </row>
    <row r="38" spans="1:6" s="1" customFormat="1" ht="24.95" customHeight="1" x14ac:dyDescent="0.2">
      <c r="A38" s="10"/>
      <c r="B38" s="10"/>
      <c r="C38" s="86" t="s">
        <v>1577</v>
      </c>
      <c r="D38" s="23" t="s">
        <v>1545</v>
      </c>
      <c r="E38" s="15">
        <v>11.92</v>
      </c>
      <c r="F38" s="3">
        <f t="shared" si="0"/>
        <v>0</v>
      </c>
    </row>
    <row r="39" spans="1:6" s="1" customFormat="1" ht="24.95" customHeight="1" x14ac:dyDescent="0.2">
      <c r="A39" s="10"/>
      <c r="B39" s="10"/>
      <c r="C39" s="86" t="s">
        <v>1578</v>
      </c>
      <c r="D39" s="23" t="s">
        <v>1545</v>
      </c>
      <c r="E39" s="15">
        <v>4.99</v>
      </c>
      <c r="F39" s="3">
        <f t="shared" si="0"/>
        <v>0</v>
      </c>
    </row>
    <row r="40" spans="1:6" s="1" customFormat="1" ht="24.95" customHeight="1" x14ac:dyDescent="0.2">
      <c r="A40" s="10"/>
      <c r="B40" s="10"/>
      <c r="C40" s="86" t="s">
        <v>1579</v>
      </c>
      <c r="D40" s="23" t="s">
        <v>1545</v>
      </c>
      <c r="E40" s="15">
        <v>2.99</v>
      </c>
      <c r="F40" s="3">
        <f t="shared" si="0"/>
        <v>0</v>
      </c>
    </row>
    <row r="41" spans="1:6" s="1" customFormat="1" ht="24.95" customHeight="1" x14ac:dyDescent="0.2">
      <c r="A41" s="10"/>
      <c r="B41" s="10"/>
      <c r="C41" s="86" t="s">
        <v>1580</v>
      </c>
      <c r="D41" s="23" t="s">
        <v>1545</v>
      </c>
      <c r="E41" s="15">
        <v>2.99</v>
      </c>
      <c r="F41" s="3">
        <f t="shared" si="0"/>
        <v>0</v>
      </c>
    </row>
    <row r="42" spans="1:6" s="1" customFormat="1" ht="24.95" customHeight="1" x14ac:dyDescent="0.2">
      <c r="A42" s="10"/>
      <c r="B42" s="10"/>
      <c r="C42" s="86" t="s">
        <v>1581</v>
      </c>
      <c r="D42" s="23" t="s">
        <v>1545</v>
      </c>
      <c r="E42" s="15">
        <v>2.99</v>
      </c>
      <c r="F42" s="3">
        <f t="shared" si="0"/>
        <v>0</v>
      </c>
    </row>
    <row r="43" spans="1:6" s="1" customFormat="1" ht="24.95" customHeight="1" x14ac:dyDescent="0.2">
      <c r="A43" s="10">
        <v>0</v>
      </c>
      <c r="B43" s="10"/>
      <c r="C43" s="86" t="s">
        <v>1171</v>
      </c>
      <c r="D43" s="501" t="s">
        <v>1799</v>
      </c>
      <c r="E43" s="15">
        <v>4.5</v>
      </c>
      <c r="F43" s="4">
        <f t="shared" si="0"/>
        <v>0</v>
      </c>
    </row>
    <row r="44" spans="1:6" s="1" customFormat="1" ht="24.95" customHeight="1" x14ac:dyDescent="0.2">
      <c r="A44" s="10">
        <v>0</v>
      </c>
      <c r="B44" s="10"/>
      <c r="C44" s="86" t="s">
        <v>1172</v>
      </c>
      <c r="D44" s="509"/>
      <c r="E44" s="15">
        <v>4.5</v>
      </c>
      <c r="F44" s="4">
        <f t="shared" si="0"/>
        <v>0</v>
      </c>
    </row>
    <row r="45" spans="1:6" s="1" customFormat="1" ht="24.95" customHeight="1" x14ac:dyDescent="0.2">
      <c r="A45" s="10">
        <v>0</v>
      </c>
      <c r="B45" s="10"/>
      <c r="C45" s="86" t="s">
        <v>1173</v>
      </c>
      <c r="D45" s="509"/>
      <c r="E45" s="15">
        <v>4.5</v>
      </c>
      <c r="F45" s="4">
        <f t="shared" si="0"/>
        <v>0</v>
      </c>
    </row>
    <row r="46" spans="1:6" s="1" customFormat="1" ht="24.95" customHeight="1" x14ac:dyDescent="0.2">
      <c r="A46" s="10">
        <v>0</v>
      </c>
      <c r="B46" s="10"/>
      <c r="C46" s="86" t="s">
        <v>1174</v>
      </c>
      <c r="D46" s="509"/>
      <c r="E46" s="15">
        <v>4.5</v>
      </c>
      <c r="F46" s="4">
        <f t="shared" si="0"/>
        <v>0</v>
      </c>
    </row>
    <row r="47" spans="1:6" s="1" customFormat="1" ht="20.25" x14ac:dyDescent="0.2">
      <c r="A47" s="10">
        <v>0</v>
      </c>
      <c r="B47" s="10"/>
      <c r="C47" s="86" t="s">
        <v>1175</v>
      </c>
      <c r="D47" s="509"/>
      <c r="E47" s="15">
        <v>35</v>
      </c>
      <c r="F47" s="4">
        <f t="shared" si="0"/>
        <v>0</v>
      </c>
    </row>
    <row r="48" spans="1:6" s="1" customFormat="1" ht="24.95" customHeight="1" x14ac:dyDescent="0.2">
      <c r="A48" s="10">
        <v>0</v>
      </c>
      <c r="B48" s="10"/>
      <c r="C48" s="86" t="s">
        <v>1176</v>
      </c>
      <c r="D48" s="509"/>
      <c r="E48" s="15">
        <v>22.99</v>
      </c>
      <c r="F48" s="4">
        <f t="shared" si="0"/>
        <v>0</v>
      </c>
    </row>
    <row r="49" spans="1:6" s="1" customFormat="1" ht="24.95" customHeight="1" x14ac:dyDescent="0.2">
      <c r="A49" s="10">
        <v>0</v>
      </c>
      <c r="B49" s="10"/>
      <c r="C49" s="86" t="s">
        <v>1177</v>
      </c>
      <c r="D49" s="509"/>
      <c r="E49" s="72">
        <v>22.99</v>
      </c>
      <c r="F49" s="4">
        <f t="shared" si="0"/>
        <v>0</v>
      </c>
    </row>
    <row r="50" spans="1:6" s="1" customFormat="1" ht="24.95" customHeight="1" x14ac:dyDescent="0.2">
      <c r="A50" s="10">
        <v>0</v>
      </c>
      <c r="B50" s="10"/>
      <c r="C50" s="86" t="s">
        <v>1178</v>
      </c>
      <c r="D50" s="509"/>
      <c r="E50" s="72">
        <v>26.99</v>
      </c>
      <c r="F50" s="4">
        <f t="shared" si="0"/>
        <v>0</v>
      </c>
    </row>
    <row r="51" spans="1:6" s="1" customFormat="1" ht="24.95" customHeight="1" x14ac:dyDescent="0.2">
      <c r="A51" s="10">
        <v>0</v>
      </c>
      <c r="B51" s="10">
        <v>0</v>
      </c>
      <c r="C51" s="86" t="s">
        <v>1179</v>
      </c>
      <c r="D51" s="502"/>
      <c r="E51" s="72">
        <v>27.99</v>
      </c>
      <c r="F51" s="4">
        <f t="shared" si="0"/>
        <v>0</v>
      </c>
    </row>
    <row r="52" spans="1:6" ht="24.95" customHeight="1" x14ac:dyDescent="0.3">
      <c r="A52" s="505" t="s">
        <v>1486</v>
      </c>
      <c r="B52" s="505"/>
      <c r="C52" s="505"/>
      <c r="D52" s="505"/>
      <c r="E52" s="505"/>
      <c r="F52" s="73">
        <f>SUM(F8:F51)</f>
        <v>0</v>
      </c>
    </row>
    <row r="53" spans="1:6" ht="24.95" customHeight="1" x14ac:dyDescent="0.2">
      <c r="A53" s="531" t="s">
        <v>412</v>
      </c>
      <c r="B53" s="531"/>
      <c r="C53" s="531"/>
      <c r="D53" s="531"/>
      <c r="E53" s="531"/>
      <c r="F53" s="531"/>
    </row>
    <row r="54" spans="1:6" ht="30" x14ac:dyDescent="0.2">
      <c r="A54" s="523" t="s">
        <v>1501</v>
      </c>
      <c r="B54" s="524"/>
      <c r="C54" s="524"/>
      <c r="D54" s="524"/>
      <c r="E54" s="524"/>
      <c r="F54" s="525"/>
    </row>
    <row r="55" spans="1:6" ht="30" x14ac:dyDescent="0.2">
      <c r="A55" s="682" t="s">
        <v>1645</v>
      </c>
      <c r="B55" s="683"/>
      <c r="C55" s="683"/>
      <c r="D55" s="683"/>
      <c r="E55" s="683"/>
      <c r="F55" s="683"/>
    </row>
  </sheetData>
  <mergeCells count="18">
    <mergeCell ref="D11:D16"/>
    <mergeCell ref="D8:D10"/>
    <mergeCell ref="D17:D18"/>
    <mergeCell ref="D43:D51"/>
    <mergeCell ref="A55:F55"/>
    <mergeCell ref="A54:F54"/>
    <mergeCell ref="A52:E52"/>
    <mergeCell ref="A53:F53"/>
    <mergeCell ref="A2:F2"/>
    <mergeCell ref="A1:F1"/>
    <mergeCell ref="A4:F4"/>
    <mergeCell ref="A6:B6"/>
    <mergeCell ref="C6:C7"/>
    <mergeCell ref="D6:D7"/>
    <mergeCell ref="E6:E7"/>
    <mergeCell ref="F6:F7"/>
    <mergeCell ref="A5:F5"/>
    <mergeCell ref="A3:F3"/>
  </mergeCells>
  <phoneticPr fontId="32" type="noConversion"/>
  <hyperlinks>
    <hyperlink ref="D6" location="Order_Summary" display="Summary" xr:uid="{00000000-0004-0000-2000-000000000000}"/>
    <hyperlink ref="D8:D10" r:id="rId1" display="Product Sheet" xr:uid="{00000000-0004-0000-2000-000001000000}"/>
    <hyperlink ref="D11:D16" r:id="rId2" display="Product Sheet" xr:uid="{00000000-0004-0000-2000-000002000000}"/>
    <hyperlink ref="D17:D18" r:id="rId3" display="Product Sheet" xr:uid="{00000000-0004-0000-2000-000003000000}"/>
    <hyperlink ref="D43:D51" r:id="rId4" display="Product Sheet" xr:uid="{00000000-0004-0000-2000-000004000000}"/>
    <hyperlink ref="A53:F53" location="Account_Summary" display="Account Summary" xr:uid="{00000000-0004-0000-2000-000005000000}"/>
    <hyperlink ref="A6:B6" location="'Table of Contents'!A1" display="Back to Table of Contents" xr:uid="{00000000-0004-0000-2000-000006000000}"/>
    <hyperlink ref="A5:F5" location="Account_Summary" display="Account Summary" xr:uid="{00000000-0004-0000-2000-000007000000}"/>
    <hyperlink ref="A55:B55" location="'Table of Contents'!A1" display="Back to Table of Contents" xr:uid="{00000000-0004-0000-2000-000008000000}"/>
  </hyperlinks>
  <pageMargins left="0.75" right="0.75" top="1" bottom="1" header="0.5" footer="0.5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A1:M81"/>
  <sheetViews>
    <sheetView showZeros="0" topLeftCell="A65" zoomScale="65" workbookViewId="0">
      <selection activeCell="A81" sqref="A81:H81"/>
    </sheetView>
  </sheetViews>
  <sheetFormatPr defaultRowHeight="12.75" x14ac:dyDescent="0.2"/>
  <cols>
    <col min="1" max="1" width="26" customWidth="1"/>
    <col min="2" max="2" width="25.85546875" customWidth="1"/>
    <col min="3" max="3" width="19.28515625" customWidth="1"/>
    <col min="4" max="4" width="40.85546875" customWidth="1"/>
    <col min="5" max="5" width="61.85546875" customWidth="1"/>
    <col min="6" max="6" width="26.5703125" customWidth="1"/>
    <col min="7" max="7" width="25.140625" customWidth="1"/>
    <col min="8" max="8" width="31.140625" customWidth="1"/>
  </cols>
  <sheetData>
    <row r="1" spans="1:13" ht="30" x14ac:dyDescent="0.2">
      <c r="A1" s="436" t="s">
        <v>1467</v>
      </c>
      <c r="B1" s="436"/>
      <c r="C1" s="436"/>
      <c r="D1" s="436"/>
      <c r="E1" s="436"/>
      <c r="F1" s="436"/>
      <c r="G1" s="436"/>
      <c r="H1" s="436"/>
    </row>
    <row r="2" spans="1:13" s="1" customFormat="1" ht="24.95" customHeight="1" x14ac:dyDescent="0.35">
      <c r="A2" s="489" t="s">
        <v>1653</v>
      </c>
      <c r="B2" s="489"/>
      <c r="C2" s="489"/>
      <c r="D2" s="489"/>
      <c r="E2" s="489"/>
      <c r="F2" s="489"/>
      <c r="G2" s="489"/>
      <c r="H2" s="489"/>
    </row>
    <row r="3" spans="1:13" s="57" customFormat="1" ht="24.95" customHeight="1" x14ac:dyDescent="0.2">
      <c r="A3" s="494" t="s">
        <v>1751</v>
      </c>
      <c r="B3" s="494"/>
      <c r="C3" s="494"/>
      <c r="D3" s="494"/>
      <c r="E3" s="494"/>
      <c r="F3" s="494"/>
      <c r="G3" s="494"/>
      <c r="H3" s="494"/>
    </row>
    <row r="4" spans="1:13" s="1" customFormat="1" ht="24.95" customHeight="1" x14ac:dyDescent="0.2">
      <c r="A4" s="435" t="s">
        <v>418</v>
      </c>
      <c r="B4" s="435"/>
      <c r="C4" s="435"/>
      <c r="D4" s="435"/>
      <c r="E4" s="435"/>
      <c r="F4" s="435"/>
      <c r="G4" s="435"/>
      <c r="H4" s="435"/>
    </row>
    <row r="5" spans="1:13" s="1" customFormat="1" ht="24.95" customHeight="1" x14ac:dyDescent="0.2">
      <c r="A5" s="500" t="s">
        <v>412</v>
      </c>
      <c r="B5" s="500"/>
      <c r="C5" s="500"/>
      <c r="D5" s="500"/>
      <c r="E5" s="500"/>
      <c r="F5" s="500"/>
      <c r="G5" s="500"/>
      <c r="H5" s="500"/>
    </row>
    <row r="6" spans="1:13" s="1" customFormat="1" ht="24.95" customHeight="1" x14ac:dyDescent="0.2">
      <c r="A6" s="517" t="s">
        <v>1645</v>
      </c>
      <c r="B6" s="518"/>
      <c r="C6" s="492" t="s">
        <v>39</v>
      </c>
      <c r="D6" s="493"/>
      <c r="E6" s="691" t="s">
        <v>1751</v>
      </c>
      <c r="F6" s="631" t="s">
        <v>1656</v>
      </c>
      <c r="G6" s="632" t="s">
        <v>1485</v>
      </c>
      <c r="H6" s="684" t="s">
        <v>1486</v>
      </c>
    </row>
    <row r="7" spans="1:13" s="1" customFormat="1" ht="24.95" customHeight="1" x14ac:dyDescent="0.2">
      <c r="A7" s="29" t="s">
        <v>1484</v>
      </c>
      <c r="B7" s="30" t="s">
        <v>1498</v>
      </c>
      <c r="C7" s="30" t="s">
        <v>1483</v>
      </c>
      <c r="D7" s="30" t="s">
        <v>1482</v>
      </c>
      <c r="E7" s="691"/>
      <c r="F7" s="631"/>
      <c r="G7" s="632"/>
      <c r="H7" s="684"/>
    </row>
    <row r="8" spans="1:13" s="1" customFormat="1" ht="24.95" customHeight="1" x14ac:dyDescent="0.2">
      <c r="A8" s="96" t="s">
        <v>1484</v>
      </c>
      <c r="B8" s="90" t="s">
        <v>1498</v>
      </c>
      <c r="C8" s="90" t="s">
        <v>1483</v>
      </c>
      <c r="D8" s="90" t="s">
        <v>1482</v>
      </c>
      <c r="E8" s="108" t="s">
        <v>1768</v>
      </c>
      <c r="F8" s="139" t="s">
        <v>1656</v>
      </c>
      <c r="G8" s="140" t="s">
        <v>1485</v>
      </c>
      <c r="H8" s="140" t="s">
        <v>1486</v>
      </c>
      <c r="I8" s="116"/>
      <c r="J8" s="116"/>
      <c r="K8" s="116"/>
      <c r="L8" s="116"/>
      <c r="M8" s="116"/>
    </row>
    <row r="9" spans="1:13" s="1" customFormat="1" ht="24.95" customHeight="1" x14ac:dyDescent="0.2">
      <c r="A9" s="10">
        <v>0</v>
      </c>
      <c r="B9" s="10"/>
      <c r="C9" s="10"/>
      <c r="D9" s="14" t="s">
        <v>396</v>
      </c>
      <c r="E9" s="14" t="s">
        <v>1768</v>
      </c>
      <c r="F9" s="117"/>
      <c r="G9" s="15">
        <v>3.89</v>
      </c>
      <c r="H9" s="4">
        <f>A9*G9</f>
        <v>0</v>
      </c>
    </row>
    <row r="10" spans="1:13" s="1" customFormat="1" ht="24.95" customHeight="1" x14ac:dyDescent="0.2">
      <c r="A10" s="10"/>
      <c r="B10" s="10"/>
      <c r="C10" s="10"/>
      <c r="D10" s="14" t="s">
        <v>569</v>
      </c>
      <c r="E10" s="14" t="s">
        <v>1768</v>
      </c>
      <c r="F10" s="117"/>
      <c r="G10" s="15">
        <v>3.89</v>
      </c>
      <c r="H10" s="4">
        <f t="shared" ref="H10:H39" si="0">A10*G10</f>
        <v>0</v>
      </c>
    </row>
    <row r="11" spans="1:13" s="1" customFormat="1" ht="24.95" customHeight="1" x14ac:dyDescent="0.2">
      <c r="A11" s="10"/>
      <c r="B11" s="10"/>
      <c r="C11" s="10"/>
      <c r="D11" s="14" t="s">
        <v>142</v>
      </c>
      <c r="E11" s="14" t="s">
        <v>1768</v>
      </c>
      <c r="F11" s="117"/>
      <c r="G11" s="15">
        <v>3.89</v>
      </c>
      <c r="H11" s="4">
        <f t="shared" si="0"/>
        <v>0</v>
      </c>
    </row>
    <row r="12" spans="1:13" s="1" customFormat="1" ht="24.95" customHeight="1" x14ac:dyDescent="0.2">
      <c r="A12" s="10"/>
      <c r="B12" s="10"/>
      <c r="C12" s="10"/>
      <c r="D12" s="14" t="s">
        <v>1044</v>
      </c>
      <c r="E12" s="14" t="s">
        <v>1768</v>
      </c>
      <c r="F12" s="117"/>
      <c r="G12" s="15">
        <v>3.89</v>
      </c>
      <c r="H12" s="4">
        <f t="shared" si="0"/>
        <v>0</v>
      </c>
    </row>
    <row r="13" spans="1:13" s="1" customFormat="1" ht="24.95" customHeight="1" x14ac:dyDescent="0.2">
      <c r="A13" s="10"/>
      <c r="B13" s="10"/>
      <c r="C13" s="10"/>
      <c r="D13" s="14" t="s">
        <v>702</v>
      </c>
      <c r="E13" s="14" t="s">
        <v>1768</v>
      </c>
      <c r="F13" s="117"/>
      <c r="G13" s="15">
        <v>3.89</v>
      </c>
      <c r="H13" s="4">
        <f t="shared" si="0"/>
        <v>0</v>
      </c>
    </row>
    <row r="14" spans="1:13" s="1" customFormat="1" ht="24.95" customHeight="1" x14ac:dyDescent="0.2">
      <c r="A14" s="10"/>
      <c r="B14" s="10"/>
      <c r="C14" s="10"/>
      <c r="D14" s="14" t="s">
        <v>189</v>
      </c>
      <c r="E14" s="14" t="s">
        <v>1768</v>
      </c>
      <c r="F14" s="117"/>
      <c r="G14" s="15">
        <v>3.89</v>
      </c>
      <c r="H14" s="4">
        <f t="shared" si="0"/>
        <v>0</v>
      </c>
    </row>
    <row r="15" spans="1:13" s="1" customFormat="1" ht="24.95" customHeight="1" x14ac:dyDescent="0.2">
      <c r="A15" s="10"/>
      <c r="B15" s="10"/>
      <c r="C15" s="10"/>
      <c r="D15" s="14" t="s">
        <v>471</v>
      </c>
      <c r="E15" s="14" t="s">
        <v>1768</v>
      </c>
      <c r="F15" s="117"/>
      <c r="G15" s="15">
        <v>3.89</v>
      </c>
      <c r="H15" s="4">
        <f t="shared" si="0"/>
        <v>0</v>
      </c>
    </row>
    <row r="16" spans="1:13" s="1" customFormat="1" ht="24.95" customHeight="1" x14ac:dyDescent="0.2">
      <c r="A16" s="10"/>
      <c r="B16" s="10"/>
      <c r="C16" s="10"/>
      <c r="D16" s="14" t="s">
        <v>198</v>
      </c>
      <c r="E16" s="14" t="s">
        <v>1768</v>
      </c>
      <c r="F16" s="117"/>
      <c r="G16" s="15">
        <v>3.89</v>
      </c>
      <c r="H16" s="4">
        <f t="shared" si="0"/>
        <v>0</v>
      </c>
    </row>
    <row r="17" spans="1:8" s="1" customFormat="1" ht="24.95" customHeight="1" x14ac:dyDescent="0.2">
      <c r="A17" s="10"/>
      <c r="B17" s="10"/>
      <c r="C17" s="10"/>
      <c r="D17" s="14" t="s">
        <v>470</v>
      </c>
      <c r="E17" s="14" t="s">
        <v>1768</v>
      </c>
      <c r="F17" s="117"/>
      <c r="G17" s="15">
        <v>3.89</v>
      </c>
      <c r="H17" s="4">
        <f t="shared" si="0"/>
        <v>0</v>
      </c>
    </row>
    <row r="18" spans="1:8" s="1" customFormat="1" ht="24.95" customHeight="1" x14ac:dyDescent="0.2">
      <c r="A18" s="10"/>
      <c r="B18" s="10"/>
      <c r="C18" s="10"/>
      <c r="D18" s="14" t="s">
        <v>1045</v>
      </c>
      <c r="E18" s="14" t="s">
        <v>1768</v>
      </c>
      <c r="F18" s="117"/>
      <c r="G18" s="15">
        <v>3.89</v>
      </c>
      <c r="H18" s="4">
        <f t="shared" si="0"/>
        <v>0</v>
      </c>
    </row>
    <row r="19" spans="1:8" s="1" customFormat="1" ht="24.95" customHeight="1" x14ac:dyDescent="0.2">
      <c r="A19" s="10"/>
      <c r="B19" s="10"/>
      <c r="C19" s="10"/>
      <c r="D19" s="14" t="s">
        <v>140</v>
      </c>
      <c r="E19" s="14" t="s">
        <v>1768</v>
      </c>
      <c r="F19" s="117"/>
      <c r="G19" s="15">
        <v>3.89</v>
      </c>
      <c r="H19" s="4">
        <f t="shared" si="0"/>
        <v>0</v>
      </c>
    </row>
    <row r="20" spans="1:8" s="1" customFormat="1" ht="24.95" customHeight="1" x14ac:dyDescent="0.2">
      <c r="A20" s="10"/>
      <c r="B20" s="10"/>
      <c r="C20" s="10"/>
      <c r="D20" s="14" t="s">
        <v>510</v>
      </c>
      <c r="E20" s="14" t="s">
        <v>1768</v>
      </c>
      <c r="F20" s="117"/>
      <c r="G20" s="15">
        <v>3.89</v>
      </c>
      <c r="H20" s="4">
        <f t="shared" si="0"/>
        <v>0</v>
      </c>
    </row>
    <row r="21" spans="1:8" s="1" customFormat="1" ht="24.95" customHeight="1" x14ac:dyDescent="0.2">
      <c r="A21" s="10"/>
      <c r="B21" s="10"/>
      <c r="C21" s="10"/>
      <c r="D21" s="14" t="s">
        <v>188</v>
      </c>
      <c r="E21" s="14" t="s">
        <v>1768</v>
      </c>
      <c r="F21" s="117"/>
      <c r="G21" s="15">
        <v>3.89</v>
      </c>
      <c r="H21" s="4">
        <f t="shared" si="0"/>
        <v>0</v>
      </c>
    </row>
    <row r="22" spans="1:8" s="1" customFormat="1" ht="24.95" customHeight="1" x14ac:dyDescent="0.2">
      <c r="A22" s="10"/>
      <c r="B22" s="10"/>
      <c r="C22" s="10"/>
      <c r="D22" s="14" t="s">
        <v>512</v>
      </c>
      <c r="E22" s="14" t="s">
        <v>1768</v>
      </c>
      <c r="F22" s="117"/>
      <c r="G22" s="15">
        <v>3.89</v>
      </c>
      <c r="H22" s="4">
        <f t="shared" si="0"/>
        <v>0</v>
      </c>
    </row>
    <row r="23" spans="1:8" s="1" customFormat="1" ht="24.95" customHeight="1" x14ac:dyDescent="0.2">
      <c r="A23" s="10"/>
      <c r="B23" s="10"/>
      <c r="C23" s="10"/>
      <c r="D23" s="14" t="s">
        <v>649</v>
      </c>
      <c r="E23" s="14" t="s">
        <v>1768</v>
      </c>
      <c r="F23" s="117"/>
      <c r="G23" s="15">
        <v>3.89</v>
      </c>
      <c r="H23" s="4">
        <f t="shared" si="0"/>
        <v>0</v>
      </c>
    </row>
    <row r="24" spans="1:8" s="1" customFormat="1" ht="24.95" customHeight="1" x14ac:dyDescent="0.2">
      <c r="A24" s="10"/>
      <c r="B24" s="10"/>
      <c r="C24" s="10"/>
      <c r="D24" s="14" t="s">
        <v>191</v>
      </c>
      <c r="E24" s="14" t="s">
        <v>1768</v>
      </c>
      <c r="F24" s="117"/>
      <c r="G24" s="15">
        <v>3.89</v>
      </c>
      <c r="H24" s="4">
        <f t="shared" si="0"/>
        <v>0</v>
      </c>
    </row>
    <row r="25" spans="1:8" s="1" customFormat="1" ht="24.95" customHeight="1" x14ac:dyDescent="0.2">
      <c r="A25" s="10"/>
      <c r="B25" s="10"/>
      <c r="C25" s="10"/>
      <c r="D25" s="14" t="s">
        <v>472</v>
      </c>
      <c r="E25" s="14" t="s">
        <v>1768</v>
      </c>
      <c r="F25" s="117"/>
      <c r="G25" s="15">
        <v>3.89</v>
      </c>
      <c r="H25" s="4">
        <f t="shared" si="0"/>
        <v>0</v>
      </c>
    </row>
    <row r="26" spans="1:8" s="1" customFormat="1" ht="24.95" customHeight="1" x14ac:dyDescent="0.2">
      <c r="A26" s="10"/>
      <c r="B26" s="10"/>
      <c r="C26" s="10"/>
      <c r="D26" s="14" t="s">
        <v>643</v>
      </c>
      <c r="E26" s="14" t="s">
        <v>1768</v>
      </c>
      <c r="F26" s="117"/>
      <c r="G26" s="15">
        <v>3.89</v>
      </c>
      <c r="H26" s="4">
        <f t="shared" si="0"/>
        <v>0</v>
      </c>
    </row>
    <row r="27" spans="1:8" s="1" customFormat="1" ht="24.95" customHeight="1" x14ac:dyDescent="0.2">
      <c r="A27" s="10"/>
      <c r="B27" s="10"/>
      <c r="C27" s="10"/>
      <c r="D27" s="14" t="s">
        <v>1046</v>
      </c>
      <c r="E27" s="14" t="s">
        <v>1768</v>
      </c>
      <c r="F27" s="117"/>
      <c r="G27" s="15">
        <v>3.89</v>
      </c>
      <c r="H27" s="4">
        <f t="shared" si="0"/>
        <v>0</v>
      </c>
    </row>
    <row r="28" spans="1:8" s="1" customFormat="1" ht="24.95" customHeight="1" x14ac:dyDescent="0.2">
      <c r="A28" s="10"/>
      <c r="B28" s="10"/>
      <c r="C28" s="10"/>
      <c r="D28" s="14" t="s">
        <v>519</v>
      </c>
      <c r="E28" s="14" t="s">
        <v>1768</v>
      </c>
      <c r="F28" s="117"/>
      <c r="G28" s="15">
        <v>3.89</v>
      </c>
      <c r="H28" s="4">
        <f t="shared" si="0"/>
        <v>0</v>
      </c>
    </row>
    <row r="29" spans="1:8" s="1" customFormat="1" ht="24.95" customHeight="1" x14ac:dyDescent="0.2">
      <c r="A29" s="10"/>
      <c r="B29" s="10"/>
      <c r="C29" s="10"/>
      <c r="D29" s="14" t="s">
        <v>206</v>
      </c>
      <c r="E29" s="14" t="s">
        <v>1768</v>
      </c>
      <c r="F29" s="117"/>
      <c r="G29" s="15">
        <v>3.89</v>
      </c>
      <c r="H29" s="4">
        <f t="shared" si="0"/>
        <v>0</v>
      </c>
    </row>
    <row r="30" spans="1:8" s="1" customFormat="1" ht="24.95" customHeight="1" x14ac:dyDescent="0.2">
      <c r="A30" s="10"/>
      <c r="B30" s="10"/>
      <c r="C30" s="10"/>
      <c r="D30" s="14" t="s">
        <v>201</v>
      </c>
      <c r="E30" s="14" t="s">
        <v>1768</v>
      </c>
      <c r="F30" s="117"/>
      <c r="G30" s="15">
        <v>3.89</v>
      </c>
      <c r="H30" s="4">
        <f t="shared" si="0"/>
        <v>0</v>
      </c>
    </row>
    <row r="31" spans="1:8" s="1" customFormat="1" ht="24.95" customHeight="1" x14ac:dyDescent="0.2">
      <c r="A31" s="10"/>
      <c r="B31" s="10"/>
      <c r="C31" s="10"/>
      <c r="D31" s="14" t="s">
        <v>197</v>
      </c>
      <c r="E31" s="14" t="s">
        <v>1768</v>
      </c>
      <c r="F31" s="117"/>
      <c r="G31" s="15">
        <v>3.89</v>
      </c>
      <c r="H31" s="4">
        <f t="shared" si="0"/>
        <v>0</v>
      </c>
    </row>
    <row r="32" spans="1:8" s="1" customFormat="1" ht="24.95" customHeight="1" x14ac:dyDescent="0.2">
      <c r="A32" s="10"/>
      <c r="B32" s="10"/>
      <c r="C32" s="10"/>
      <c r="D32" s="14" t="s">
        <v>99</v>
      </c>
      <c r="E32" s="14" t="s">
        <v>1768</v>
      </c>
      <c r="F32" s="117"/>
      <c r="G32" s="15">
        <v>3.89</v>
      </c>
      <c r="H32" s="4">
        <f t="shared" si="0"/>
        <v>0</v>
      </c>
    </row>
    <row r="33" spans="1:8" s="1" customFormat="1" ht="24.95" customHeight="1" x14ac:dyDescent="0.2">
      <c r="A33" s="10"/>
      <c r="B33" s="10"/>
      <c r="C33" s="10"/>
      <c r="D33" s="14" t="s">
        <v>202</v>
      </c>
      <c r="E33" s="14" t="s">
        <v>1768</v>
      </c>
      <c r="F33" s="117"/>
      <c r="G33" s="15">
        <v>3.89</v>
      </c>
      <c r="H33" s="4">
        <f t="shared" si="0"/>
        <v>0</v>
      </c>
    </row>
    <row r="34" spans="1:8" s="1" customFormat="1" ht="24.95" customHeight="1" x14ac:dyDescent="0.2">
      <c r="A34" s="10"/>
      <c r="B34" s="10"/>
      <c r="C34" s="10"/>
      <c r="D34" s="14" t="s">
        <v>208</v>
      </c>
      <c r="E34" s="14" t="s">
        <v>1768</v>
      </c>
      <c r="F34" s="117"/>
      <c r="G34" s="15">
        <v>3.89</v>
      </c>
      <c r="H34" s="4">
        <f t="shared" si="0"/>
        <v>0</v>
      </c>
    </row>
    <row r="35" spans="1:8" s="1" customFormat="1" ht="24.95" customHeight="1" x14ac:dyDescent="0.2">
      <c r="A35" s="10"/>
      <c r="B35" s="10"/>
      <c r="C35" s="10"/>
      <c r="D35" s="14" t="s">
        <v>1047</v>
      </c>
      <c r="E35" s="14" t="s">
        <v>1768</v>
      </c>
      <c r="F35" s="117"/>
      <c r="G35" s="15">
        <v>3.89</v>
      </c>
      <c r="H35" s="4">
        <f t="shared" si="0"/>
        <v>0</v>
      </c>
    </row>
    <row r="36" spans="1:8" s="1" customFormat="1" ht="24.95" customHeight="1" x14ac:dyDescent="0.2">
      <c r="A36" s="10"/>
      <c r="B36" s="10"/>
      <c r="C36" s="10"/>
      <c r="D36" s="14" t="s">
        <v>1048</v>
      </c>
      <c r="E36" s="14" t="s">
        <v>1768</v>
      </c>
      <c r="F36" s="117"/>
      <c r="G36" s="15">
        <v>3.89</v>
      </c>
      <c r="H36" s="4">
        <f t="shared" si="0"/>
        <v>0</v>
      </c>
    </row>
    <row r="37" spans="1:8" s="1" customFormat="1" ht="24.95" customHeight="1" x14ac:dyDescent="0.2">
      <c r="A37" s="10"/>
      <c r="B37" s="10"/>
      <c r="C37" s="10"/>
      <c r="D37" s="14" t="s">
        <v>203</v>
      </c>
      <c r="E37" s="14" t="s">
        <v>1768</v>
      </c>
      <c r="F37" s="117"/>
      <c r="G37" s="15">
        <v>3.89</v>
      </c>
      <c r="H37" s="4">
        <f t="shared" si="0"/>
        <v>0</v>
      </c>
    </row>
    <row r="38" spans="1:8" s="1" customFormat="1" ht="24.95" customHeight="1" x14ac:dyDescent="0.2">
      <c r="A38" s="10"/>
      <c r="B38" s="10"/>
      <c r="C38" s="10"/>
      <c r="D38" s="14" t="s">
        <v>1049</v>
      </c>
      <c r="E38" s="14" t="s">
        <v>1768</v>
      </c>
      <c r="F38" s="117"/>
      <c r="G38" s="15">
        <v>3.89</v>
      </c>
      <c r="H38" s="4">
        <f t="shared" si="0"/>
        <v>0</v>
      </c>
    </row>
    <row r="39" spans="1:8" s="1" customFormat="1" ht="24.95" customHeight="1" x14ac:dyDescent="0.2">
      <c r="A39" s="10"/>
      <c r="B39" s="10"/>
      <c r="C39" s="10"/>
      <c r="D39" s="14" t="s">
        <v>213</v>
      </c>
      <c r="E39" s="14" t="s">
        <v>1768</v>
      </c>
      <c r="F39" s="117"/>
      <c r="G39" s="15">
        <v>3.89</v>
      </c>
      <c r="H39" s="4">
        <f t="shared" si="0"/>
        <v>0</v>
      </c>
    </row>
    <row r="40" spans="1:8" s="1" customFormat="1" ht="24.95" customHeight="1" x14ac:dyDescent="0.2">
      <c r="A40" s="96" t="s">
        <v>1484</v>
      </c>
      <c r="B40" s="90" t="s">
        <v>1498</v>
      </c>
      <c r="C40" s="90" t="s">
        <v>1483</v>
      </c>
      <c r="D40" s="90" t="s">
        <v>1482</v>
      </c>
      <c r="E40" s="90" t="s">
        <v>1050</v>
      </c>
      <c r="F40" s="141" t="s">
        <v>1656</v>
      </c>
      <c r="G40" s="102" t="s">
        <v>1485</v>
      </c>
      <c r="H40" s="142">
        <v>0</v>
      </c>
    </row>
    <row r="41" spans="1:8" s="1" customFormat="1" ht="24.95" customHeight="1" x14ac:dyDescent="0.2">
      <c r="A41" s="10"/>
      <c r="B41" s="10"/>
      <c r="C41" s="10"/>
      <c r="D41" s="14" t="s">
        <v>189</v>
      </c>
      <c r="E41" s="14" t="s">
        <v>1050</v>
      </c>
      <c r="F41" s="117"/>
      <c r="G41" s="15">
        <v>3.89</v>
      </c>
      <c r="H41" s="4">
        <f t="shared" ref="H41:H77" si="1">A41*G41</f>
        <v>0</v>
      </c>
    </row>
    <row r="42" spans="1:8" s="1" customFormat="1" ht="24.95" customHeight="1" x14ac:dyDescent="0.2">
      <c r="A42" s="10"/>
      <c r="B42" s="10"/>
      <c r="C42" s="10"/>
      <c r="D42" s="14" t="s">
        <v>206</v>
      </c>
      <c r="E42" s="14" t="s">
        <v>1050</v>
      </c>
      <c r="F42" s="117"/>
      <c r="G42" s="15">
        <v>3.89</v>
      </c>
      <c r="H42" s="4">
        <f t="shared" si="1"/>
        <v>0</v>
      </c>
    </row>
    <row r="43" spans="1:8" s="1" customFormat="1" ht="24.95" customHeight="1" x14ac:dyDescent="0.2">
      <c r="A43" s="10"/>
      <c r="B43" s="10"/>
      <c r="C43" s="10"/>
      <c r="D43" s="14" t="s">
        <v>510</v>
      </c>
      <c r="E43" s="14" t="s">
        <v>1050</v>
      </c>
      <c r="F43" s="117"/>
      <c r="G43" s="15">
        <v>3.89</v>
      </c>
      <c r="H43" s="4">
        <f t="shared" si="1"/>
        <v>0</v>
      </c>
    </row>
    <row r="44" spans="1:8" s="1" customFormat="1" ht="24.95" customHeight="1" x14ac:dyDescent="0.2">
      <c r="A44" s="10"/>
      <c r="B44" s="10"/>
      <c r="C44" s="10"/>
      <c r="D44" s="14" t="s">
        <v>654</v>
      </c>
      <c r="E44" s="14" t="s">
        <v>1050</v>
      </c>
      <c r="F44" s="117"/>
      <c r="G44" s="15">
        <v>3.89</v>
      </c>
      <c r="H44" s="4">
        <f t="shared" si="1"/>
        <v>0</v>
      </c>
    </row>
    <row r="45" spans="1:8" s="1" customFormat="1" ht="24.95" customHeight="1" x14ac:dyDescent="0.2">
      <c r="A45" s="10"/>
      <c r="B45" s="10"/>
      <c r="C45" s="10"/>
      <c r="D45" s="14" t="s">
        <v>201</v>
      </c>
      <c r="E45" s="14" t="s">
        <v>1050</v>
      </c>
      <c r="F45" s="117"/>
      <c r="G45" s="15">
        <v>3.89</v>
      </c>
      <c r="H45" s="4">
        <f t="shared" si="1"/>
        <v>0</v>
      </c>
    </row>
    <row r="46" spans="1:8" s="1" customFormat="1" ht="24.95" customHeight="1" x14ac:dyDescent="0.2">
      <c r="A46" s="10"/>
      <c r="B46" s="10"/>
      <c r="C46" s="10"/>
      <c r="D46" s="14" t="s">
        <v>202</v>
      </c>
      <c r="E46" s="14" t="s">
        <v>1050</v>
      </c>
      <c r="F46" s="117"/>
      <c r="G46" s="15">
        <v>3.89</v>
      </c>
      <c r="H46" s="4">
        <f t="shared" si="1"/>
        <v>0</v>
      </c>
    </row>
    <row r="47" spans="1:8" s="1" customFormat="1" ht="24.95" customHeight="1" x14ac:dyDescent="0.2">
      <c r="A47" s="10"/>
      <c r="B47" s="10"/>
      <c r="C47" s="10"/>
      <c r="D47" s="14" t="s">
        <v>1044</v>
      </c>
      <c r="E47" s="14" t="s">
        <v>1050</v>
      </c>
      <c r="F47" s="117"/>
      <c r="G47" s="15">
        <v>3.89</v>
      </c>
      <c r="H47" s="4">
        <f t="shared" si="1"/>
        <v>0</v>
      </c>
    </row>
    <row r="48" spans="1:8" s="1" customFormat="1" ht="24.95" customHeight="1" x14ac:dyDescent="0.2">
      <c r="A48" s="10"/>
      <c r="B48" s="10"/>
      <c r="C48" s="10"/>
      <c r="D48" s="14" t="s">
        <v>396</v>
      </c>
      <c r="E48" s="14" t="s">
        <v>1050</v>
      </c>
      <c r="F48" s="117"/>
      <c r="G48" s="15">
        <v>3.89</v>
      </c>
      <c r="H48" s="4">
        <f t="shared" si="1"/>
        <v>0</v>
      </c>
    </row>
    <row r="49" spans="1:8" s="1" customFormat="1" ht="24.95" customHeight="1" x14ac:dyDescent="0.2">
      <c r="A49" s="10"/>
      <c r="B49" s="10"/>
      <c r="C49" s="10"/>
      <c r="D49" s="14" t="s">
        <v>198</v>
      </c>
      <c r="E49" s="14" t="s">
        <v>1050</v>
      </c>
      <c r="F49" s="117"/>
      <c r="G49" s="15">
        <v>3.89</v>
      </c>
      <c r="H49" s="4">
        <f t="shared" si="1"/>
        <v>0</v>
      </c>
    </row>
    <row r="50" spans="1:8" s="1" customFormat="1" ht="24.95" customHeight="1" x14ac:dyDescent="0.2">
      <c r="A50" s="10"/>
      <c r="B50" s="10"/>
      <c r="C50" s="10"/>
      <c r="D50" s="14" t="s">
        <v>508</v>
      </c>
      <c r="E50" s="14" t="s">
        <v>1050</v>
      </c>
      <c r="F50" s="117"/>
      <c r="G50" s="15">
        <v>3.89</v>
      </c>
      <c r="H50" s="4">
        <f t="shared" si="1"/>
        <v>0</v>
      </c>
    </row>
    <row r="51" spans="1:8" s="1" customFormat="1" ht="24.95" customHeight="1" x14ac:dyDescent="0.2">
      <c r="A51" s="10"/>
      <c r="B51" s="10"/>
      <c r="C51" s="10"/>
      <c r="D51" s="14" t="s">
        <v>471</v>
      </c>
      <c r="E51" s="14" t="s">
        <v>1050</v>
      </c>
      <c r="F51" s="117"/>
      <c r="G51" s="15">
        <v>3.89</v>
      </c>
      <c r="H51" s="4">
        <f t="shared" si="1"/>
        <v>0</v>
      </c>
    </row>
    <row r="52" spans="1:8" s="1" customFormat="1" ht="24.95" customHeight="1" x14ac:dyDescent="0.2">
      <c r="A52" s="10"/>
      <c r="B52" s="10"/>
      <c r="C52" s="10"/>
      <c r="D52" s="14" t="s">
        <v>512</v>
      </c>
      <c r="E52" s="14" t="s">
        <v>1050</v>
      </c>
      <c r="F52" s="117"/>
      <c r="G52" s="15">
        <v>3.89</v>
      </c>
      <c r="H52" s="4">
        <f t="shared" si="1"/>
        <v>0</v>
      </c>
    </row>
    <row r="53" spans="1:8" s="1" customFormat="1" ht="24.95" customHeight="1" x14ac:dyDescent="0.2">
      <c r="A53" s="10"/>
      <c r="B53" s="10"/>
      <c r="C53" s="10"/>
      <c r="D53" s="14" t="s">
        <v>470</v>
      </c>
      <c r="E53" s="14" t="s">
        <v>1050</v>
      </c>
      <c r="F53" s="117"/>
      <c r="G53" s="15">
        <v>3.89</v>
      </c>
      <c r="H53" s="4">
        <f t="shared" si="1"/>
        <v>0</v>
      </c>
    </row>
    <row r="54" spans="1:8" s="1" customFormat="1" ht="24.95" customHeight="1" x14ac:dyDescent="0.2">
      <c r="A54" s="10"/>
      <c r="B54" s="10"/>
      <c r="C54" s="10"/>
      <c r="D54" s="14" t="s">
        <v>197</v>
      </c>
      <c r="E54" s="14" t="s">
        <v>1050</v>
      </c>
      <c r="F54" s="117"/>
      <c r="G54" s="15">
        <v>3.89</v>
      </c>
      <c r="H54" s="4">
        <f t="shared" si="1"/>
        <v>0</v>
      </c>
    </row>
    <row r="55" spans="1:8" s="1" customFormat="1" ht="24.95" customHeight="1" x14ac:dyDescent="0.2">
      <c r="A55" s="10"/>
      <c r="B55" s="10"/>
      <c r="C55" s="10"/>
      <c r="D55" s="14" t="s">
        <v>188</v>
      </c>
      <c r="E55" s="14" t="s">
        <v>1050</v>
      </c>
      <c r="F55" s="117"/>
      <c r="G55" s="15">
        <v>3.89</v>
      </c>
      <c r="H55" s="4">
        <f t="shared" si="1"/>
        <v>0</v>
      </c>
    </row>
    <row r="56" spans="1:8" s="1" customFormat="1" ht="24.95" customHeight="1" x14ac:dyDescent="0.2">
      <c r="A56" s="96" t="s">
        <v>1484</v>
      </c>
      <c r="B56" s="90" t="s">
        <v>1498</v>
      </c>
      <c r="C56" s="90" t="s">
        <v>1483</v>
      </c>
      <c r="D56" s="90" t="s">
        <v>1482</v>
      </c>
      <c r="E56" s="90" t="s">
        <v>1922</v>
      </c>
      <c r="F56" s="141" t="s">
        <v>1656</v>
      </c>
      <c r="G56" s="102" t="s">
        <v>1485</v>
      </c>
      <c r="H56" s="142">
        <v>0</v>
      </c>
    </row>
    <row r="57" spans="1:8" s="1" customFormat="1" ht="24.95" customHeight="1" x14ac:dyDescent="0.2">
      <c r="A57" s="10">
        <v>0</v>
      </c>
      <c r="B57" s="10"/>
      <c r="C57" s="10"/>
      <c r="D57" s="14" t="s">
        <v>1923</v>
      </c>
      <c r="E57" s="14"/>
      <c r="F57" s="117"/>
      <c r="G57" s="15">
        <v>27.99</v>
      </c>
      <c r="H57" s="4">
        <f t="shared" si="1"/>
        <v>0</v>
      </c>
    </row>
    <row r="58" spans="1:8" s="1" customFormat="1" ht="24.95" customHeight="1" x14ac:dyDescent="0.2">
      <c r="A58" s="10"/>
      <c r="B58" s="10"/>
      <c r="C58" s="10"/>
      <c r="D58" s="14" t="s">
        <v>1924</v>
      </c>
      <c r="E58" s="14"/>
      <c r="F58" s="117"/>
      <c r="G58" s="15">
        <v>27.99</v>
      </c>
      <c r="H58" s="4">
        <f t="shared" si="1"/>
        <v>0</v>
      </c>
    </row>
    <row r="59" spans="1:8" s="1" customFormat="1" ht="24.95" customHeight="1" x14ac:dyDescent="0.2">
      <c r="A59" s="10"/>
      <c r="B59" s="10"/>
      <c r="C59" s="10"/>
      <c r="D59" s="14" t="s">
        <v>654</v>
      </c>
      <c r="E59" s="14"/>
      <c r="F59" s="117"/>
      <c r="G59" s="15">
        <v>27.99</v>
      </c>
      <c r="H59" s="4">
        <f t="shared" si="1"/>
        <v>0</v>
      </c>
    </row>
    <row r="60" spans="1:8" s="1" customFormat="1" ht="24.95" customHeight="1" x14ac:dyDescent="0.2">
      <c r="A60" s="10"/>
      <c r="B60" s="10"/>
      <c r="C60" s="10"/>
      <c r="D60" s="14" t="s">
        <v>1925</v>
      </c>
      <c r="E60" s="14"/>
      <c r="F60" s="117"/>
      <c r="G60" s="15">
        <v>27.99</v>
      </c>
      <c r="H60" s="4">
        <f t="shared" si="1"/>
        <v>0</v>
      </c>
    </row>
    <row r="61" spans="1:8" s="1" customFormat="1" ht="24.95" customHeight="1" x14ac:dyDescent="0.2">
      <c r="A61" s="10"/>
      <c r="B61" s="10"/>
      <c r="C61" s="10"/>
      <c r="D61" s="14" t="s">
        <v>471</v>
      </c>
      <c r="E61" s="14"/>
      <c r="F61" s="117"/>
      <c r="G61" s="15">
        <v>27.99</v>
      </c>
      <c r="H61" s="4">
        <f t="shared" si="1"/>
        <v>0</v>
      </c>
    </row>
    <row r="62" spans="1:8" s="1" customFormat="1" ht="24.95" customHeight="1" x14ac:dyDescent="0.2">
      <c r="A62" s="10"/>
      <c r="B62" s="10"/>
      <c r="C62" s="10"/>
      <c r="D62" s="14" t="s">
        <v>1024</v>
      </c>
      <c r="E62" s="14"/>
      <c r="F62" s="117"/>
      <c r="G62" s="15">
        <v>27.99</v>
      </c>
      <c r="H62" s="4">
        <f t="shared" si="1"/>
        <v>0</v>
      </c>
    </row>
    <row r="63" spans="1:8" s="1" customFormat="1" ht="24.95" customHeight="1" x14ac:dyDescent="0.2">
      <c r="A63" s="10"/>
      <c r="B63" s="10"/>
      <c r="C63" s="10"/>
      <c r="D63" s="14" t="s">
        <v>519</v>
      </c>
      <c r="E63" s="14"/>
      <c r="F63" s="117"/>
      <c r="G63" s="15">
        <v>27.99</v>
      </c>
      <c r="H63" s="4">
        <f t="shared" si="1"/>
        <v>0</v>
      </c>
    </row>
    <row r="64" spans="1:8" s="1" customFormat="1" ht="24.95" customHeight="1" x14ac:dyDescent="0.2">
      <c r="A64" s="10"/>
      <c r="B64" s="10"/>
      <c r="C64" s="10"/>
      <c r="D64" s="14" t="s">
        <v>750</v>
      </c>
      <c r="E64" s="14"/>
      <c r="F64" s="117"/>
      <c r="G64" s="15">
        <v>27.99</v>
      </c>
      <c r="H64" s="4">
        <f t="shared" si="1"/>
        <v>0</v>
      </c>
    </row>
    <row r="65" spans="1:8" s="1" customFormat="1" ht="24.95" customHeight="1" x14ac:dyDescent="0.2">
      <c r="A65" s="10"/>
      <c r="B65" s="10"/>
      <c r="C65" s="10"/>
      <c r="D65" s="14" t="s">
        <v>191</v>
      </c>
      <c r="E65" s="14"/>
      <c r="F65" s="117"/>
      <c r="G65" s="15">
        <v>27.99</v>
      </c>
      <c r="H65" s="4">
        <f t="shared" si="1"/>
        <v>0</v>
      </c>
    </row>
    <row r="66" spans="1:8" s="1" customFormat="1" ht="24.95" customHeight="1" x14ac:dyDescent="0.2">
      <c r="A66" s="10"/>
      <c r="B66" s="10"/>
      <c r="C66" s="10"/>
      <c r="D66" s="14" t="s">
        <v>643</v>
      </c>
      <c r="E66" s="14"/>
      <c r="F66" s="117"/>
      <c r="G66" s="15">
        <v>27.99</v>
      </c>
      <c r="H66" s="4">
        <f t="shared" si="1"/>
        <v>0</v>
      </c>
    </row>
    <row r="67" spans="1:8" s="1" customFormat="1" ht="24.95" customHeight="1" x14ac:dyDescent="0.2">
      <c r="A67" s="10"/>
      <c r="B67" s="10"/>
      <c r="C67" s="10"/>
      <c r="D67" s="14" t="s">
        <v>510</v>
      </c>
      <c r="E67" s="14"/>
      <c r="F67" s="117"/>
      <c r="G67" s="15">
        <v>27.99</v>
      </c>
      <c r="H67" s="4">
        <f t="shared" si="1"/>
        <v>0</v>
      </c>
    </row>
    <row r="68" spans="1:8" s="1" customFormat="1" ht="24.95" customHeight="1" x14ac:dyDescent="0.2">
      <c r="A68" s="10"/>
      <c r="B68" s="10"/>
      <c r="C68" s="10"/>
      <c r="D68" s="14" t="s">
        <v>206</v>
      </c>
      <c r="E68" s="14"/>
      <c r="F68" s="117"/>
      <c r="G68" s="15">
        <v>27.99</v>
      </c>
      <c r="H68" s="4">
        <f t="shared" si="1"/>
        <v>0</v>
      </c>
    </row>
    <row r="69" spans="1:8" s="1" customFormat="1" ht="24.95" customHeight="1" x14ac:dyDescent="0.2">
      <c r="A69" s="10"/>
      <c r="B69" s="10"/>
      <c r="C69" s="10"/>
      <c r="D69" s="14" t="s">
        <v>491</v>
      </c>
      <c r="E69" s="14"/>
      <c r="F69" s="117"/>
      <c r="G69" s="15">
        <v>27.99</v>
      </c>
      <c r="H69" s="4">
        <f t="shared" si="1"/>
        <v>0</v>
      </c>
    </row>
    <row r="70" spans="1:8" s="1" customFormat="1" ht="24.95" customHeight="1" x14ac:dyDescent="0.2">
      <c r="A70" s="10"/>
      <c r="B70" s="10"/>
      <c r="C70" s="10"/>
      <c r="D70" s="14" t="s">
        <v>396</v>
      </c>
      <c r="E70" s="14"/>
      <c r="F70" s="117"/>
      <c r="G70" s="15">
        <v>27.99</v>
      </c>
      <c r="H70" s="4">
        <f t="shared" si="1"/>
        <v>0</v>
      </c>
    </row>
    <row r="71" spans="1:8" s="1" customFormat="1" ht="24.95" customHeight="1" x14ac:dyDescent="0.2">
      <c r="A71" s="10"/>
      <c r="B71" s="10"/>
      <c r="C71" s="10"/>
      <c r="D71" s="14" t="s">
        <v>188</v>
      </c>
      <c r="E71" s="14"/>
      <c r="F71" s="117"/>
      <c r="G71" s="15">
        <v>27.99</v>
      </c>
      <c r="H71" s="4">
        <f t="shared" si="1"/>
        <v>0</v>
      </c>
    </row>
    <row r="72" spans="1:8" s="1" customFormat="1" ht="24.95" customHeight="1" x14ac:dyDescent="0.2">
      <c r="A72" s="10"/>
      <c r="B72" s="10"/>
      <c r="C72" s="10"/>
      <c r="D72" s="14" t="s">
        <v>197</v>
      </c>
      <c r="E72" s="14"/>
      <c r="F72" s="117"/>
      <c r="G72" s="15">
        <v>27.99</v>
      </c>
      <c r="H72" s="4">
        <f t="shared" si="1"/>
        <v>0</v>
      </c>
    </row>
    <row r="73" spans="1:8" s="1" customFormat="1" ht="24.95" customHeight="1" x14ac:dyDescent="0.2">
      <c r="A73" s="10"/>
      <c r="B73" s="10"/>
      <c r="C73" s="10"/>
      <c r="D73" s="14" t="s">
        <v>208</v>
      </c>
      <c r="E73" s="14"/>
      <c r="F73" s="117"/>
      <c r="G73" s="15">
        <v>27.99</v>
      </c>
      <c r="H73" s="4">
        <f t="shared" si="1"/>
        <v>0</v>
      </c>
    </row>
    <row r="74" spans="1:8" s="1" customFormat="1" ht="24.95" customHeight="1" x14ac:dyDescent="0.2">
      <c r="A74" s="10"/>
      <c r="B74" s="10"/>
      <c r="C74" s="10"/>
      <c r="D74" s="14" t="s">
        <v>1926</v>
      </c>
      <c r="E74" s="14"/>
      <c r="F74" s="117"/>
      <c r="G74" s="15">
        <v>27.99</v>
      </c>
      <c r="H74" s="4">
        <f t="shared" si="1"/>
        <v>0</v>
      </c>
    </row>
    <row r="75" spans="1:8" s="1" customFormat="1" ht="24.95" customHeight="1" x14ac:dyDescent="0.2">
      <c r="A75" s="10"/>
      <c r="B75" s="10"/>
      <c r="C75" s="10"/>
      <c r="D75" s="14" t="s">
        <v>203</v>
      </c>
      <c r="E75" s="14"/>
      <c r="F75" s="117"/>
      <c r="G75" s="15">
        <v>27.99</v>
      </c>
      <c r="H75" s="4">
        <f t="shared" si="1"/>
        <v>0</v>
      </c>
    </row>
    <row r="76" spans="1:8" s="1" customFormat="1" ht="24.95" customHeight="1" x14ac:dyDescent="0.2">
      <c r="A76" s="10"/>
      <c r="B76" s="10"/>
      <c r="C76" s="10"/>
      <c r="D76" s="14" t="s">
        <v>508</v>
      </c>
      <c r="E76" s="14"/>
      <c r="F76" s="117"/>
      <c r="G76" s="15">
        <v>27.99</v>
      </c>
      <c r="H76" s="4">
        <f t="shared" si="1"/>
        <v>0</v>
      </c>
    </row>
    <row r="77" spans="1:8" s="1" customFormat="1" ht="24.95" customHeight="1" x14ac:dyDescent="0.2">
      <c r="A77" s="10">
        <v>0</v>
      </c>
      <c r="B77" s="10"/>
      <c r="C77" s="10"/>
      <c r="D77" s="14" t="s">
        <v>622</v>
      </c>
      <c r="E77" s="14"/>
      <c r="F77" s="117"/>
      <c r="G77" s="15">
        <v>27.99</v>
      </c>
      <c r="H77" s="4">
        <f t="shared" si="1"/>
        <v>0</v>
      </c>
    </row>
    <row r="78" spans="1:8" ht="24.95" customHeight="1" x14ac:dyDescent="0.3">
      <c r="A78" s="505" t="s">
        <v>1486</v>
      </c>
      <c r="B78" s="505"/>
      <c r="C78" s="505"/>
      <c r="D78" s="505"/>
      <c r="E78" s="505"/>
      <c r="F78" s="505"/>
      <c r="G78" s="505"/>
      <c r="H78" s="73">
        <f>SUM(H1:H77)</f>
        <v>0</v>
      </c>
    </row>
    <row r="79" spans="1:8" ht="24.95" customHeight="1" x14ac:dyDescent="0.2">
      <c r="A79" s="531" t="s">
        <v>412</v>
      </c>
      <c r="B79" s="531"/>
      <c r="C79" s="531"/>
      <c r="D79" s="531"/>
      <c r="E79" s="531"/>
      <c r="F79" s="531"/>
      <c r="G79" s="531"/>
      <c r="H79" s="531"/>
    </row>
    <row r="80" spans="1:8" ht="30" x14ac:dyDescent="0.2">
      <c r="A80" s="523" t="s">
        <v>1501</v>
      </c>
      <c r="B80" s="524"/>
      <c r="C80" s="524"/>
      <c r="D80" s="524"/>
      <c r="E80" s="524"/>
      <c r="F80" s="524"/>
      <c r="G80" s="524"/>
      <c r="H80" s="525"/>
    </row>
    <row r="81" spans="1:8" ht="30" x14ac:dyDescent="0.2">
      <c r="A81" s="516" t="s">
        <v>1645</v>
      </c>
      <c r="B81" s="516"/>
      <c r="C81" s="516"/>
      <c r="D81" s="516"/>
      <c r="E81" s="516"/>
      <c r="F81" s="516"/>
      <c r="G81" s="516"/>
      <c r="H81" s="516"/>
    </row>
  </sheetData>
  <mergeCells count="15">
    <mergeCell ref="A81:H81"/>
    <mergeCell ref="A80:H80"/>
    <mergeCell ref="A79:H79"/>
    <mergeCell ref="A3:H3"/>
    <mergeCell ref="A6:B6"/>
    <mergeCell ref="C6:D6"/>
    <mergeCell ref="E6:E7"/>
    <mergeCell ref="F6:F7"/>
    <mergeCell ref="G6:G7"/>
    <mergeCell ref="H6:H7"/>
    <mergeCell ref="A1:H1"/>
    <mergeCell ref="A4:H4"/>
    <mergeCell ref="A78:G78"/>
    <mergeCell ref="A5:H5"/>
    <mergeCell ref="A2:H2"/>
  </mergeCells>
  <phoneticPr fontId="32" type="noConversion"/>
  <hyperlinks>
    <hyperlink ref="F6" location="Order_Summary" display="Summary" xr:uid="{00000000-0004-0000-2100-000000000000}"/>
    <hyperlink ref="A79:H79" location="Account_Summary" display="Account Summary" xr:uid="{00000000-0004-0000-2100-000001000000}"/>
    <hyperlink ref="A6:B6" location="'Table of Contents'!A1" display="Back to Table of Contents" xr:uid="{00000000-0004-0000-2100-000002000000}"/>
    <hyperlink ref="C6:D6" location="'Additional Materials'!A1" display="Add Items" xr:uid="{00000000-0004-0000-2100-000003000000}"/>
    <hyperlink ref="A5:H5" location="Account_Summary" display="Account Summary" xr:uid="{00000000-0004-0000-2100-000004000000}"/>
    <hyperlink ref="F40" location="Account_Summary" display="Account Summary" xr:uid="{00000000-0004-0000-2100-000005000000}"/>
    <hyperlink ref="A81:B81" location="'Table of Contents'!A1" display="Back to Table of Contents" xr:uid="{00000000-0004-0000-2100-000006000000}"/>
    <hyperlink ref="F56" location="Account_Summary" display="Account Summary" xr:uid="{B827AD4F-CC48-4A36-8A55-2E895579D595}"/>
  </hyperlinks>
  <pageMargins left="0.75" right="0.75" top="1" bottom="1" header="0.5" footer="0.5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A1:H14"/>
  <sheetViews>
    <sheetView showZeros="0" zoomScale="65" workbookViewId="0">
      <selection activeCell="C8" sqref="C8:C11"/>
    </sheetView>
  </sheetViews>
  <sheetFormatPr defaultRowHeight="12.75" x14ac:dyDescent="0.2"/>
  <cols>
    <col min="1" max="1" width="18.5703125" customWidth="1"/>
    <col min="2" max="2" width="25.28515625" customWidth="1"/>
    <col min="3" max="3" width="19.85546875" customWidth="1"/>
    <col min="4" max="4" width="23.140625" customWidth="1"/>
    <col min="5" max="5" width="45.85546875" customWidth="1"/>
    <col min="6" max="6" width="34" customWidth="1"/>
    <col min="7" max="7" width="19" customWidth="1"/>
    <col min="8" max="8" width="25.5703125" customWidth="1"/>
  </cols>
  <sheetData>
    <row r="1" spans="1:8" ht="30" x14ac:dyDescent="0.2">
      <c r="A1" s="436" t="s">
        <v>1467</v>
      </c>
      <c r="B1" s="436"/>
      <c r="C1" s="436"/>
      <c r="D1" s="436"/>
      <c r="E1" s="436"/>
      <c r="F1" s="436"/>
      <c r="G1" s="436"/>
      <c r="H1" s="436"/>
    </row>
    <row r="2" spans="1:8" s="1" customFormat="1" ht="24.95" customHeight="1" x14ac:dyDescent="0.35">
      <c r="A2" s="489" t="s">
        <v>1653</v>
      </c>
      <c r="B2" s="489"/>
      <c r="C2" s="489"/>
      <c r="D2" s="489"/>
      <c r="E2" s="489"/>
      <c r="F2" s="489"/>
      <c r="G2" s="489"/>
      <c r="H2" s="489"/>
    </row>
    <row r="3" spans="1:8" s="57" customFormat="1" ht="24.95" customHeight="1" x14ac:dyDescent="0.2">
      <c r="A3" s="494" t="s">
        <v>1778</v>
      </c>
      <c r="B3" s="494"/>
      <c r="C3" s="494"/>
      <c r="D3" s="494"/>
      <c r="E3" s="494"/>
      <c r="F3" s="494"/>
      <c r="G3" s="494"/>
      <c r="H3" s="494"/>
    </row>
    <row r="4" spans="1:8" s="1" customFormat="1" ht="24.95" customHeight="1" x14ac:dyDescent="0.2">
      <c r="A4" s="435" t="s">
        <v>418</v>
      </c>
      <c r="B4" s="435"/>
      <c r="C4" s="435"/>
      <c r="D4" s="435"/>
      <c r="E4" s="435"/>
      <c r="F4" s="435"/>
      <c r="G4" s="435"/>
      <c r="H4" s="435"/>
    </row>
    <row r="5" spans="1:8" s="1" customFormat="1" ht="24.95" customHeight="1" x14ac:dyDescent="0.2">
      <c r="A5" s="500" t="s">
        <v>412</v>
      </c>
      <c r="B5" s="500"/>
      <c r="C5" s="500"/>
      <c r="D5" s="500"/>
      <c r="E5" s="500"/>
      <c r="F5" s="500"/>
      <c r="G5" s="500"/>
      <c r="H5" s="500"/>
    </row>
    <row r="6" spans="1:8" s="1" customFormat="1" ht="24.95" customHeight="1" x14ac:dyDescent="0.2">
      <c r="A6" s="517" t="s">
        <v>1645</v>
      </c>
      <c r="B6" s="518"/>
      <c r="C6" s="492" t="s">
        <v>39</v>
      </c>
      <c r="D6" s="493"/>
      <c r="E6" s="574" t="s">
        <v>1778</v>
      </c>
      <c r="F6" s="521" t="s">
        <v>1656</v>
      </c>
      <c r="G6" s="551" t="s">
        <v>1485</v>
      </c>
      <c r="H6" s="550" t="s">
        <v>1486</v>
      </c>
    </row>
    <row r="7" spans="1:8" s="1" customFormat="1" ht="24.95" customHeight="1" x14ac:dyDescent="0.2">
      <c r="A7" s="29" t="s">
        <v>1484</v>
      </c>
      <c r="B7" s="30" t="s">
        <v>1498</v>
      </c>
      <c r="C7" s="30" t="s">
        <v>1483</v>
      </c>
      <c r="D7" s="30" t="s">
        <v>1482</v>
      </c>
      <c r="E7" s="574"/>
      <c r="F7" s="522"/>
      <c r="G7" s="528"/>
      <c r="H7" s="530"/>
    </row>
    <row r="8" spans="1:8" s="1" customFormat="1" ht="24.95" customHeight="1" x14ac:dyDescent="0.2">
      <c r="A8" s="10">
        <v>0</v>
      </c>
      <c r="B8" s="10"/>
      <c r="C8" s="506"/>
      <c r="D8" s="14"/>
      <c r="E8" s="86" t="s">
        <v>1779</v>
      </c>
      <c r="F8" s="14" t="s">
        <v>1780</v>
      </c>
      <c r="G8" s="15">
        <v>2.69</v>
      </c>
      <c r="H8" s="3">
        <f>A8*G8</f>
        <v>0</v>
      </c>
    </row>
    <row r="9" spans="1:8" s="1" customFormat="1" ht="24.95" customHeight="1" x14ac:dyDescent="0.2">
      <c r="A9" s="10">
        <v>0</v>
      </c>
      <c r="B9" s="10"/>
      <c r="C9" s="507"/>
      <c r="D9" s="14"/>
      <c r="E9" s="86" t="s">
        <v>1784</v>
      </c>
      <c r="F9" s="14" t="s">
        <v>1784</v>
      </c>
      <c r="G9" s="15">
        <v>3.99</v>
      </c>
      <c r="H9" s="3">
        <f>A9*G9</f>
        <v>0</v>
      </c>
    </row>
    <row r="10" spans="1:8" s="1" customFormat="1" ht="24.95" customHeight="1" x14ac:dyDescent="0.2">
      <c r="A10" s="10"/>
      <c r="B10" s="10"/>
      <c r="C10" s="507"/>
      <c r="D10" s="506"/>
      <c r="E10" s="86" t="s">
        <v>1791</v>
      </c>
      <c r="F10" s="14" t="s">
        <v>1791</v>
      </c>
      <c r="G10" s="15">
        <v>4.95</v>
      </c>
      <c r="H10" s="3">
        <f>A10*G10</f>
        <v>0</v>
      </c>
    </row>
    <row r="11" spans="1:8" s="1" customFormat="1" ht="24.95" customHeight="1" x14ac:dyDescent="0.2">
      <c r="A11" s="10">
        <v>0</v>
      </c>
      <c r="B11" s="10"/>
      <c r="C11" s="508"/>
      <c r="D11" s="508"/>
      <c r="E11" s="86" t="s">
        <v>1792</v>
      </c>
      <c r="F11" s="14" t="s">
        <v>1792</v>
      </c>
      <c r="G11" s="15">
        <v>57.99</v>
      </c>
      <c r="H11" s="3">
        <f>A11*G11</f>
        <v>0</v>
      </c>
    </row>
    <row r="12" spans="1:8" ht="24.95" customHeight="1" x14ac:dyDescent="0.3">
      <c r="A12" s="541" t="s">
        <v>1486</v>
      </c>
      <c r="B12" s="541"/>
      <c r="C12" s="541"/>
      <c r="D12" s="541"/>
      <c r="E12" s="541"/>
      <c r="F12" s="541"/>
      <c r="G12" s="541"/>
      <c r="H12" s="53">
        <f>SUM(H2:H11)</f>
        <v>0</v>
      </c>
    </row>
    <row r="13" spans="1:8" ht="24.95" customHeight="1" x14ac:dyDescent="0.2">
      <c r="A13" s="531" t="s">
        <v>412</v>
      </c>
      <c r="B13" s="531"/>
      <c r="C13" s="531"/>
      <c r="D13" s="531"/>
      <c r="E13" s="531"/>
      <c r="F13" s="531"/>
      <c r="G13" s="531"/>
      <c r="H13" s="531"/>
    </row>
    <row r="14" spans="1:8" ht="30" x14ac:dyDescent="0.2">
      <c r="A14" s="523" t="s">
        <v>1501</v>
      </c>
      <c r="B14" s="524"/>
      <c r="C14" s="524"/>
      <c r="D14" s="524"/>
      <c r="E14" s="524"/>
      <c r="F14" s="524"/>
      <c r="G14" s="524"/>
      <c r="H14" s="525"/>
    </row>
  </sheetData>
  <mergeCells count="16">
    <mergeCell ref="A14:H14"/>
    <mergeCell ref="A12:G12"/>
    <mergeCell ref="A13:H13"/>
    <mergeCell ref="D10:D11"/>
    <mergeCell ref="C8:C11"/>
    <mergeCell ref="A2:H2"/>
    <mergeCell ref="A1:H1"/>
    <mergeCell ref="A3:H3"/>
    <mergeCell ref="G6:G7"/>
    <mergeCell ref="H6:H7"/>
    <mergeCell ref="A4:H4"/>
    <mergeCell ref="A6:B6"/>
    <mergeCell ref="C6:D6"/>
    <mergeCell ref="E6:E7"/>
    <mergeCell ref="F6:F7"/>
    <mergeCell ref="A5:H5"/>
  </mergeCells>
  <phoneticPr fontId="32" type="noConversion"/>
  <hyperlinks>
    <hyperlink ref="F6" location="Order_Summary" display="Summary" xr:uid="{00000000-0004-0000-2200-000000000000}"/>
    <hyperlink ref="A13:H13" location="Account_Summary" display="Account Summary" xr:uid="{00000000-0004-0000-2200-000001000000}"/>
    <hyperlink ref="A6:B6" location="'Table of Contents'!A1" display="Back to Table of Contents" xr:uid="{00000000-0004-0000-2200-000002000000}"/>
    <hyperlink ref="C6:D6" location="'Additional Materials'!A1" display="Add Items" xr:uid="{00000000-0004-0000-2200-000003000000}"/>
    <hyperlink ref="A5:H5" location="Account_Summary" display="Account Summary" xr:uid="{00000000-0004-0000-2200-000004000000}"/>
  </hyperlinks>
  <pageMargins left="0.75" right="0.75" top="1" bottom="1" header="0.5" footer="0.5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A1:H15"/>
  <sheetViews>
    <sheetView showZeros="0" zoomScale="65" workbookViewId="0">
      <selection activeCell="A10" sqref="A10:B10"/>
    </sheetView>
  </sheetViews>
  <sheetFormatPr defaultRowHeight="12.75" x14ac:dyDescent="0.2"/>
  <cols>
    <col min="1" max="1" width="25.42578125" customWidth="1"/>
    <col min="2" max="2" width="22.140625" customWidth="1"/>
    <col min="3" max="3" width="30.85546875" customWidth="1"/>
    <col min="4" max="4" width="36.7109375" customWidth="1"/>
    <col min="5" max="5" width="50.5703125" customWidth="1"/>
    <col min="6" max="6" width="37.7109375" customWidth="1"/>
    <col min="7" max="7" width="25.140625" customWidth="1"/>
    <col min="8" max="8" width="49.85546875" customWidth="1"/>
  </cols>
  <sheetData>
    <row r="1" spans="1:8" ht="30" x14ac:dyDescent="0.2">
      <c r="A1" s="436" t="s">
        <v>1467</v>
      </c>
      <c r="B1" s="436"/>
      <c r="C1" s="436"/>
      <c r="D1" s="436"/>
      <c r="E1" s="436"/>
      <c r="F1" s="436"/>
      <c r="G1" s="436"/>
      <c r="H1" s="436"/>
    </row>
    <row r="2" spans="1:8" s="1" customFormat="1" ht="24.95" customHeight="1" x14ac:dyDescent="0.35">
      <c r="A2" s="489" t="s">
        <v>1653</v>
      </c>
      <c r="B2" s="489"/>
      <c r="C2" s="489"/>
      <c r="D2" s="489"/>
      <c r="E2" s="489"/>
      <c r="F2" s="489"/>
      <c r="G2" s="489"/>
      <c r="H2" s="489"/>
    </row>
    <row r="3" spans="1:8" s="57" customFormat="1" ht="24.95" customHeight="1" x14ac:dyDescent="0.2">
      <c r="A3" s="718" t="s">
        <v>116</v>
      </c>
      <c r="B3" s="718"/>
      <c r="C3" s="718"/>
      <c r="D3" s="718"/>
      <c r="E3" s="718"/>
      <c r="F3" s="718"/>
      <c r="G3" s="718"/>
      <c r="H3" s="718"/>
    </row>
    <row r="4" spans="1:8" s="1" customFormat="1" ht="24.95" customHeight="1" x14ac:dyDescent="0.2">
      <c r="A4" s="435" t="s">
        <v>418</v>
      </c>
      <c r="B4" s="435"/>
      <c r="C4" s="435"/>
      <c r="D4" s="435"/>
      <c r="E4" s="435"/>
      <c r="F4" s="435"/>
      <c r="G4" s="435"/>
      <c r="H4" s="435"/>
    </row>
    <row r="5" spans="1:8" s="1" customFormat="1" ht="24.95" customHeight="1" x14ac:dyDescent="0.2">
      <c r="A5" s="500" t="s">
        <v>412</v>
      </c>
      <c r="B5" s="500"/>
      <c r="C5" s="500"/>
      <c r="D5" s="500"/>
      <c r="E5" s="500"/>
      <c r="F5" s="500"/>
      <c r="G5" s="500"/>
      <c r="H5" s="500"/>
    </row>
    <row r="6" spans="1:8" s="1" customFormat="1" ht="24.95" customHeight="1" x14ac:dyDescent="0.2">
      <c r="A6" s="725"/>
      <c r="B6" s="725"/>
      <c r="C6" s="725"/>
      <c r="D6" s="725"/>
      <c r="E6" s="725"/>
      <c r="F6" s="725"/>
      <c r="G6" s="725"/>
      <c r="H6" s="725"/>
    </row>
    <row r="7" spans="1:8" s="219" customFormat="1" ht="24.95" customHeight="1" x14ac:dyDescent="0.2">
      <c r="A7" s="724" t="s">
        <v>1119</v>
      </c>
      <c r="B7" s="724"/>
      <c r="C7" s="724"/>
      <c r="D7" s="724"/>
      <c r="E7" s="724"/>
      <c r="F7" s="724"/>
      <c r="G7" s="724"/>
      <c r="H7" s="724"/>
    </row>
    <row r="8" spans="1:8" s="1" customFormat="1" ht="24.95" customHeight="1" x14ac:dyDescent="0.2">
      <c r="A8" s="725"/>
      <c r="B8" s="725"/>
      <c r="C8" s="725"/>
      <c r="D8" s="725"/>
      <c r="E8" s="725"/>
      <c r="F8" s="725"/>
      <c r="G8" s="725"/>
      <c r="H8" s="725"/>
    </row>
    <row r="9" spans="1:8" s="1" customFormat="1" ht="24.95" customHeight="1" x14ac:dyDescent="0.2">
      <c r="A9" s="723" t="s">
        <v>117</v>
      </c>
      <c r="B9" s="723"/>
      <c r="C9" s="723"/>
      <c r="D9" s="723"/>
      <c r="E9" s="723"/>
      <c r="F9" s="723"/>
      <c r="G9" s="723"/>
      <c r="H9" s="723"/>
    </row>
    <row r="10" spans="1:8" s="1" customFormat="1" ht="24.95" customHeight="1" x14ac:dyDescent="0.2">
      <c r="A10" s="517" t="s">
        <v>1645</v>
      </c>
      <c r="B10" s="518"/>
      <c r="C10" s="492" t="s">
        <v>39</v>
      </c>
      <c r="D10" s="493"/>
      <c r="E10" s="719" t="s">
        <v>116</v>
      </c>
      <c r="F10" s="6" t="s">
        <v>1526</v>
      </c>
      <c r="G10" s="721" t="s">
        <v>1485</v>
      </c>
      <c r="H10" s="487" t="s">
        <v>1486</v>
      </c>
    </row>
    <row r="11" spans="1:8" s="36" customFormat="1" ht="24.95" customHeight="1" x14ac:dyDescent="0.2">
      <c r="A11" s="5" t="s">
        <v>1484</v>
      </c>
      <c r="B11" s="6" t="s">
        <v>1498</v>
      </c>
      <c r="C11" s="6" t="s">
        <v>1483</v>
      </c>
      <c r="D11" s="6" t="s">
        <v>1482</v>
      </c>
      <c r="E11" s="720"/>
      <c r="F11" s="20" t="s">
        <v>1656</v>
      </c>
      <c r="G11" s="722"/>
      <c r="H11" s="488"/>
    </row>
    <row r="12" spans="1:8" s="169" customFormat="1" ht="24.95" customHeight="1" x14ac:dyDescent="0.2">
      <c r="A12" s="10">
        <v>0</v>
      </c>
      <c r="B12" s="10"/>
      <c r="C12" s="13"/>
      <c r="D12" s="13"/>
      <c r="E12" s="221"/>
      <c r="F12" s="220"/>
      <c r="G12" s="32"/>
      <c r="H12" s="222">
        <f>A12*G12</f>
        <v>0</v>
      </c>
    </row>
    <row r="13" spans="1:8" ht="24.95" customHeight="1" x14ac:dyDescent="0.3">
      <c r="A13" s="541" t="s">
        <v>1486</v>
      </c>
      <c r="B13" s="541"/>
      <c r="C13" s="541"/>
      <c r="D13" s="541"/>
      <c r="E13" s="541"/>
      <c r="F13" s="541"/>
      <c r="G13" s="541"/>
      <c r="H13" s="223">
        <f>H12</f>
        <v>0</v>
      </c>
    </row>
    <row r="14" spans="1:8" ht="24.95" customHeight="1" x14ac:dyDescent="0.2">
      <c r="A14" s="531" t="s">
        <v>412</v>
      </c>
      <c r="B14" s="531"/>
      <c r="C14" s="531"/>
      <c r="D14" s="531"/>
      <c r="E14" s="531"/>
      <c r="F14" s="531"/>
      <c r="G14" s="531"/>
      <c r="H14" s="531"/>
    </row>
    <row r="15" spans="1:8" ht="30" x14ac:dyDescent="0.2">
      <c r="A15" s="523" t="s">
        <v>1501</v>
      </c>
      <c r="B15" s="524"/>
      <c r="C15" s="524"/>
      <c r="D15" s="524"/>
      <c r="E15" s="524"/>
      <c r="F15" s="524"/>
      <c r="G15" s="524"/>
      <c r="H15" s="525"/>
    </row>
  </sheetData>
  <sheetProtection password="9C63" sheet="1" objects="1" scenarios="1" selectLockedCells="1"/>
  <mergeCells count="17">
    <mergeCell ref="A8:H8"/>
    <mergeCell ref="A2:H2"/>
    <mergeCell ref="A1:H1"/>
    <mergeCell ref="A15:H15"/>
    <mergeCell ref="A14:H14"/>
    <mergeCell ref="A3:H3"/>
    <mergeCell ref="A10:B10"/>
    <mergeCell ref="C10:D10"/>
    <mergeCell ref="E10:E11"/>
    <mergeCell ref="G10:G11"/>
    <mergeCell ref="H10:H11"/>
    <mergeCell ref="A4:H4"/>
    <mergeCell ref="A5:H5"/>
    <mergeCell ref="A13:G13"/>
    <mergeCell ref="A9:H9"/>
    <mergeCell ref="A7:H7"/>
    <mergeCell ref="A6:H6"/>
  </mergeCells>
  <phoneticPr fontId="32" type="noConversion"/>
  <hyperlinks>
    <hyperlink ref="F11" location="Order_Summary" display="Summary" xr:uid="{00000000-0004-0000-2300-000000000000}"/>
    <hyperlink ref="A14:H14" location="Account_Summary" display="Account Summary" xr:uid="{00000000-0004-0000-2300-000001000000}"/>
    <hyperlink ref="A10:B10" location="'Table of Contents'!A1" display="Back to Table of Contents" xr:uid="{00000000-0004-0000-2300-000002000000}"/>
    <hyperlink ref="C10:D10" location="'Additional Materials'!A1" display="Add Items" xr:uid="{00000000-0004-0000-2300-000003000000}"/>
    <hyperlink ref="A5:H5" location="Account_Summary" display="Account Summary" xr:uid="{00000000-0004-0000-2300-000004000000}"/>
    <hyperlink ref="E10:E11" r:id="rId1" display="TODAY'S SPECIAL" xr:uid="{00000000-0004-0000-2300-000005000000}"/>
  </hyperlinks>
  <pageMargins left="0.75" right="0.75" top="1" bottom="1" header="0.5" footer="0.5"/>
  <pageSetup orientation="portrait" r:id="rId2"/>
  <headerFooter alignWithMargins="0"/>
  <drawing r:id="rId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A1:H76"/>
  <sheetViews>
    <sheetView showZeros="0" zoomScale="65" workbookViewId="0">
      <selection activeCell="F6" sqref="F6:F7"/>
    </sheetView>
  </sheetViews>
  <sheetFormatPr defaultRowHeight="12.75" x14ac:dyDescent="0.2"/>
  <cols>
    <col min="1" max="1" width="23.7109375" customWidth="1"/>
    <col min="2" max="2" width="21" customWidth="1"/>
    <col min="3" max="3" width="24.7109375" customWidth="1"/>
    <col min="4" max="4" width="28.28515625" customWidth="1"/>
    <col min="5" max="5" width="69" bestFit="1" customWidth="1"/>
    <col min="6" max="6" width="36.5703125" customWidth="1"/>
    <col min="7" max="7" width="24.28515625" customWidth="1"/>
    <col min="8" max="8" width="36.5703125" customWidth="1"/>
  </cols>
  <sheetData>
    <row r="1" spans="1:8" ht="30" x14ac:dyDescent="0.2">
      <c r="A1" s="436" t="s">
        <v>1467</v>
      </c>
      <c r="B1" s="436"/>
      <c r="C1" s="436"/>
      <c r="D1" s="436"/>
      <c r="E1" s="436"/>
      <c r="F1" s="436"/>
      <c r="G1" s="436"/>
      <c r="H1" s="436"/>
    </row>
    <row r="2" spans="1:8" s="1" customFormat="1" ht="24.95" customHeight="1" x14ac:dyDescent="0.35">
      <c r="A2" s="489" t="s">
        <v>1653</v>
      </c>
      <c r="B2" s="489"/>
      <c r="C2" s="489"/>
      <c r="D2" s="489"/>
      <c r="E2" s="489"/>
      <c r="F2" s="489"/>
      <c r="G2" s="489"/>
      <c r="H2" s="489"/>
    </row>
    <row r="3" spans="1:8" s="57" customFormat="1" ht="24.95" customHeight="1" x14ac:dyDescent="0.2">
      <c r="A3" s="494" t="s">
        <v>1665</v>
      </c>
      <c r="B3" s="494"/>
      <c r="C3" s="494"/>
      <c r="D3" s="494"/>
      <c r="E3" s="494"/>
      <c r="F3" s="494"/>
      <c r="G3" s="494"/>
      <c r="H3" s="494"/>
    </row>
    <row r="4" spans="1:8" s="1" customFormat="1" ht="24.95" customHeight="1" x14ac:dyDescent="0.2">
      <c r="A4" s="435" t="s">
        <v>418</v>
      </c>
      <c r="B4" s="435"/>
      <c r="C4" s="435"/>
      <c r="D4" s="435"/>
      <c r="E4" s="435"/>
      <c r="F4" s="435"/>
      <c r="G4" s="435"/>
      <c r="H4" s="435"/>
    </row>
    <row r="5" spans="1:8" s="1" customFormat="1" ht="24.95" customHeight="1" x14ac:dyDescent="0.2">
      <c r="A5" s="500" t="s">
        <v>412</v>
      </c>
      <c r="B5" s="500"/>
      <c r="C5" s="500"/>
      <c r="D5" s="500"/>
      <c r="E5" s="500"/>
      <c r="F5" s="500"/>
      <c r="G5" s="500"/>
      <c r="H5" s="500"/>
    </row>
    <row r="6" spans="1:8" s="1" customFormat="1" ht="24.95" customHeight="1" x14ac:dyDescent="0.2">
      <c r="A6" s="517" t="s">
        <v>1645</v>
      </c>
      <c r="B6" s="518"/>
      <c r="C6" s="492" t="s">
        <v>39</v>
      </c>
      <c r="D6" s="493"/>
      <c r="E6" s="574" t="s">
        <v>1665</v>
      </c>
      <c r="F6" s="521" t="s">
        <v>1656</v>
      </c>
      <c r="G6" s="551" t="s">
        <v>1485</v>
      </c>
      <c r="H6" s="550" t="s">
        <v>1486</v>
      </c>
    </row>
    <row r="7" spans="1:8" s="1" customFormat="1" ht="24.95" customHeight="1" x14ac:dyDescent="0.2">
      <c r="A7" s="29" t="s">
        <v>1484</v>
      </c>
      <c r="B7" s="30" t="s">
        <v>1498</v>
      </c>
      <c r="C7" s="30" t="s">
        <v>1483</v>
      </c>
      <c r="D7" s="30" t="s">
        <v>1482</v>
      </c>
      <c r="E7" s="574"/>
      <c r="F7" s="522"/>
      <c r="G7" s="528"/>
      <c r="H7" s="530"/>
    </row>
    <row r="8" spans="1:8" s="1" customFormat="1" ht="24.95" customHeight="1" x14ac:dyDescent="0.2">
      <c r="A8" s="96" t="s">
        <v>1484</v>
      </c>
      <c r="B8" s="90" t="s">
        <v>1498</v>
      </c>
      <c r="C8" s="90" t="s">
        <v>1483</v>
      </c>
      <c r="D8" s="90" t="s">
        <v>1482</v>
      </c>
      <c r="E8" s="97" t="s">
        <v>940</v>
      </c>
      <c r="F8" s="105" t="s">
        <v>1656</v>
      </c>
      <c r="G8" s="109" t="s">
        <v>1485</v>
      </c>
      <c r="H8" s="103" t="s">
        <v>1486</v>
      </c>
    </row>
    <row r="9" spans="1:8" s="1" customFormat="1" ht="24.95" customHeight="1" x14ac:dyDescent="0.2">
      <c r="A9" s="10">
        <v>0</v>
      </c>
      <c r="B9" s="10"/>
      <c r="C9" s="90" t="s">
        <v>540</v>
      </c>
      <c r="D9" s="10" t="e" cm="1">
        <f t="array" ref="D9">+D9:D29D27D9:D28</f>
        <v>#NAME?</v>
      </c>
      <c r="E9" s="14" t="s">
        <v>89</v>
      </c>
      <c r="F9" s="514" t="s">
        <v>1799</v>
      </c>
      <c r="G9" s="12">
        <v>57.98</v>
      </c>
      <c r="H9" s="3">
        <f>A9*G9</f>
        <v>0</v>
      </c>
    </row>
    <row r="10" spans="1:8" s="1" customFormat="1" ht="24.95" customHeight="1" x14ac:dyDescent="0.2">
      <c r="A10" s="10">
        <v>0</v>
      </c>
      <c r="B10" s="10"/>
      <c r="C10" s="10" t="s">
        <v>540</v>
      </c>
      <c r="D10" s="10"/>
      <c r="E10" s="14" t="s">
        <v>90</v>
      </c>
      <c r="F10" s="514"/>
      <c r="G10" s="12">
        <v>57.98</v>
      </c>
      <c r="H10" s="3">
        <f>A10*G10</f>
        <v>0</v>
      </c>
    </row>
    <row r="11" spans="1:8" s="1" customFormat="1" ht="24.75" customHeight="1" x14ac:dyDescent="0.2">
      <c r="A11" s="26">
        <v>0</v>
      </c>
      <c r="B11" s="31">
        <v>0</v>
      </c>
      <c r="C11" s="95" t="s">
        <v>95</v>
      </c>
      <c r="D11" s="10"/>
      <c r="E11" s="14" t="s">
        <v>1667</v>
      </c>
      <c r="F11" s="514"/>
      <c r="G11" s="15">
        <v>16.98</v>
      </c>
      <c r="H11" s="3">
        <f>A11*G11</f>
        <v>0</v>
      </c>
    </row>
    <row r="12" spans="1:8" s="1" customFormat="1" ht="24.95" customHeight="1" x14ac:dyDescent="0.2">
      <c r="A12" s="10">
        <v>0</v>
      </c>
      <c r="B12" s="10"/>
      <c r="C12" s="10" t="s">
        <v>95</v>
      </c>
      <c r="D12" s="14"/>
      <c r="E12" s="14" t="s">
        <v>1668</v>
      </c>
      <c r="F12" s="514"/>
      <c r="G12" s="15">
        <v>16.98</v>
      </c>
      <c r="H12" s="3">
        <f>A12*G12</f>
        <v>0</v>
      </c>
    </row>
    <row r="13" spans="1:8" s="1" customFormat="1" ht="24.95" customHeight="1" x14ac:dyDescent="0.2">
      <c r="A13" s="10">
        <v>0</v>
      </c>
      <c r="B13" s="10"/>
      <c r="C13" s="10" t="s">
        <v>95</v>
      </c>
      <c r="D13" s="14" t="s">
        <v>470</v>
      </c>
      <c r="E13" s="14" t="s">
        <v>1895</v>
      </c>
      <c r="F13" s="10"/>
      <c r="G13" s="15">
        <v>17.989999999999998</v>
      </c>
      <c r="H13" s="3">
        <f>A13*G13</f>
        <v>0</v>
      </c>
    </row>
    <row r="14" spans="1:8" s="1" customFormat="1" ht="24.95" customHeight="1" x14ac:dyDescent="0.2">
      <c r="A14" s="10">
        <v>0</v>
      </c>
      <c r="B14" s="10"/>
      <c r="C14" s="10" t="s">
        <v>95</v>
      </c>
      <c r="D14" s="14" t="s">
        <v>643</v>
      </c>
      <c r="E14" s="14" t="s">
        <v>1895</v>
      </c>
      <c r="F14" s="10"/>
      <c r="G14" s="15">
        <v>17.989999999999998</v>
      </c>
      <c r="H14" s="3">
        <f t="shared" ref="H14:H44" si="0">A14*G14</f>
        <v>0</v>
      </c>
    </row>
    <row r="15" spans="1:8" s="1" customFormat="1" ht="24.95" customHeight="1" x14ac:dyDescent="0.2">
      <c r="A15" s="10">
        <v>0</v>
      </c>
      <c r="B15" s="10"/>
      <c r="C15" s="10" t="s">
        <v>95</v>
      </c>
      <c r="D15" s="14" t="s">
        <v>198</v>
      </c>
      <c r="E15" s="14" t="s">
        <v>1895</v>
      </c>
      <c r="F15" s="10"/>
      <c r="G15" s="15">
        <v>17.989999999999998</v>
      </c>
      <c r="H15" s="3">
        <f t="shared" si="0"/>
        <v>0</v>
      </c>
    </row>
    <row r="16" spans="1:8" s="1" customFormat="1" ht="24.95" customHeight="1" x14ac:dyDescent="0.2">
      <c r="A16" s="10">
        <v>0</v>
      </c>
      <c r="B16" s="10"/>
      <c r="C16" s="10" t="s">
        <v>95</v>
      </c>
      <c r="D16" s="14" t="s">
        <v>471</v>
      </c>
      <c r="E16" s="14" t="s">
        <v>1895</v>
      </c>
      <c r="F16" s="10"/>
      <c r="G16" s="15">
        <v>17.989999999999998</v>
      </c>
      <c r="H16" s="3">
        <f t="shared" si="0"/>
        <v>0</v>
      </c>
    </row>
    <row r="17" spans="1:8" s="1" customFormat="1" ht="24.95" customHeight="1" x14ac:dyDescent="0.2">
      <c r="A17" s="10">
        <v>0</v>
      </c>
      <c r="B17" s="10"/>
      <c r="C17" s="10" t="s">
        <v>95</v>
      </c>
      <c r="D17" s="14" t="s">
        <v>510</v>
      </c>
      <c r="E17" s="14" t="s">
        <v>1895</v>
      </c>
      <c r="F17" s="10"/>
      <c r="G17" s="15">
        <v>17.989999999999998</v>
      </c>
      <c r="H17" s="3">
        <f t="shared" si="0"/>
        <v>0</v>
      </c>
    </row>
    <row r="18" spans="1:8" s="1" customFormat="1" ht="24.95" customHeight="1" x14ac:dyDescent="0.2">
      <c r="A18" s="10">
        <v>0</v>
      </c>
      <c r="B18" s="10"/>
      <c r="C18" s="10" t="s">
        <v>95</v>
      </c>
      <c r="D18" s="14" t="s">
        <v>1899</v>
      </c>
      <c r="E18" s="14" t="s">
        <v>1895</v>
      </c>
      <c r="F18" s="10"/>
      <c r="G18" s="15">
        <v>17.989999999999998</v>
      </c>
      <c r="H18" s="3">
        <f t="shared" si="0"/>
        <v>0</v>
      </c>
    </row>
    <row r="19" spans="1:8" s="1" customFormat="1" ht="24.95" customHeight="1" x14ac:dyDescent="0.2">
      <c r="A19" s="10">
        <v>0</v>
      </c>
      <c r="B19" s="10"/>
      <c r="C19" s="10" t="s">
        <v>95</v>
      </c>
      <c r="D19" s="14" t="s">
        <v>1245</v>
      </c>
      <c r="E19" s="14" t="s">
        <v>1895</v>
      </c>
      <c r="F19" s="10"/>
      <c r="G19" s="15">
        <v>17.989999999999998</v>
      </c>
      <c r="H19" s="3">
        <f t="shared" si="0"/>
        <v>0</v>
      </c>
    </row>
    <row r="20" spans="1:8" s="1" customFormat="1" ht="24.95" customHeight="1" x14ac:dyDescent="0.2">
      <c r="A20" s="10">
        <v>0</v>
      </c>
      <c r="B20" s="10"/>
      <c r="C20" s="10" t="s">
        <v>95</v>
      </c>
      <c r="D20" s="14" t="s">
        <v>1896</v>
      </c>
      <c r="E20" s="14" t="s">
        <v>1895</v>
      </c>
      <c r="F20" s="10"/>
      <c r="G20" s="15">
        <v>17.989999999999998</v>
      </c>
      <c r="H20" s="3">
        <f t="shared" si="0"/>
        <v>0</v>
      </c>
    </row>
    <row r="21" spans="1:8" s="1" customFormat="1" ht="24.95" customHeight="1" x14ac:dyDescent="0.2">
      <c r="A21" s="10">
        <v>0</v>
      </c>
      <c r="B21" s="10"/>
      <c r="C21" s="10" t="s">
        <v>95</v>
      </c>
      <c r="D21" s="14" t="s">
        <v>569</v>
      </c>
      <c r="E21" s="14" t="s">
        <v>1895</v>
      </c>
      <c r="F21" s="10"/>
      <c r="G21" s="15">
        <v>17.989999999999998</v>
      </c>
      <c r="H21" s="3">
        <f t="shared" si="0"/>
        <v>0</v>
      </c>
    </row>
    <row r="22" spans="1:8" s="1" customFormat="1" ht="24.95" customHeight="1" x14ac:dyDescent="0.2">
      <c r="A22" s="10">
        <v>0</v>
      </c>
      <c r="B22" s="10"/>
      <c r="C22" s="10" t="s">
        <v>95</v>
      </c>
      <c r="D22" s="14" t="s">
        <v>762</v>
      </c>
      <c r="E22" s="14" t="s">
        <v>1895</v>
      </c>
      <c r="F22" s="10"/>
      <c r="G22" s="15">
        <v>17.989999999999998</v>
      </c>
      <c r="H22" s="3">
        <f t="shared" si="0"/>
        <v>0</v>
      </c>
    </row>
    <row r="23" spans="1:8" s="1" customFormat="1" ht="24.95" customHeight="1" x14ac:dyDescent="0.2">
      <c r="A23" s="10">
        <v>0</v>
      </c>
      <c r="B23" s="10"/>
      <c r="C23" s="10" t="s">
        <v>95</v>
      </c>
      <c r="D23" s="14" t="s">
        <v>1897</v>
      </c>
      <c r="E23" s="14" t="s">
        <v>1895</v>
      </c>
      <c r="F23" s="10"/>
      <c r="G23" s="15">
        <v>17.989999999999998</v>
      </c>
      <c r="H23" s="3">
        <f t="shared" si="0"/>
        <v>0</v>
      </c>
    </row>
    <row r="24" spans="1:8" s="1" customFormat="1" ht="24.95" customHeight="1" x14ac:dyDescent="0.2">
      <c r="A24" s="10">
        <v>0</v>
      </c>
      <c r="B24" s="10"/>
      <c r="C24" s="10" t="s">
        <v>95</v>
      </c>
      <c r="D24" s="14" t="s">
        <v>507</v>
      </c>
      <c r="E24" s="14" t="s">
        <v>1895</v>
      </c>
      <c r="F24" s="10"/>
      <c r="G24" s="15">
        <v>17.989999999999998</v>
      </c>
      <c r="H24" s="3">
        <f t="shared" si="0"/>
        <v>0</v>
      </c>
    </row>
    <row r="25" spans="1:8" s="1" customFormat="1" ht="24.95" customHeight="1" x14ac:dyDescent="0.2">
      <c r="A25" s="10">
        <v>0</v>
      </c>
      <c r="B25" s="10"/>
      <c r="C25" s="10" t="s">
        <v>95</v>
      </c>
      <c r="D25" s="14" t="s">
        <v>763</v>
      </c>
      <c r="E25" s="14" t="s">
        <v>1895</v>
      </c>
      <c r="F25" s="10"/>
      <c r="G25" s="15">
        <v>17.989999999999998</v>
      </c>
      <c r="H25" s="3">
        <f t="shared" si="0"/>
        <v>0</v>
      </c>
    </row>
    <row r="26" spans="1:8" s="1" customFormat="1" ht="24.95" customHeight="1" x14ac:dyDescent="0.2">
      <c r="A26" s="10">
        <v>0</v>
      </c>
      <c r="B26" s="10"/>
      <c r="C26" s="10" t="s">
        <v>95</v>
      </c>
      <c r="D26" s="14" t="s">
        <v>509</v>
      </c>
      <c r="E26" s="14" t="s">
        <v>1895</v>
      </c>
      <c r="F26" s="10"/>
      <c r="G26" s="15">
        <v>17.989999999999998</v>
      </c>
      <c r="H26" s="3">
        <f t="shared" si="0"/>
        <v>0</v>
      </c>
    </row>
    <row r="27" spans="1:8" s="1" customFormat="1" ht="24.95" customHeight="1" x14ac:dyDescent="0.2">
      <c r="A27" s="10">
        <v>0</v>
      </c>
      <c r="B27" s="10"/>
      <c r="C27" s="10" t="s">
        <v>95</v>
      </c>
      <c r="D27" s="14" t="s">
        <v>1898</v>
      </c>
      <c r="E27" s="14" t="s">
        <v>1895</v>
      </c>
      <c r="F27" s="10"/>
      <c r="G27" s="15">
        <v>17.989999999999998</v>
      </c>
      <c r="H27" s="3">
        <f t="shared" si="0"/>
        <v>0</v>
      </c>
    </row>
    <row r="28" spans="1:8" s="1" customFormat="1" ht="24.95" customHeight="1" x14ac:dyDescent="0.2">
      <c r="A28" s="10">
        <v>0</v>
      </c>
      <c r="B28" s="10"/>
      <c r="C28" s="10" t="s">
        <v>1901</v>
      </c>
      <c r="D28" s="354" t="s">
        <v>508</v>
      </c>
      <c r="E28" s="14" t="s">
        <v>1900</v>
      </c>
      <c r="F28" s="10"/>
      <c r="G28" s="15">
        <v>17.989999999999998</v>
      </c>
      <c r="H28" s="3">
        <f t="shared" si="0"/>
        <v>0</v>
      </c>
    </row>
    <row r="29" spans="1:8" s="1" customFormat="1" ht="24.95" customHeight="1" x14ac:dyDescent="0.2">
      <c r="A29" s="10">
        <v>0</v>
      </c>
      <c r="B29" s="10"/>
      <c r="C29" s="10" t="s">
        <v>1901</v>
      </c>
      <c r="D29" s="14" t="s">
        <v>1902</v>
      </c>
      <c r="E29" s="14" t="s">
        <v>1900</v>
      </c>
      <c r="F29" s="10"/>
      <c r="G29" s="15">
        <v>17.989999999999998</v>
      </c>
      <c r="H29" s="3">
        <f t="shared" si="0"/>
        <v>0</v>
      </c>
    </row>
    <row r="30" spans="1:8" s="1" customFormat="1" ht="24.95" customHeight="1" x14ac:dyDescent="0.2">
      <c r="A30" s="10">
        <v>0</v>
      </c>
      <c r="B30" s="10"/>
      <c r="C30" s="10" t="s">
        <v>1901</v>
      </c>
      <c r="D30" s="14" t="s">
        <v>197</v>
      </c>
      <c r="E30" s="14" t="s">
        <v>1900</v>
      </c>
      <c r="F30" s="10"/>
      <c r="G30" s="15">
        <v>17.989999999999998</v>
      </c>
      <c r="H30" s="3">
        <f t="shared" si="0"/>
        <v>0</v>
      </c>
    </row>
    <row r="31" spans="1:8" s="1" customFormat="1" ht="24.95" customHeight="1" x14ac:dyDescent="0.2">
      <c r="A31" s="10">
        <v>0</v>
      </c>
      <c r="B31" s="10"/>
      <c r="C31" s="10" t="s">
        <v>1901</v>
      </c>
      <c r="D31" s="14" t="s">
        <v>203</v>
      </c>
      <c r="E31" s="14" t="s">
        <v>1900</v>
      </c>
      <c r="F31" s="10"/>
      <c r="G31" s="15">
        <v>17.989999999999998</v>
      </c>
      <c r="H31" s="3">
        <f t="shared" si="0"/>
        <v>0</v>
      </c>
    </row>
    <row r="32" spans="1:8" s="1" customFormat="1" ht="24.95" customHeight="1" x14ac:dyDescent="0.2">
      <c r="A32" s="10">
        <v>0</v>
      </c>
      <c r="B32" s="10"/>
      <c r="C32" s="10" t="s">
        <v>1901</v>
      </c>
      <c r="D32" s="14" t="s">
        <v>202</v>
      </c>
      <c r="E32" s="14" t="s">
        <v>1900</v>
      </c>
      <c r="F32" s="10"/>
      <c r="G32" s="15">
        <v>17.989999999999998</v>
      </c>
      <c r="H32" s="3">
        <f t="shared" si="0"/>
        <v>0</v>
      </c>
    </row>
    <row r="33" spans="1:8" s="1" customFormat="1" ht="24.95" customHeight="1" x14ac:dyDescent="0.2">
      <c r="A33" s="10">
        <v>0</v>
      </c>
      <c r="B33" s="10"/>
      <c r="C33" s="10" t="s">
        <v>1901</v>
      </c>
      <c r="D33" s="14" t="s">
        <v>396</v>
      </c>
      <c r="E33" s="14" t="s">
        <v>1900</v>
      </c>
      <c r="F33" s="10"/>
      <c r="G33" s="15">
        <v>17.989999999999998</v>
      </c>
      <c r="H33" s="3">
        <f t="shared" si="0"/>
        <v>0</v>
      </c>
    </row>
    <row r="34" spans="1:8" s="1" customFormat="1" ht="24.95" customHeight="1" x14ac:dyDescent="0.2">
      <c r="A34" s="10">
        <v>0</v>
      </c>
      <c r="B34" s="10"/>
      <c r="C34" s="10" t="s">
        <v>1901</v>
      </c>
      <c r="D34" s="14" t="s">
        <v>611</v>
      </c>
      <c r="E34" s="14" t="s">
        <v>1900</v>
      </c>
      <c r="F34" s="10"/>
      <c r="G34" s="15">
        <v>17.989999999999998</v>
      </c>
      <c r="H34" s="3">
        <f t="shared" si="0"/>
        <v>0</v>
      </c>
    </row>
    <row r="35" spans="1:8" s="1" customFormat="1" ht="24.95" customHeight="1" x14ac:dyDescent="0.2">
      <c r="A35" s="10">
        <v>0</v>
      </c>
      <c r="B35" s="10"/>
      <c r="C35" s="10" t="s">
        <v>1901</v>
      </c>
      <c r="D35" s="14" t="s">
        <v>610</v>
      </c>
      <c r="E35" s="14" t="s">
        <v>1900</v>
      </c>
      <c r="F35" s="10"/>
      <c r="G35" s="15">
        <v>17.989999999999998</v>
      </c>
      <c r="H35" s="3">
        <f t="shared" si="0"/>
        <v>0</v>
      </c>
    </row>
    <row r="36" spans="1:8" s="1" customFormat="1" ht="24.95" customHeight="1" x14ac:dyDescent="0.2">
      <c r="A36" s="10">
        <v>0</v>
      </c>
      <c r="B36" s="10"/>
      <c r="C36" s="10" t="s">
        <v>1901</v>
      </c>
      <c r="D36" s="14" t="s">
        <v>1262</v>
      </c>
      <c r="E36" s="14" t="s">
        <v>1900</v>
      </c>
      <c r="F36" s="10"/>
      <c r="G36" s="15">
        <v>17.989999999999998</v>
      </c>
      <c r="H36" s="3">
        <f t="shared" si="0"/>
        <v>0</v>
      </c>
    </row>
    <row r="37" spans="1:8" s="1" customFormat="1" ht="24.95" customHeight="1" x14ac:dyDescent="0.2">
      <c r="A37" s="10">
        <v>0</v>
      </c>
      <c r="B37" s="10"/>
      <c r="C37" s="10" t="s">
        <v>1901</v>
      </c>
      <c r="D37" s="14" t="s">
        <v>1903</v>
      </c>
      <c r="E37" s="14" t="s">
        <v>1900</v>
      </c>
      <c r="F37" s="10"/>
      <c r="G37" s="15">
        <v>17.989999999999998</v>
      </c>
      <c r="H37" s="3">
        <f t="shared" si="0"/>
        <v>0</v>
      </c>
    </row>
    <row r="38" spans="1:8" s="1" customFormat="1" ht="24.95" customHeight="1" x14ac:dyDescent="0.2">
      <c r="A38" s="10">
        <v>0</v>
      </c>
      <c r="B38" s="10"/>
      <c r="C38" s="10" t="s">
        <v>1901</v>
      </c>
      <c r="D38" s="14" t="s">
        <v>1904</v>
      </c>
      <c r="E38" s="14" t="s">
        <v>1900</v>
      </c>
      <c r="F38" s="10"/>
      <c r="G38" s="15">
        <v>17.989999999999998</v>
      </c>
      <c r="H38" s="3">
        <f t="shared" si="0"/>
        <v>0</v>
      </c>
    </row>
    <row r="39" spans="1:8" s="1" customFormat="1" ht="24.95" customHeight="1" x14ac:dyDescent="0.2">
      <c r="A39" s="10">
        <v>0</v>
      </c>
      <c r="B39" s="10"/>
      <c r="C39" s="10" t="s">
        <v>1901</v>
      </c>
      <c r="D39" s="14" t="s">
        <v>1585</v>
      </c>
      <c r="E39" s="14" t="s">
        <v>1900</v>
      </c>
      <c r="F39" s="10"/>
      <c r="G39" s="15">
        <v>17.989999999999998</v>
      </c>
      <c r="H39" s="3">
        <f t="shared" si="0"/>
        <v>0</v>
      </c>
    </row>
    <row r="40" spans="1:8" s="1" customFormat="1" ht="24.95" customHeight="1" x14ac:dyDescent="0.2">
      <c r="A40" s="10">
        <v>0</v>
      </c>
      <c r="B40" s="10"/>
      <c r="C40" s="10" t="s">
        <v>1901</v>
      </c>
      <c r="D40" s="14" t="s">
        <v>1905</v>
      </c>
      <c r="E40" s="14" t="s">
        <v>1900</v>
      </c>
      <c r="F40" s="10"/>
      <c r="G40" s="15">
        <v>17.989999999999998</v>
      </c>
      <c r="H40" s="3">
        <f t="shared" si="0"/>
        <v>0</v>
      </c>
    </row>
    <row r="41" spans="1:8" s="1" customFormat="1" ht="24.95" customHeight="1" x14ac:dyDescent="0.2">
      <c r="A41" s="10">
        <v>0</v>
      </c>
      <c r="B41" s="10"/>
      <c r="C41" s="10" t="s">
        <v>1901</v>
      </c>
      <c r="D41" s="14" t="s">
        <v>1906</v>
      </c>
      <c r="E41" s="14" t="s">
        <v>1900</v>
      </c>
      <c r="F41" s="10"/>
      <c r="G41" s="15">
        <v>17.989999999999998</v>
      </c>
      <c r="H41" s="3">
        <f t="shared" si="0"/>
        <v>0</v>
      </c>
    </row>
    <row r="42" spans="1:8" s="1" customFormat="1" ht="24.95" customHeight="1" x14ac:dyDescent="0.2">
      <c r="A42" s="10">
        <v>0</v>
      </c>
      <c r="B42" s="10"/>
      <c r="C42" s="10" t="s">
        <v>1901</v>
      </c>
      <c r="D42" s="14" t="s">
        <v>1907</v>
      </c>
      <c r="E42" s="14" t="s">
        <v>1900</v>
      </c>
      <c r="F42" s="10"/>
      <c r="G42" s="15">
        <v>17.989999999999998</v>
      </c>
      <c r="H42" s="3">
        <f t="shared" si="0"/>
        <v>0</v>
      </c>
    </row>
    <row r="43" spans="1:8" s="1" customFormat="1" ht="24.95" customHeight="1" x14ac:dyDescent="0.2">
      <c r="A43" s="10">
        <v>0</v>
      </c>
      <c r="B43" s="10"/>
      <c r="C43" s="10" t="s">
        <v>1901</v>
      </c>
      <c r="D43" s="14" t="s">
        <v>1029</v>
      </c>
      <c r="E43" s="14" t="s">
        <v>1900</v>
      </c>
      <c r="F43" s="10"/>
      <c r="G43" s="15">
        <v>17.989999999999998</v>
      </c>
      <c r="H43" s="3">
        <f t="shared" si="0"/>
        <v>0</v>
      </c>
    </row>
    <row r="44" spans="1:8" s="1" customFormat="1" ht="24.95" customHeight="1" x14ac:dyDescent="0.2">
      <c r="A44" s="10">
        <v>0</v>
      </c>
      <c r="B44" s="10"/>
      <c r="C44" s="10" t="s">
        <v>1901</v>
      </c>
      <c r="D44" s="14" t="s">
        <v>189</v>
      </c>
      <c r="E44" s="14" t="s">
        <v>1900</v>
      </c>
      <c r="F44" s="10"/>
      <c r="G44" s="15">
        <v>17.989999999999998</v>
      </c>
      <c r="H44" s="3">
        <f t="shared" si="0"/>
        <v>0</v>
      </c>
    </row>
    <row r="45" spans="1:8" s="1" customFormat="1" ht="24.95" customHeight="1" x14ac:dyDescent="0.2">
      <c r="A45" s="10"/>
      <c r="B45" s="10"/>
      <c r="C45" s="10" t="s">
        <v>574</v>
      </c>
      <c r="D45" s="10"/>
      <c r="E45" s="14" t="s">
        <v>1403</v>
      </c>
      <c r="F45" s="587" t="s">
        <v>1799</v>
      </c>
      <c r="G45" s="15">
        <v>7.07</v>
      </c>
      <c r="H45" s="3"/>
    </row>
    <row r="46" spans="1:8" s="1" customFormat="1" ht="24.95" customHeight="1" x14ac:dyDescent="0.2">
      <c r="A46" s="10"/>
      <c r="B46" s="10"/>
      <c r="C46" s="10" t="s">
        <v>575</v>
      </c>
      <c r="D46" s="10"/>
      <c r="E46" s="14" t="s">
        <v>1403</v>
      </c>
      <c r="F46" s="587"/>
      <c r="G46" s="15">
        <v>47.13</v>
      </c>
      <c r="H46" s="3"/>
    </row>
    <row r="47" spans="1:8" s="1" customFormat="1" ht="24.95" customHeight="1" x14ac:dyDescent="0.2">
      <c r="A47" s="10"/>
      <c r="B47" s="10"/>
      <c r="C47" s="10" t="s">
        <v>1204</v>
      </c>
      <c r="D47" s="10"/>
      <c r="E47" s="14" t="s">
        <v>1403</v>
      </c>
      <c r="F47" s="587"/>
      <c r="G47" s="15">
        <v>20.2</v>
      </c>
      <c r="H47" s="3"/>
    </row>
    <row r="48" spans="1:8" s="1" customFormat="1" ht="24.95" customHeight="1" x14ac:dyDescent="0.2">
      <c r="A48" s="10"/>
      <c r="B48" s="10"/>
      <c r="C48" s="10" t="s">
        <v>576</v>
      </c>
      <c r="D48" s="10"/>
      <c r="E48" s="14" t="s">
        <v>291</v>
      </c>
      <c r="F48" s="587"/>
      <c r="G48" s="15">
        <v>60</v>
      </c>
      <c r="H48" s="3"/>
    </row>
    <row r="49" spans="1:8" s="1" customFormat="1" ht="24.95" customHeight="1" x14ac:dyDescent="0.2">
      <c r="A49" s="10"/>
      <c r="B49" s="10"/>
      <c r="C49" s="10" t="s">
        <v>574</v>
      </c>
      <c r="D49" s="10"/>
      <c r="E49" s="14" t="s">
        <v>1404</v>
      </c>
      <c r="F49" s="587"/>
      <c r="G49" s="15">
        <v>7.07</v>
      </c>
      <c r="H49" s="3"/>
    </row>
    <row r="50" spans="1:8" s="1" customFormat="1" ht="24.95" customHeight="1" x14ac:dyDescent="0.2">
      <c r="A50" s="10"/>
      <c r="B50" s="10"/>
      <c r="C50" s="10" t="s">
        <v>575</v>
      </c>
      <c r="D50" s="10"/>
      <c r="E50" s="14" t="s">
        <v>1404</v>
      </c>
      <c r="F50" s="587"/>
      <c r="G50" s="15">
        <v>47.17</v>
      </c>
      <c r="H50" s="3"/>
    </row>
    <row r="51" spans="1:8" s="1" customFormat="1" ht="24.95" customHeight="1" x14ac:dyDescent="0.2">
      <c r="A51" s="10"/>
      <c r="B51" s="10"/>
      <c r="C51" s="10" t="s">
        <v>576</v>
      </c>
      <c r="D51" s="10"/>
      <c r="E51" s="14" t="s">
        <v>577</v>
      </c>
      <c r="F51" s="587"/>
      <c r="G51" s="15">
        <v>60</v>
      </c>
      <c r="H51" s="3"/>
    </row>
    <row r="52" spans="1:8" s="1" customFormat="1" ht="24.95" customHeight="1" x14ac:dyDescent="0.2">
      <c r="A52" s="10"/>
      <c r="B52" s="10"/>
      <c r="C52" s="10" t="s">
        <v>575</v>
      </c>
      <c r="D52" s="10"/>
      <c r="E52" s="14" t="s">
        <v>1405</v>
      </c>
      <c r="F52" s="587"/>
      <c r="G52" s="15">
        <v>47.13</v>
      </c>
      <c r="H52" s="3"/>
    </row>
    <row r="53" spans="1:8" s="1" customFormat="1" ht="24.95" customHeight="1" x14ac:dyDescent="0.2">
      <c r="A53" s="10"/>
      <c r="B53" s="10"/>
      <c r="C53" s="10" t="s">
        <v>576</v>
      </c>
      <c r="D53" s="10"/>
      <c r="E53" s="14" t="s">
        <v>1405</v>
      </c>
      <c r="F53" s="587"/>
      <c r="G53" s="15">
        <v>60</v>
      </c>
      <c r="H53" s="3"/>
    </row>
    <row r="54" spans="1:8" s="1" customFormat="1" ht="24.95" customHeight="1" x14ac:dyDescent="0.2">
      <c r="A54" s="10"/>
      <c r="B54" s="10"/>
      <c r="C54" s="10" t="s">
        <v>574</v>
      </c>
      <c r="D54" s="10"/>
      <c r="E54" s="14" t="s">
        <v>1406</v>
      </c>
      <c r="F54" s="587"/>
      <c r="G54" s="15">
        <v>7.07</v>
      </c>
      <c r="H54" s="3"/>
    </row>
    <row r="55" spans="1:8" s="1" customFormat="1" ht="24.95" customHeight="1" x14ac:dyDescent="0.2">
      <c r="A55" s="10"/>
      <c r="B55" s="10"/>
      <c r="C55" s="10" t="s">
        <v>575</v>
      </c>
      <c r="D55" s="10"/>
      <c r="E55" s="14" t="s">
        <v>1406</v>
      </c>
      <c r="F55" s="587"/>
      <c r="G55" s="15">
        <v>47.13</v>
      </c>
      <c r="H55" s="3"/>
    </row>
    <row r="56" spans="1:8" s="1" customFormat="1" ht="24.95" customHeight="1" x14ac:dyDescent="0.2">
      <c r="A56" s="10"/>
      <c r="B56" s="10"/>
      <c r="C56" s="10" t="s">
        <v>576</v>
      </c>
      <c r="D56" s="10"/>
      <c r="E56" s="14" t="s">
        <v>1406</v>
      </c>
      <c r="F56" s="587"/>
      <c r="G56" s="15">
        <v>60</v>
      </c>
      <c r="H56" s="3"/>
    </row>
    <row r="57" spans="1:8" s="1" customFormat="1" ht="24.95" customHeight="1" x14ac:dyDescent="0.2">
      <c r="A57" s="10"/>
      <c r="B57" s="10"/>
      <c r="C57" s="10" t="s">
        <v>578</v>
      </c>
      <c r="D57" s="10"/>
      <c r="E57" s="14" t="s">
        <v>1407</v>
      </c>
      <c r="F57" s="587"/>
      <c r="G57" s="15">
        <v>24.91</v>
      </c>
      <c r="H57" s="3"/>
    </row>
    <row r="58" spans="1:8" s="1" customFormat="1" ht="24.95" customHeight="1" x14ac:dyDescent="0.2">
      <c r="A58" s="10"/>
      <c r="B58" s="10"/>
      <c r="C58" s="10"/>
      <c r="D58" s="10"/>
      <c r="E58" s="14" t="s">
        <v>579</v>
      </c>
      <c r="F58" s="587"/>
      <c r="G58" s="15">
        <v>7.58</v>
      </c>
      <c r="H58" s="3"/>
    </row>
    <row r="59" spans="1:8" s="1" customFormat="1" ht="24.95" customHeight="1" x14ac:dyDescent="0.2">
      <c r="A59" s="10"/>
      <c r="B59" s="10"/>
      <c r="C59" s="10" t="s">
        <v>580</v>
      </c>
      <c r="D59" s="10"/>
      <c r="E59" s="14" t="s">
        <v>1408</v>
      </c>
      <c r="F59" s="587"/>
      <c r="G59" s="15">
        <v>20</v>
      </c>
      <c r="H59" s="3"/>
    </row>
    <row r="60" spans="1:8" s="1" customFormat="1" ht="24.95" customHeight="1" x14ac:dyDescent="0.2">
      <c r="A60" s="10"/>
      <c r="B60" s="10"/>
      <c r="C60" s="10"/>
      <c r="D60" s="10"/>
      <c r="E60" s="14" t="s">
        <v>1409</v>
      </c>
      <c r="F60" s="587"/>
      <c r="G60" s="15">
        <v>40</v>
      </c>
      <c r="H60" s="3"/>
    </row>
    <row r="61" spans="1:8" s="1" customFormat="1" ht="24.95" customHeight="1" x14ac:dyDescent="0.2">
      <c r="A61" s="10"/>
      <c r="B61" s="10"/>
      <c r="C61" s="10"/>
      <c r="D61" s="10"/>
      <c r="E61" s="14" t="s">
        <v>1410</v>
      </c>
      <c r="F61" s="587"/>
      <c r="G61" s="15">
        <v>75</v>
      </c>
      <c r="H61" s="3"/>
    </row>
    <row r="62" spans="1:8" s="1" customFormat="1" ht="24.95" customHeight="1" x14ac:dyDescent="0.2">
      <c r="A62" s="10"/>
      <c r="B62" s="10"/>
      <c r="C62" s="10"/>
      <c r="D62" s="10"/>
      <c r="E62" s="14" t="s">
        <v>1411</v>
      </c>
      <c r="F62" s="587"/>
      <c r="G62" s="15">
        <v>20</v>
      </c>
      <c r="H62" s="3"/>
    </row>
    <row r="63" spans="1:8" s="1" customFormat="1" ht="24.75" customHeight="1" x14ac:dyDescent="0.2">
      <c r="A63" s="96" t="s">
        <v>1484</v>
      </c>
      <c r="B63" s="90" t="s">
        <v>1498</v>
      </c>
      <c r="C63" s="90" t="s">
        <v>1483</v>
      </c>
      <c r="D63" s="90" t="s">
        <v>1482</v>
      </c>
      <c r="E63" s="97" t="s">
        <v>939</v>
      </c>
      <c r="F63" s="105" t="s">
        <v>1656</v>
      </c>
      <c r="G63" s="102" t="s">
        <v>1485</v>
      </c>
      <c r="H63" s="103">
        <v>0</v>
      </c>
    </row>
    <row r="64" spans="1:8" s="1" customFormat="1" ht="24.75" customHeight="1" x14ac:dyDescent="0.2">
      <c r="A64" s="352">
        <v>0</v>
      </c>
      <c r="B64" s="352"/>
      <c r="C64" s="352"/>
      <c r="D64" s="352"/>
      <c r="E64" s="308" t="s">
        <v>1893</v>
      </c>
      <c r="F64" s="353"/>
      <c r="G64" s="321">
        <v>26.99</v>
      </c>
      <c r="H64" s="3">
        <f t="shared" ref="H64:H69" si="1">A64*G64</f>
        <v>0</v>
      </c>
    </row>
    <row r="65" spans="1:8" s="1" customFormat="1" ht="24.95" customHeight="1" x14ac:dyDescent="0.2">
      <c r="A65" s="10">
        <v>0</v>
      </c>
      <c r="B65" s="10"/>
      <c r="C65" s="10"/>
      <c r="D65" s="10"/>
      <c r="E65" s="86" t="s">
        <v>1892</v>
      </c>
      <c r="F65" s="10" t="s">
        <v>1799</v>
      </c>
      <c r="G65" s="15">
        <v>52.99</v>
      </c>
      <c r="H65" s="3">
        <f t="shared" si="1"/>
        <v>0</v>
      </c>
    </row>
    <row r="66" spans="1:8" s="1" customFormat="1" ht="24.95" customHeight="1" x14ac:dyDescent="0.2">
      <c r="A66" s="10">
        <v>0</v>
      </c>
      <c r="B66" s="10"/>
      <c r="C66" s="10"/>
      <c r="D66" s="10"/>
      <c r="E66" s="86" t="s">
        <v>1894</v>
      </c>
      <c r="F66" s="10"/>
      <c r="G66" s="15">
        <v>79.989999999999995</v>
      </c>
      <c r="H66" s="3">
        <f t="shared" si="1"/>
        <v>0</v>
      </c>
    </row>
    <row r="67" spans="1:8" s="1" customFormat="1" ht="24.95" customHeight="1" x14ac:dyDescent="0.2">
      <c r="A67" s="10">
        <v>0</v>
      </c>
      <c r="B67" s="10"/>
      <c r="C67" s="10"/>
      <c r="D67" s="10"/>
      <c r="E67" s="86" t="s">
        <v>938</v>
      </c>
      <c r="F67" s="10"/>
      <c r="G67" s="15">
        <v>25.99</v>
      </c>
      <c r="H67" s="3">
        <f t="shared" si="1"/>
        <v>0</v>
      </c>
    </row>
    <row r="68" spans="1:8" s="1" customFormat="1" ht="24.95" customHeight="1" x14ac:dyDescent="0.2">
      <c r="A68" s="10">
        <v>0</v>
      </c>
      <c r="B68" s="10"/>
      <c r="C68" s="10"/>
      <c r="D68" s="10"/>
      <c r="E68" s="86" t="s">
        <v>91</v>
      </c>
      <c r="F68" s="10"/>
      <c r="G68" s="15">
        <v>81.599999999999994</v>
      </c>
      <c r="H68" s="3">
        <f t="shared" si="1"/>
        <v>0</v>
      </c>
    </row>
    <row r="69" spans="1:8" s="1" customFormat="1" ht="24.75" customHeight="1" x14ac:dyDescent="0.2">
      <c r="A69" s="10">
        <v>0</v>
      </c>
      <c r="B69" s="10"/>
      <c r="C69" s="10"/>
      <c r="D69" s="10"/>
      <c r="E69" s="86" t="s">
        <v>1669</v>
      </c>
      <c r="F69" s="10"/>
      <c r="G69" s="22">
        <v>48.89</v>
      </c>
      <c r="H69" s="3">
        <f t="shared" si="1"/>
        <v>0</v>
      </c>
    </row>
    <row r="70" spans="1:8" s="1" customFormat="1" ht="24.95" customHeight="1" x14ac:dyDescent="0.2">
      <c r="A70" s="10"/>
      <c r="B70" s="10"/>
      <c r="C70" s="10"/>
      <c r="D70" s="10"/>
      <c r="E70" s="86" t="s">
        <v>1412</v>
      </c>
      <c r="F70" s="10"/>
      <c r="G70" s="22">
        <v>54</v>
      </c>
      <c r="H70" s="3"/>
    </row>
    <row r="71" spans="1:8" s="1" customFormat="1" ht="24.95" customHeight="1" x14ac:dyDescent="0.2">
      <c r="A71" s="10"/>
      <c r="B71" s="10"/>
      <c r="C71" s="10"/>
      <c r="D71" s="10"/>
      <c r="E71" s="86" t="s">
        <v>1413</v>
      </c>
      <c r="F71" s="10"/>
      <c r="G71" s="22">
        <v>21.5</v>
      </c>
      <c r="H71" s="3"/>
    </row>
    <row r="72" spans="1:8" s="1" customFormat="1" ht="24.95" customHeight="1" x14ac:dyDescent="0.2">
      <c r="A72" s="10">
        <v>0</v>
      </c>
      <c r="B72" s="10"/>
      <c r="C72" s="10"/>
      <c r="D72" s="10"/>
      <c r="E72" s="86" t="s">
        <v>1414</v>
      </c>
      <c r="F72" s="10"/>
      <c r="G72" s="22">
        <v>70</v>
      </c>
      <c r="H72" s="3">
        <f>A72*G72</f>
        <v>0</v>
      </c>
    </row>
    <row r="73" spans="1:8" ht="24.95" customHeight="1" x14ac:dyDescent="0.3">
      <c r="A73" s="392" t="s">
        <v>1486</v>
      </c>
      <c r="B73" s="393"/>
      <c r="C73" s="393"/>
      <c r="D73" s="393"/>
      <c r="E73" s="393"/>
      <c r="F73" s="393"/>
      <c r="G73" s="394"/>
      <c r="H73" s="73">
        <f>SUM(H2:H72)</f>
        <v>0</v>
      </c>
    </row>
    <row r="74" spans="1:8" ht="24.95" customHeight="1" x14ac:dyDescent="0.2">
      <c r="A74" s="531" t="s">
        <v>412</v>
      </c>
      <c r="B74" s="531"/>
      <c r="C74" s="531"/>
      <c r="D74" s="531"/>
      <c r="E74" s="531"/>
      <c r="F74" s="531"/>
      <c r="G74" s="531"/>
      <c r="H74" s="531"/>
    </row>
    <row r="75" spans="1:8" ht="30" x14ac:dyDescent="0.2">
      <c r="A75" s="523" t="s">
        <v>1501</v>
      </c>
      <c r="B75" s="524"/>
      <c r="C75" s="524"/>
      <c r="D75" s="524"/>
      <c r="E75" s="524"/>
      <c r="F75" s="524"/>
      <c r="G75" s="524"/>
      <c r="H75" s="525"/>
    </row>
    <row r="76" spans="1:8" ht="30" x14ac:dyDescent="0.2">
      <c r="A76" s="682" t="s">
        <v>1645</v>
      </c>
      <c r="B76" s="683"/>
      <c r="C76" s="683"/>
      <c r="D76" s="683"/>
      <c r="E76" s="683"/>
      <c r="F76" s="683"/>
      <c r="G76" s="683"/>
      <c r="H76" s="683"/>
    </row>
  </sheetData>
  <mergeCells count="17">
    <mergeCell ref="A76:H76"/>
    <mergeCell ref="H6:H7"/>
    <mergeCell ref="A75:H75"/>
    <mergeCell ref="A73:G73"/>
    <mergeCell ref="A74:H74"/>
    <mergeCell ref="F9:F12"/>
    <mergeCell ref="F45:F62"/>
    <mergeCell ref="A4:H4"/>
    <mergeCell ref="A1:H1"/>
    <mergeCell ref="A3:H3"/>
    <mergeCell ref="A6:B6"/>
    <mergeCell ref="C6:D6"/>
    <mergeCell ref="E6:E7"/>
    <mergeCell ref="F6:F7"/>
    <mergeCell ref="G6:G7"/>
    <mergeCell ref="A2:H2"/>
    <mergeCell ref="A5:H5"/>
  </mergeCells>
  <phoneticPr fontId="32" type="noConversion"/>
  <hyperlinks>
    <hyperlink ref="F6" location="Order_Summary" display="Summary" xr:uid="{00000000-0004-0000-2400-000000000000}"/>
    <hyperlink ref="A74:H74" location="Account_Summary" display="Account Summary" xr:uid="{00000000-0004-0000-2400-000001000000}"/>
    <hyperlink ref="A6:B6" location="'Table of Contents'!A1" display="Back to Table of Contents" xr:uid="{00000000-0004-0000-2400-000002000000}"/>
    <hyperlink ref="C6:D6" location="'Additional Materials'!A1" display="Add Items" xr:uid="{00000000-0004-0000-2400-000003000000}"/>
    <hyperlink ref="A5:H5" location="Account_Summary" display="Account Summary" xr:uid="{00000000-0004-0000-2400-000004000000}"/>
    <hyperlink ref="F8" location="Order_Summary" display="Summary" xr:uid="{00000000-0004-0000-2400-000005000000}"/>
    <hyperlink ref="F63" location="Order_Summary" display="Summary" xr:uid="{00000000-0004-0000-2400-000006000000}"/>
    <hyperlink ref="A76:B76" location="'Table of Contents'!A1" display="Back to Table of Contents" xr:uid="{00000000-0004-0000-2400-000007000000}"/>
    <hyperlink ref="F45:F62" r:id="rId1" display="Product Sheet" xr:uid="{00000000-0004-0000-2400-000008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A1:F33"/>
  <sheetViews>
    <sheetView showZeros="0" zoomScale="65" workbookViewId="0">
      <selection activeCell="A6" sqref="A6:B6"/>
    </sheetView>
  </sheetViews>
  <sheetFormatPr defaultRowHeight="12.75" x14ac:dyDescent="0.2"/>
  <cols>
    <col min="1" max="1" width="14.140625" customWidth="1"/>
    <col min="2" max="2" width="30" customWidth="1"/>
    <col min="3" max="3" width="115.140625" customWidth="1"/>
    <col min="4" max="4" width="33.42578125" customWidth="1"/>
    <col min="5" max="5" width="25.85546875" customWidth="1"/>
    <col min="6" max="6" width="27.85546875" customWidth="1"/>
  </cols>
  <sheetData>
    <row r="1" spans="1:6" ht="30" x14ac:dyDescent="0.2">
      <c r="A1" s="436" t="s">
        <v>1467</v>
      </c>
      <c r="B1" s="436"/>
      <c r="C1" s="436"/>
      <c r="D1" s="436"/>
      <c r="E1" s="436"/>
      <c r="F1" s="436"/>
    </row>
    <row r="2" spans="1:6" s="1" customFormat="1" ht="24.95" customHeight="1" x14ac:dyDescent="0.35">
      <c r="A2" s="489" t="s">
        <v>1653</v>
      </c>
      <c r="B2" s="489"/>
      <c r="C2" s="489"/>
      <c r="D2" s="489"/>
      <c r="E2" s="489"/>
      <c r="F2" s="489"/>
    </row>
    <row r="3" spans="1:6" s="57" customFormat="1" ht="24.95" customHeight="1" x14ac:dyDescent="0.2">
      <c r="A3" s="494" t="s">
        <v>1646</v>
      </c>
      <c r="B3" s="494"/>
      <c r="C3" s="494"/>
      <c r="D3" s="494"/>
      <c r="E3" s="494"/>
      <c r="F3" s="494"/>
    </row>
    <row r="4" spans="1:6" s="1" customFormat="1" ht="24.95" customHeight="1" x14ac:dyDescent="0.2">
      <c r="A4" s="435" t="s">
        <v>418</v>
      </c>
      <c r="B4" s="435"/>
      <c r="C4" s="435"/>
      <c r="D4" s="435"/>
      <c r="E4" s="435"/>
      <c r="F4" s="435"/>
    </row>
    <row r="5" spans="1:6" s="1" customFormat="1" ht="24.95" customHeight="1" x14ac:dyDescent="0.2">
      <c r="A5" s="500" t="s">
        <v>412</v>
      </c>
      <c r="B5" s="500"/>
      <c r="C5" s="500"/>
      <c r="D5" s="500"/>
      <c r="E5" s="500"/>
      <c r="F5" s="500"/>
    </row>
    <row r="6" spans="1:6" s="1" customFormat="1" ht="24.95" customHeight="1" x14ac:dyDescent="0.2">
      <c r="A6" s="517" t="s">
        <v>1645</v>
      </c>
      <c r="B6" s="518"/>
      <c r="C6" s="574" t="s">
        <v>1646</v>
      </c>
      <c r="D6" s="521" t="s">
        <v>1656</v>
      </c>
      <c r="E6" s="551" t="s">
        <v>1485</v>
      </c>
      <c r="F6" s="550" t="s">
        <v>1486</v>
      </c>
    </row>
    <row r="7" spans="1:6" s="1" customFormat="1" ht="24.95" customHeight="1" x14ac:dyDescent="0.2">
      <c r="A7" s="29" t="s">
        <v>1484</v>
      </c>
      <c r="B7" s="30" t="s">
        <v>1498</v>
      </c>
      <c r="C7" s="574"/>
      <c r="D7" s="522"/>
      <c r="E7" s="528"/>
      <c r="F7" s="530"/>
    </row>
    <row r="8" spans="1:6" s="1" customFormat="1" ht="24.95" customHeight="1" x14ac:dyDescent="0.2">
      <c r="A8" s="96" t="s">
        <v>1484</v>
      </c>
      <c r="B8" s="90" t="s">
        <v>1498</v>
      </c>
      <c r="C8" s="97" t="s">
        <v>800</v>
      </c>
      <c r="D8" s="105" t="s">
        <v>1656</v>
      </c>
      <c r="E8" s="109" t="s">
        <v>1485</v>
      </c>
      <c r="F8" s="103" t="s">
        <v>1486</v>
      </c>
    </row>
    <row r="9" spans="1:6" s="1" customFormat="1" ht="24.95" customHeight="1" x14ac:dyDescent="0.2">
      <c r="A9" s="10"/>
      <c r="B9" s="10"/>
      <c r="C9" s="86" t="s">
        <v>1553</v>
      </c>
      <c r="D9" s="501" t="s">
        <v>1799</v>
      </c>
      <c r="E9" s="15">
        <v>18.989999999999998</v>
      </c>
      <c r="F9" s="3">
        <f t="shared" ref="F9:F15" si="0">A9*E9</f>
        <v>0</v>
      </c>
    </row>
    <row r="10" spans="1:6" s="1" customFormat="1" ht="24.95" customHeight="1" x14ac:dyDescent="0.2">
      <c r="A10" s="10">
        <v>0</v>
      </c>
      <c r="B10" s="10"/>
      <c r="C10" s="86" t="s">
        <v>1554</v>
      </c>
      <c r="D10" s="509"/>
      <c r="E10" s="15">
        <v>18.989999999999998</v>
      </c>
      <c r="F10" s="3">
        <f t="shared" si="0"/>
        <v>0</v>
      </c>
    </row>
    <row r="11" spans="1:6" s="1" customFormat="1" ht="24.95" customHeight="1" x14ac:dyDescent="0.2">
      <c r="A11" s="10"/>
      <c r="B11" s="10"/>
      <c r="C11" s="86" t="s">
        <v>1555</v>
      </c>
      <c r="D11" s="509"/>
      <c r="E11" s="15">
        <v>31.58</v>
      </c>
      <c r="F11" s="3">
        <f t="shared" si="0"/>
        <v>0</v>
      </c>
    </row>
    <row r="12" spans="1:6" s="1" customFormat="1" ht="24.95" customHeight="1" x14ac:dyDescent="0.2">
      <c r="A12" s="10"/>
      <c r="B12" s="10"/>
      <c r="C12" s="86" t="s">
        <v>1556</v>
      </c>
      <c r="D12" s="509"/>
      <c r="E12" s="15">
        <v>55</v>
      </c>
      <c r="F12" s="3">
        <f t="shared" si="0"/>
        <v>0</v>
      </c>
    </row>
    <row r="13" spans="1:6" s="1" customFormat="1" ht="24.95" customHeight="1" x14ac:dyDescent="0.2">
      <c r="A13" s="10"/>
      <c r="B13" s="10"/>
      <c r="C13" s="86" t="s">
        <v>1557</v>
      </c>
      <c r="D13" s="509"/>
      <c r="E13" s="15">
        <v>24</v>
      </c>
      <c r="F13" s="3">
        <f t="shared" si="0"/>
        <v>0</v>
      </c>
    </row>
    <row r="14" spans="1:6" s="1" customFormat="1" ht="24.95" customHeight="1" x14ac:dyDescent="0.2">
      <c r="A14" s="10"/>
      <c r="B14" s="10"/>
      <c r="C14" s="86" t="s">
        <v>1558</v>
      </c>
      <c r="D14" s="502"/>
      <c r="E14" s="15">
        <v>7</v>
      </c>
      <c r="F14" s="3">
        <f t="shared" si="0"/>
        <v>0</v>
      </c>
    </row>
    <row r="15" spans="1:6" s="1" customFormat="1" ht="24.95" customHeight="1" x14ac:dyDescent="0.2">
      <c r="A15" s="10">
        <v>0</v>
      </c>
      <c r="B15" s="10"/>
      <c r="C15" s="86" t="s">
        <v>250</v>
      </c>
      <c r="D15" s="28"/>
      <c r="E15" s="15">
        <v>14.25</v>
      </c>
      <c r="F15" s="3">
        <f t="shared" si="0"/>
        <v>0</v>
      </c>
    </row>
    <row r="16" spans="1:6" s="1" customFormat="1" ht="24.95" customHeight="1" x14ac:dyDescent="0.2">
      <c r="A16" s="96" t="s">
        <v>1484</v>
      </c>
      <c r="B16" s="90" t="s">
        <v>1498</v>
      </c>
      <c r="C16" s="97" t="s">
        <v>801</v>
      </c>
      <c r="D16" s="105" t="s">
        <v>1656</v>
      </c>
      <c r="E16" s="109" t="s">
        <v>1485</v>
      </c>
      <c r="F16" s="103"/>
    </row>
    <row r="17" spans="1:6" s="1" customFormat="1" ht="24.95" customHeight="1" x14ac:dyDescent="0.2">
      <c r="A17" s="10"/>
      <c r="B17" s="10"/>
      <c r="C17" s="86" t="s">
        <v>1559</v>
      </c>
      <c r="D17" s="501" t="s">
        <v>1799</v>
      </c>
      <c r="E17" s="15">
        <v>185</v>
      </c>
      <c r="F17" s="3">
        <f>A17*E17</f>
        <v>0</v>
      </c>
    </row>
    <row r="18" spans="1:6" s="1" customFormat="1" ht="24.95" customHeight="1" x14ac:dyDescent="0.2">
      <c r="A18" s="10"/>
      <c r="B18" s="10"/>
      <c r="C18" s="86" t="s">
        <v>1560</v>
      </c>
      <c r="D18" s="509"/>
      <c r="E18" s="15">
        <v>250</v>
      </c>
      <c r="F18" s="3">
        <f>A18*E18</f>
        <v>0</v>
      </c>
    </row>
    <row r="19" spans="1:6" s="1" customFormat="1" ht="24.95" customHeight="1" x14ac:dyDescent="0.2">
      <c r="A19" s="10"/>
      <c r="B19" s="10"/>
      <c r="C19" s="86" t="s">
        <v>1561</v>
      </c>
      <c r="D19" s="509"/>
      <c r="E19" s="15">
        <v>142.99</v>
      </c>
      <c r="F19" s="3">
        <f>A19*E19</f>
        <v>0</v>
      </c>
    </row>
    <row r="20" spans="1:6" s="1" customFormat="1" ht="24.95" customHeight="1" x14ac:dyDescent="0.2">
      <c r="A20" s="10"/>
      <c r="B20" s="10"/>
      <c r="C20" s="86" t="s">
        <v>1562</v>
      </c>
      <c r="D20" s="509"/>
      <c r="E20" s="15">
        <v>169.99</v>
      </c>
      <c r="F20" s="3">
        <f>A20*E20</f>
        <v>0</v>
      </c>
    </row>
    <row r="21" spans="1:6" s="1" customFormat="1" ht="24.95" customHeight="1" x14ac:dyDescent="0.2">
      <c r="A21" s="10"/>
      <c r="B21" s="10"/>
      <c r="C21" s="86" t="s">
        <v>1563</v>
      </c>
      <c r="D21" s="502"/>
      <c r="E21" s="15">
        <v>200</v>
      </c>
      <c r="F21" s="3">
        <f>A21*E21</f>
        <v>0</v>
      </c>
    </row>
    <row r="22" spans="1:6" s="1" customFormat="1" ht="24.95" customHeight="1" x14ac:dyDescent="0.2">
      <c r="A22" s="96" t="s">
        <v>1484</v>
      </c>
      <c r="B22" s="90" t="s">
        <v>1498</v>
      </c>
      <c r="C22" s="97" t="s">
        <v>41</v>
      </c>
      <c r="D22" s="105" t="s">
        <v>1656</v>
      </c>
      <c r="E22" s="109" t="s">
        <v>1485</v>
      </c>
      <c r="F22" s="103"/>
    </row>
    <row r="23" spans="1:6" s="1" customFormat="1" ht="24.95" customHeight="1" x14ac:dyDescent="0.2">
      <c r="A23" s="10">
        <v>0</v>
      </c>
      <c r="B23" s="10"/>
      <c r="C23" s="86" t="s">
        <v>41</v>
      </c>
      <c r="D23" s="501" t="s">
        <v>41</v>
      </c>
      <c r="E23" s="15">
        <v>499.99</v>
      </c>
      <c r="F23" s="3">
        <f t="shared" ref="F23:F29" si="1">A23*E23</f>
        <v>0</v>
      </c>
    </row>
    <row r="24" spans="1:6" s="1" customFormat="1" ht="24.95" customHeight="1" x14ac:dyDescent="0.2">
      <c r="A24" s="10"/>
      <c r="B24" s="10"/>
      <c r="C24" s="86" t="s">
        <v>42</v>
      </c>
      <c r="D24" s="509"/>
      <c r="E24" s="15">
        <v>89.99</v>
      </c>
      <c r="F24" s="3">
        <f t="shared" si="1"/>
        <v>0</v>
      </c>
    </row>
    <row r="25" spans="1:6" s="1" customFormat="1" ht="24.95" customHeight="1" x14ac:dyDescent="0.2">
      <c r="A25" s="10"/>
      <c r="B25" s="10"/>
      <c r="C25" s="86" t="s">
        <v>43</v>
      </c>
      <c r="D25" s="509"/>
      <c r="E25" s="15">
        <v>169.99</v>
      </c>
      <c r="F25" s="3">
        <f t="shared" si="1"/>
        <v>0</v>
      </c>
    </row>
    <row r="26" spans="1:6" s="1" customFormat="1" ht="24.95" customHeight="1" x14ac:dyDescent="0.2">
      <c r="A26" s="10"/>
      <c r="B26" s="10"/>
      <c r="C26" s="86" t="s">
        <v>44</v>
      </c>
      <c r="D26" s="509"/>
      <c r="E26" s="15">
        <v>169.99</v>
      </c>
      <c r="F26" s="3">
        <f t="shared" si="1"/>
        <v>0</v>
      </c>
    </row>
    <row r="27" spans="1:6" s="1" customFormat="1" ht="24.95" customHeight="1" x14ac:dyDescent="0.2">
      <c r="A27" s="10"/>
      <c r="B27" s="10"/>
      <c r="C27" s="86" t="s">
        <v>46</v>
      </c>
      <c r="D27" s="509"/>
      <c r="E27" s="15">
        <v>169.99</v>
      </c>
      <c r="F27" s="3">
        <f t="shared" si="1"/>
        <v>0</v>
      </c>
    </row>
    <row r="28" spans="1:6" s="1" customFormat="1" ht="24.95" customHeight="1" x14ac:dyDescent="0.2">
      <c r="A28" s="10"/>
      <c r="B28" s="10"/>
      <c r="C28" s="86" t="s">
        <v>47</v>
      </c>
      <c r="D28" s="509"/>
      <c r="E28" s="15">
        <v>116.99</v>
      </c>
      <c r="F28" s="3">
        <f t="shared" si="1"/>
        <v>0</v>
      </c>
    </row>
    <row r="29" spans="1:6" s="1" customFormat="1" ht="24.95" customHeight="1" x14ac:dyDescent="0.2">
      <c r="A29" s="10">
        <v>0</v>
      </c>
      <c r="B29" s="10"/>
      <c r="C29" s="86" t="s">
        <v>48</v>
      </c>
      <c r="D29" s="502"/>
      <c r="E29" s="15">
        <v>27.99</v>
      </c>
      <c r="F29" s="3">
        <f t="shared" si="1"/>
        <v>0</v>
      </c>
    </row>
    <row r="30" spans="1:6" ht="24.95" customHeight="1" x14ac:dyDescent="0.3">
      <c r="A30" s="541" t="s">
        <v>1486</v>
      </c>
      <c r="B30" s="541"/>
      <c r="C30" s="541"/>
      <c r="D30" s="541"/>
      <c r="E30" s="541"/>
      <c r="F30" s="53">
        <f>SUM(F2:F29)</f>
        <v>0</v>
      </c>
    </row>
    <row r="31" spans="1:6" ht="24.95" customHeight="1" x14ac:dyDescent="0.2">
      <c r="A31" s="531" t="s">
        <v>412</v>
      </c>
      <c r="B31" s="531"/>
      <c r="C31" s="531"/>
      <c r="D31" s="531"/>
      <c r="E31" s="531"/>
      <c r="F31" s="531"/>
    </row>
    <row r="32" spans="1:6" ht="30" x14ac:dyDescent="0.2">
      <c r="A32" s="523" t="s">
        <v>1501</v>
      </c>
      <c r="B32" s="524"/>
      <c r="C32" s="524"/>
      <c r="D32" s="524"/>
      <c r="E32" s="524"/>
      <c r="F32" s="525"/>
    </row>
    <row r="33" spans="1:6" ht="30" x14ac:dyDescent="0.2">
      <c r="A33" s="516" t="s">
        <v>1645</v>
      </c>
      <c r="B33" s="516"/>
      <c r="C33" s="516"/>
      <c r="D33" s="516"/>
      <c r="E33" s="516"/>
      <c r="F33" s="516"/>
    </row>
  </sheetData>
  <mergeCells count="17">
    <mergeCell ref="A33:F33"/>
    <mergeCell ref="D17:D21"/>
    <mergeCell ref="A5:F5"/>
    <mergeCell ref="A32:F32"/>
    <mergeCell ref="A30:E30"/>
    <mergeCell ref="A31:F31"/>
    <mergeCell ref="D23:D29"/>
    <mergeCell ref="D9:D14"/>
    <mergeCell ref="A2:F2"/>
    <mergeCell ref="A1:F1"/>
    <mergeCell ref="A3:F3"/>
    <mergeCell ref="A6:B6"/>
    <mergeCell ref="C6:C7"/>
    <mergeCell ref="D6:D7"/>
    <mergeCell ref="E6:E7"/>
    <mergeCell ref="F6:F7"/>
    <mergeCell ref="A4:F4"/>
  </mergeCells>
  <phoneticPr fontId="32" type="noConversion"/>
  <hyperlinks>
    <hyperlink ref="D6" location="Order_Summary" display="Summary" xr:uid="{00000000-0004-0000-2500-000000000000}"/>
    <hyperlink ref="D17:D21" r:id="rId1" display="Product Sheet" xr:uid="{00000000-0004-0000-2500-000001000000}"/>
    <hyperlink ref="D23:D29" r:id="rId2" display="Norvise" xr:uid="{00000000-0004-0000-2500-000002000000}"/>
    <hyperlink ref="D9:D14" r:id="rId3" display="Product Sheet" xr:uid="{00000000-0004-0000-2500-000003000000}"/>
    <hyperlink ref="A31:F31" location="Account_Summary" display="Account Summary" xr:uid="{00000000-0004-0000-2500-000004000000}"/>
    <hyperlink ref="A6:B6" location="'Table of Contents'!A1" display="Back to Table of Contents" xr:uid="{00000000-0004-0000-2500-000005000000}"/>
    <hyperlink ref="A5:F5" location="Account_Summary" display="Account Summary" xr:uid="{00000000-0004-0000-2500-000006000000}"/>
    <hyperlink ref="D8" location="Order_Summary" display="Summary" xr:uid="{00000000-0004-0000-2500-000007000000}"/>
    <hyperlink ref="D16" location="Order_Summary" display="Summary" xr:uid="{00000000-0004-0000-2500-000008000000}"/>
    <hyperlink ref="D22" location="Order_Summary" display="Summary" xr:uid="{00000000-0004-0000-2500-000009000000}"/>
    <hyperlink ref="A33:B33" location="'Table of Contents'!A1" display="Back to Table of Contents" xr:uid="{00000000-0004-0000-2500-00000A000000}"/>
  </hyperlinks>
  <pageMargins left="0.75" right="0.75" top="1" bottom="1" header="0.5" footer="0.5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dimension ref="A1:G13"/>
  <sheetViews>
    <sheetView showZeros="0" zoomScale="65" workbookViewId="0">
      <selection activeCell="A13" sqref="A13:G13"/>
    </sheetView>
  </sheetViews>
  <sheetFormatPr defaultRowHeight="12.75" x14ac:dyDescent="0.2"/>
  <cols>
    <col min="1" max="1" width="17.42578125" customWidth="1"/>
    <col min="2" max="2" width="26" customWidth="1"/>
    <col min="3" max="3" width="48" customWidth="1"/>
    <col min="5" max="5" width="32.7109375" customWidth="1"/>
    <col min="6" max="6" width="26.28515625" customWidth="1"/>
    <col min="7" max="7" width="30" customWidth="1"/>
  </cols>
  <sheetData>
    <row r="1" spans="1:7" ht="30" x14ac:dyDescent="0.2">
      <c r="A1" s="436" t="s">
        <v>1467</v>
      </c>
      <c r="B1" s="436"/>
      <c r="C1" s="436"/>
      <c r="D1" s="436"/>
      <c r="E1" s="436"/>
      <c r="F1" s="436"/>
      <c r="G1" s="436"/>
    </row>
    <row r="2" spans="1:7" s="1" customFormat="1" ht="24.95" customHeight="1" x14ac:dyDescent="0.35">
      <c r="A2" s="489" t="s">
        <v>1653</v>
      </c>
      <c r="B2" s="489"/>
      <c r="C2" s="489"/>
      <c r="D2" s="489"/>
      <c r="E2" s="489"/>
      <c r="F2" s="489"/>
      <c r="G2" s="489"/>
    </row>
    <row r="3" spans="1:7" s="57" customFormat="1" ht="24.95" customHeight="1" x14ac:dyDescent="0.2">
      <c r="A3" s="494" t="s">
        <v>1652</v>
      </c>
      <c r="B3" s="494"/>
      <c r="C3" s="494"/>
      <c r="D3" s="494"/>
      <c r="E3" s="494"/>
      <c r="F3" s="494"/>
      <c r="G3" s="494"/>
    </row>
    <row r="4" spans="1:7" s="1" customFormat="1" ht="24.95" customHeight="1" x14ac:dyDescent="0.2">
      <c r="A4" s="435" t="s">
        <v>418</v>
      </c>
      <c r="B4" s="435"/>
      <c r="C4" s="435"/>
      <c r="D4" s="435"/>
      <c r="E4" s="435"/>
      <c r="F4" s="435"/>
      <c r="G4" s="435"/>
    </row>
    <row r="5" spans="1:7" s="1" customFormat="1" ht="24.95" customHeight="1" x14ac:dyDescent="0.2">
      <c r="A5" s="500" t="s">
        <v>412</v>
      </c>
      <c r="B5" s="500"/>
      <c r="C5" s="500"/>
      <c r="D5" s="500"/>
      <c r="E5" s="500"/>
      <c r="F5" s="500"/>
      <c r="G5" s="500"/>
    </row>
    <row r="6" spans="1:7" s="1" customFormat="1" ht="24.95" customHeight="1" x14ac:dyDescent="0.2">
      <c r="A6" s="517" t="s">
        <v>1645</v>
      </c>
      <c r="B6" s="518"/>
      <c r="C6" s="574" t="s">
        <v>1652</v>
      </c>
      <c r="D6" s="574"/>
      <c r="E6" s="521" t="s">
        <v>1656</v>
      </c>
      <c r="F6" s="551" t="s">
        <v>1485</v>
      </c>
      <c r="G6" s="550" t="s">
        <v>1486</v>
      </c>
    </row>
    <row r="7" spans="1:7" s="1" customFormat="1" ht="24.95" customHeight="1" x14ac:dyDescent="0.2">
      <c r="A7" s="29" t="s">
        <v>1484</v>
      </c>
      <c r="B7" s="30" t="s">
        <v>1498</v>
      </c>
      <c r="C7" s="574"/>
      <c r="D7" s="574"/>
      <c r="E7" s="522"/>
      <c r="F7" s="528"/>
      <c r="G7" s="530"/>
    </row>
    <row r="8" spans="1:7" s="1" customFormat="1" ht="24.95" customHeight="1" x14ac:dyDescent="0.2">
      <c r="A8" s="10">
        <v>0</v>
      </c>
      <c r="B8" s="10"/>
      <c r="C8" s="726" t="s">
        <v>1623</v>
      </c>
      <c r="D8" s="727"/>
      <c r="E8" s="14">
        <v>0</v>
      </c>
      <c r="F8" s="15">
        <v>6.65</v>
      </c>
      <c r="G8" s="3">
        <f>A8*F8</f>
        <v>0</v>
      </c>
    </row>
    <row r="9" spans="1:7" s="1" customFormat="1" ht="24.95" customHeight="1" x14ac:dyDescent="0.2">
      <c r="A9" s="10">
        <v>0</v>
      </c>
      <c r="B9" s="10"/>
      <c r="C9" s="726" t="s">
        <v>1622</v>
      </c>
      <c r="D9" s="727"/>
      <c r="E9" s="14">
        <v>0</v>
      </c>
      <c r="F9" s="15">
        <v>0.99</v>
      </c>
      <c r="G9" s="3">
        <f>A9*F9</f>
        <v>0</v>
      </c>
    </row>
    <row r="10" spans="1:7" ht="24.95" customHeight="1" x14ac:dyDescent="0.3">
      <c r="A10" s="541" t="s">
        <v>1486</v>
      </c>
      <c r="B10" s="541"/>
      <c r="C10" s="541"/>
      <c r="D10" s="541"/>
      <c r="E10" s="541"/>
      <c r="F10" s="541"/>
      <c r="G10" s="53">
        <f>SUM(G2:G9)</f>
        <v>0</v>
      </c>
    </row>
    <row r="11" spans="1:7" ht="24.95" customHeight="1" x14ac:dyDescent="0.2">
      <c r="A11" s="531" t="s">
        <v>412</v>
      </c>
      <c r="B11" s="531"/>
      <c r="C11" s="531"/>
      <c r="D11" s="531"/>
      <c r="E11" s="531"/>
      <c r="F11" s="531"/>
      <c r="G11" s="531"/>
    </row>
    <row r="12" spans="1:7" ht="30" x14ac:dyDescent="0.2">
      <c r="A12" s="523" t="s">
        <v>1501</v>
      </c>
      <c r="B12" s="524"/>
      <c r="C12" s="524"/>
      <c r="D12" s="524"/>
      <c r="E12" s="524"/>
      <c r="F12" s="524"/>
      <c r="G12" s="525"/>
    </row>
    <row r="13" spans="1:7" ht="30" x14ac:dyDescent="0.2">
      <c r="A13" s="516" t="s">
        <v>1645</v>
      </c>
      <c r="B13" s="516"/>
      <c r="C13" s="516"/>
      <c r="D13" s="516"/>
      <c r="E13" s="516"/>
      <c r="F13" s="516"/>
      <c r="G13" s="516"/>
    </row>
  </sheetData>
  <mergeCells count="16">
    <mergeCell ref="A13:G13"/>
    <mergeCell ref="A12:G12"/>
    <mergeCell ref="A11:G11"/>
    <mergeCell ref="A3:G3"/>
    <mergeCell ref="C8:D8"/>
    <mergeCell ref="C9:D9"/>
    <mergeCell ref="A10:F10"/>
    <mergeCell ref="A4:G4"/>
    <mergeCell ref="A6:B6"/>
    <mergeCell ref="C6:D7"/>
    <mergeCell ref="A1:G1"/>
    <mergeCell ref="E6:E7"/>
    <mergeCell ref="F6:F7"/>
    <mergeCell ref="G6:G7"/>
    <mergeCell ref="A2:G2"/>
    <mergeCell ref="A5:G5"/>
  </mergeCells>
  <phoneticPr fontId="32" type="noConversion"/>
  <hyperlinks>
    <hyperlink ref="E6" location="Order_Summary" display="Summary" xr:uid="{00000000-0004-0000-2600-000000000000}"/>
    <hyperlink ref="A11:G11" location="Account_Summary" display="Account Summary" xr:uid="{00000000-0004-0000-2600-000001000000}"/>
    <hyperlink ref="A6:B6" location="'Table of Contents'!A1" display="Back to Table of Contents" xr:uid="{00000000-0004-0000-2600-000002000000}"/>
    <hyperlink ref="A5:G5" location="Account_Summary" display="Account Summary" xr:uid="{00000000-0004-0000-2600-000003000000}"/>
    <hyperlink ref="A13:B13" location="'Table of Contents'!A1" display="Back to Table of Contents" xr:uid="{00000000-0004-0000-2600-000004000000}"/>
  </hyperlinks>
  <pageMargins left="0.75" right="0.75" top="1" bottom="1" header="0.5" footer="0.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G26"/>
  <sheetViews>
    <sheetView showZeros="0" zoomScale="65" workbookViewId="0">
      <selection activeCell="A5" sqref="A5:IV6"/>
    </sheetView>
  </sheetViews>
  <sheetFormatPr defaultRowHeight="12.75" x14ac:dyDescent="0.2"/>
  <cols>
    <col min="1" max="1" width="17.7109375" customWidth="1"/>
    <col min="2" max="2" width="33.140625" customWidth="1"/>
    <col min="3" max="3" width="30.85546875" customWidth="1"/>
    <col min="4" max="4" width="48.140625" customWidth="1"/>
    <col min="5" max="5" width="35.140625" customWidth="1"/>
    <col min="6" max="6" width="18.140625" customWidth="1"/>
    <col min="7" max="7" width="25" customWidth="1"/>
  </cols>
  <sheetData>
    <row r="1" spans="1:7" ht="30" customHeight="1" x14ac:dyDescent="0.2">
      <c r="A1" s="436" t="s">
        <v>1467</v>
      </c>
      <c r="B1" s="436"/>
      <c r="C1" s="436"/>
      <c r="D1" s="436"/>
      <c r="E1" s="436"/>
      <c r="F1" s="436"/>
      <c r="G1" s="436"/>
    </row>
    <row r="2" spans="1:7" s="1" customFormat="1" ht="24.95" customHeight="1" x14ac:dyDescent="0.35">
      <c r="A2" s="489" t="s">
        <v>1653</v>
      </c>
      <c r="B2" s="489"/>
      <c r="C2" s="489"/>
      <c r="D2" s="489"/>
      <c r="E2" s="489"/>
      <c r="F2" s="489"/>
      <c r="G2" s="489"/>
    </row>
    <row r="3" spans="1:7" s="57" customFormat="1" ht="24.75" customHeight="1" x14ac:dyDescent="0.2">
      <c r="A3" s="494" t="s">
        <v>1639</v>
      </c>
      <c r="B3" s="494"/>
      <c r="C3" s="494"/>
      <c r="D3" s="494"/>
      <c r="E3" s="494"/>
      <c r="F3" s="494"/>
      <c r="G3" s="494"/>
    </row>
    <row r="4" spans="1:7" s="1" customFormat="1" ht="24.95" customHeight="1" x14ac:dyDescent="0.2">
      <c r="A4" s="526" t="s">
        <v>412</v>
      </c>
      <c r="B4" s="526"/>
      <c r="C4" s="526"/>
      <c r="D4" s="526"/>
      <c r="E4" s="526"/>
      <c r="F4" s="526"/>
      <c r="G4" s="526"/>
    </row>
    <row r="5" spans="1:7" s="1" customFormat="1" ht="24.95" customHeight="1" x14ac:dyDescent="0.2">
      <c r="A5" s="517" t="s">
        <v>1645</v>
      </c>
      <c r="B5" s="518"/>
      <c r="C5" s="145" t="s">
        <v>39</v>
      </c>
      <c r="D5" s="519" t="s">
        <v>1639</v>
      </c>
      <c r="E5" s="521" t="s">
        <v>1656</v>
      </c>
      <c r="F5" s="527" t="s">
        <v>1485</v>
      </c>
      <c r="G5" s="529" t="s">
        <v>1486</v>
      </c>
    </row>
    <row r="6" spans="1:7" s="1" customFormat="1" ht="24.95" customHeight="1" x14ac:dyDescent="0.2">
      <c r="A6" s="29" t="s">
        <v>1484</v>
      </c>
      <c r="B6" s="30" t="s">
        <v>1498</v>
      </c>
      <c r="C6" s="30" t="s">
        <v>1483</v>
      </c>
      <c r="D6" s="520"/>
      <c r="E6" s="522"/>
      <c r="F6" s="528"/>
      <c r="G6" s="530"/>
    </row>
    <row r="7" spans="1:7" s="1" customFormat="1" ht="24.95" customHeight="1" x14ac:dyDescent="0.2">
      <c r="A7" s="96" t="s">
        <v>1484</v>
      </c>
      <c r="B7" s="90" t="s">
        <v>1498</v>
      </c>
      <c r="C7" s="90" t="s">
        <v>1483</v>
      </c>
      <c r="D7" s="97" t="s">
        <v>790</v>
      </c>
      <c r="E7" s="146" t="s">
        <v>1656</v>
      </c>
      <c r="F7" s="109" t="s">
        <v>1485</v>
      </c>
      <c r="G7" s="103" t="s">
        <v>1486</v>
      </c>
    </row>
    <row r="8" spans="1:7" s="1" customFormat="1" ht="24.95" customHeight="1" x14ac:dyDescent="0.2">
      <c r="A8" s="10">
        <v>0</v>
      </c>
      <c r="B8" s="10"/>
      <c r="C8" s="10" t="s">
        <v>586</v>
      </c>
      <c r="D8" s="86" t="s">
        <v>603</v>
      </c>
      <c r="E8" s="501" t="s">
        <v>1799</v>
      </c>
      <c r="F8" s="15">
        <v>2.99</v>
      </c>
      <c r="G8" s="3">
        <f t="shared" ref="G8:G14" si="0">A8*F8</f>
        <v>0</v>
      </c>
    </row>
    <row r="9" spans="1:7" s="1" customFormat="1" ht="24.95" customHeight="1" x14ac:dyDescent="0.2">
      <c r="A9" s="10">
        <v>0</v>
      </c>
      <c r="B9" s="10"/>
      <c r="C9" s="10" t="s">
        <v>587</v>
      </c>
      <c r="D9" s="86" t="s">
        <v>603</v>
      </c>
      <c r="E9" s="509"/>
      <c r="F9" s="15">
        <v>2.99</v>
      </c>
      <c r="G9" s="3">
        <f t="shared" si="0"/>
        <v>0</v>
      </c>
    </row>
    <row r="10" spans="1:7" s="1" customFormat="1" ht="24.95" customHeight="1" x14ac:dyDescent="0.2">
      <c r="A10" s="10">
        <v>0</v>
      </c>
      <c r="B10" s="10"/>
      <c r="C10" s="10" t="s">
        <v>588</v>
      </c>
      <c r="D10" s="86" t="s">
        <v>603</v>
      </c>
      <c r="E10" s="509"/>
      <c r="F10" s="15">
        <v>4.99</v>
      </c>
      <c r="G10" s="3">
        <f t="shared" si="0"/>
        <v>0</v>
      </c>
    </row>
    <row r="11" spans="1:7" s="1" customFormat="1" ht="24.95" customHeight="1" x14ac:dyDescent="0.2">
      <c r="A11" s="10"/>
      <c r="B11" s="10"/>
      <c r="C11" s="10" t="s">
        <v>207</v>
      </c>
      <c r="D11" s="86" t="s">
        <v>603</v>
      </c>
      <c r="E11" s="509"/>
      <c r="F11" s="15">
        <v>11.5</v>
      </c>
      <c r="G11" s="3">
        <f t="shared" si="0"/>
        <v>0</v>
      </c>
    </row>
    <row r="12" spans="1:7" s="1" customFormat="1" ht="24.95" customHeight="1" x14ac:dyDescent="0.2">
      <c r="A12" s="10">
        <v>0</v>
      </c>
      <c r="B12" s="10"/>
      <c r="C12" s="10" t="s">
        <v>589</v>
      </c>
      <c r="D12" s="86" t="s">
        <v>603</v>
      </c>
      <c r="E12" s="509"/>
      <c r="F12" s="15">
        <v>3.15</v>
      </c>
      <c r="G12" s="3">
        <f t="shared" si="0"/>
        <v>0</v>
      </c>
    </row>
    <row r="13" spans="1:7" s="1" customFormat="1" ht="24.95" customHeight="1" x14ac:dyDescent="0.2">
      <c r="A13" s="10">
        <v>0</v>
      </c>
      <c r="B13" s="10"/>
      <c r="C13" s="10" t="s">
        <v>601</v>
      </c>
      <c r="D13" s="86" t="s">
        <v>603</v>
      </c>
      <c r="E13" s="509"/>
      <c r="F13" s="15">
        <v>11.99</v>
      </c>
      <c r="G13" s="3">
        <f t="shared" si="0"/>
        <v>0</v>
      </c>
    </row>
    <row r="14" spans="1:7" s="1" customFormat="1" ht="24.95" customHeight="1" x14ac:dyDescent="0.2">
      <c r="A14" s="10">
        <v>0</v>
      </c>
      <c r="B14" s="10"/>
      <c r="C14" s="10" t="s">
        <v>602</v>
      </c>
      <c r="D14" s="86" t="s">
        <v>603</v>
      </c>
      <c r="E14" s="502"/>
      <c r="F14" s="15">
        <v>6.75</v>
      </c>
      <c r="G14" s="3">
        <f t="shared" si="0"/>
        <v>0</v>
      </c>
    </row>
    <row r="15" spans="1:7" s="1" customFormat="1" ht="24.95" customHeight="1" x14ac:dyDescent="0.2">
      <c r="A15" s="96" t="s">
        <v>1484</v>
      </c>
      <c r="B15" s="90" t="s">
        <v>1498</v>
      </c>
      <c r="C15" s="90" t="s">
        <v>1483</v>
      </c>
      <c r="D15" s="97" t="s">
        <v>791</v>
      </c>
      <c r="E15" s="146" t="s">
        <v>1656</v>
      </c>
      <c r="F15" s="109" t="s">
        <v>1485</v>
      </c>
      <c r="G15" s="103"/>
    </row>
    <row r="16" spans="1:7" s="1" customFormat="1" ht="24.95" customHeight="1" x14ac:dyDescent="0.2">
      <c r="A16" s="10">
        <v>0</v>
      </c>
      <c r="B16" s="10"/>
      <c r="C16" s="10" t="s">
        <v>604</v>
      </c>
      <c r="D16" s="86" t="s">
        <v>607</v>
      </c>
      <c r="E16" s="510" t="s">
        <v>1799</v>
      </c>
      <c r="F16" s="15">
        <v>2.4900000000000002</v>
      </c>
      <c r="G16" s="3">
        <f t="shared" ref="G16:G23" si="1">A16*F16</f>
        <v>0</v>
      </c>
    </row>
    <row r="17" spans="1:7" s="1" customFormat="1" ht="24.95" customHeight="1" x14ac:dyDescent="0.2">
      <c r="A17" s="10">
        <v>0</v>
      </c>
      <c r="B17" s="10"/>
      <c r="C17" s="10" t="s">
        <v>586</v>
      </c>
      <c r="D17" s="86" t="s">
        <v>607</v>
      </c>
      <c r="E17" s="511"/>
      <c r="F17" s="15">
        <v>2.1</v>
      </c>
      <c r="G17" s="3">
        <f t="shared" si="1"/>
        <v>0</v>
      </c>
    </row>
    <row r="18" spans="1:7" s="1" customFormat="1" ht="24.95" customHeight="1" x14ac:dyDescent="0.2">
      <c r="A18" s="10">
        <v>0</v>
      </c>
      <c r="B18" s="10"/>
      <c r="C18" s="10" t="s">
        <v>586</v>
      </c>
      <c r="D18" s="86" t="s">
        <v>608</v>
      </c>
      <c r="E18" s="511"/>
      <c r="F18" s="15">
        <v>16</v>
      </c>
      <c r="G18" s="3">
        <f t="shared" si="1"/>
        <v>0</v>
      </c>
    </row>
    <row r="19" spans="1:7" s="1" customFormat="1" ht="24.95" customHeight="1" x14ac:dyDescent="0.2">
      <c r="A19" s="10">
        <v>0</v>
      </c>
      <c r="B19" s="10"/>
      <c r="C19" s="10" t="s">
        <v>587</v>
      </c>
      <c r="D19" s="86" t="s">
        <v>607</v>
      </c>
      <c r="E19" s="511"/>
      <c r="F19" s="15">
        <v>2.29</v>
      </c>
      <c r="G19" s="3">
        <f t="shared" si="1"/>
        <v>0</v>
      </c>
    </row>
    <row r="20" spans="1:7" s="1" customFormat="1" ht="24.95" customHeight="1" x14ac:dyDescent="0.2">
      <c r="A20" s="10">
        <v>0</v>
      </c>
      <c r="B20" s="10"/>
      <c r="C20" s="10" t="s">
        <v>587</v>
      </c>
      <c r="D20" s="86" t="s">
        <v>608</v>
      </c>
      <c r="E20" s="511"/>
      <c r="F20" s="15">
        <v>16</v>
      </c>
      <c r="G20" s="3">
        <f t="shared" si="1"/>
        <v>0</v>
      </c>
    </row>
    <row r="21" spans="1:7" s="1" customFormat="1" ht="24.95" customHeight="1" x14ac:dyDescent="0.2">
      <c r="A21" s="10">
        <v>0</v>
      </c>
      <c r="B21" s="10"/>
      <c r="C21" s="10" t="s">
        <v>605</v>
      </c>
      <c r="D21" s="86" t="s">
        <v>609</v>
      </c>
      <c r="E21" s="511"/>
      <c r="F21" s="15">
        <v>3</v>
      </c>
      <c r="G21" s="3">
        <f t="shared" si="1"/>
        <v>0</v>
      </c>
    </row>
    <row r="22" spans="1:7" s="1" customFormat="1" ht="24.95" customHeight="1" x14ac:dyDescent="0.2">
      <c r="A22" s="10">
        <v>0</v>
      </c>
      <c r="B22" s="10"/>
      <c r="C22" s="10" t="s">
        <v>589</v>
      </c>
      <c r="D22" s="86" t="s">
        <v>607</v>
      </c>
      <c r="E22" s="511"/>
      <c r="F22" s="15">
        <v>4</v>
      </c>
      <c r="G22" s="3">
        <f t="shared" si="1"/>
        <v>0</v>
      </c>
    </row>
    <row r="23" spans="1:7" s="1" customFormat="1" ht="24.95" customHeight="1" x14ac:dyDescent="0.2">
      <c r="A23" s="10">
        <v>0</v>
      </c>
      <c r="B23" s="10"/>
      <c r="C23" s="10" t="s">
        <v>606</v>
      </c>
      <c r="D23" s="86" t="s">
        <v>607</v>
      </c>
      <c r="E23" s="512"/>
      <c r="F23" s="15">
        <v>4</v>
      </c>
      <c r="G23" s="3">
        <f t="shared" si="1"/>
        <v>0</v>
      </c>
    </row>
    <row r="24" spans="1:7" ht="24.95" customHeight="1" x14ac:dyDescent="0.3">
      <c r="A24" s="505" t="s">
        <v>1486</v>
      </c>
      <c r="B24" s="505"/>
      <c r="C24" s="505"/>
      <c r="D24" s="505"/>
      <c r="E24" s="505"/>
      <c r="F24" s="505"/>
      <c r="G24" s="182">
        <f>SUM(G2:G23)</f>
        <v>0</v>
      </c>
    </row>
    <row r="25" spans="1:7" ht="24.95" customHeight="1" x14ac:dyDescent="0.2">
      <c r="A25" s="531" t="s">
        <v>412</v>
      </c>
      <c r="B25" s="531"/>
      <c r="C25" s="531"/>
      <c r="D25" s="531"/>
      <c r="E25" s="531"/>
      <c r="F25" s="531"/>
      <c r="G25" s="531"/>
    </row>
    <row r="26" spans="1:7" ht="30" x14ac:dyDescent="0.2">
      <c r="A26" s="523" t="s">
        <v>1501</v>
      </c>
      <c r="B26" s="524"/>
      <c r="C26" s="524"/>
      <c r="D26" s="524"/>
      <c r="E26" s="524"/>
      <c r="F26" s="524"/>
      <c r="G26" s="525"/>
    </row>
  </sheetData>
  <mergeCells count="14">
    <mergeCell ref="A26:G26"/>
    <mergeCell ref="A3:G3"/>
    <mergeCell ref="A4:G4"/>
    <mergeCell ref="F5:F6"/>
    <mergeCell ref="G5:G6"/>
    <mergeCell ref="E8:E14"/>
    <mergeCell ref="A25:G25"/>
    <mergeCell ref="A24:F24"/>
    <mergeCell ref="A1:G1"/>
    <mergeCell ref="A2:G2"/>
    <mergeCell ref="E16:E23"/>
    <mergeCell ref="A5:B5"/>
    <mergeCell ref="D5:D6"/>
    <mergeCell ref="E5:E6"/>
  </mergeCells>
  <phoneticPr fontId="32" type="noConversion"/>
  <hyperlinks>
    <hyperlink ref="E5" location="Order_Summary" display="Summary" xr:uid="{00000000-0004-0000-0300-000000000000}"/>
    <hyperlink ref="A5:B5" location="'Table of Contents'!A1" display="Back to Table of Contents" xr:uid="{00000000-0004-0000-0300-000001000000}"/>
    <hyperlink ref="C5" location="'Additional Materials'!A1" display="Add Items" xr:uid="{00000000-0004-0000-0300-000002000000}"/>
    <hyperlink ref="A25:G25" location="Account_Summary" display="Account Summary" xr:uid="{00000000-0004-0000-0300-000003000000}"/>
    <hyperlink ref="A4:G4" location="Account_Summary" display="Account Summary" xr:uid="{00000000-0004-0000-0300-000004000000}"/>
    <hyperlink ref="E7" location="Order_Summary" display="Summary" xr:uid="{00000000-0004-0000-0300-000005000000}"/>
    <hyperlink ref="E15" location="Order_Summary" display="Summary" xr:uid="{00000000-0004-0000-0300-000006000000}"/>
  </hyperlinks>
  <pageMargins left="0.75" right="0.75" top="1" bottom="1" header="0.5" footer="0.5"/>
  <headerFooter alignWithMargins="0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dimension ref="A1:H343"/>
  <sheetViews>
    <sheetView showZeros="0" topLeftCell="A108" zoomScale="65" workbookViewId="0">
      <selection activeCell="F122" sqref="F122"/>
    </sheetView>
  </sheetViews>
  <sheetFormatPr defaultRowHeight="12.75" x14ac:dyDescent="0.2"/>
  <cols>
    <col min="1" max="1" width="18.85546875" style="98" customWidth="1"/>
    <col min="2" max="2" width="25.140625" style="98" customWidth="1"/>
    <col min="3" max="3" width="16.5703125" style="98" customWidth="1"/>
    <col min="4" max="4" width="46.7109375" style="98" customWidth="1"/>
    <col min="5" max="5" width="51.5703125" style="98" customWidth="1"/>
    <col min="6" max="6" width="47.85546875" style="98" customWidth="1"/>
    <col min="7" max="7" width="31.140625" style="98" customWidth="1"/>
    <col min="8" max="8" width="35.5703125" style="98" bestFit="1" customWidth="1"/>
    <col min="9" max="16384" width="9.140625" style="98"/>
  </cols>
  <sheetData>
    <row r="1" spans="1:8" ht="30" x14ac:dyDescent="0.2">
      <c r="A1" s="728" t="s">
        <v>1467</v>
      </c>
      <c r="B1" s="728"/>
      <c r="C1" s="728"/>
      <c r="D1" s="728"/>
      <c r="E1" s="728"/>
      <c r="F1" s="728"/>
      <c r="G1" s="728"/>
      <c r="H1" s="728"/>
    </row>
    <row r="2" spans="1:8" s="169" customFormat="1" ht="24.95" customHeight="1" x14ac:dyDescent="0.35">
      <c r="A2" s="740" t="s">
        <v>1653</v>
      </c>
      <c r="B2" s="740"/>
      <c r="C2" s="740"/>
      <c r="D2" s="740"/>
      <c r="E2" s="740"/>
      <c r="F2" s="740"/>
      <c r="G2" s="740"/>
      <c r="H2" s="740"/>
    </row>
    <row r="3" spans="1:8" s="233" customFormat="1" ht="24.95" customHeight="1" x14ac:dyDescent="0.2">
      <c r="A3" s="741" t="s">
        <v>1695</v>
      </c>
      <c r="B3" s="741"/>
      <c r="C3" s="741"/>
      <c r="D3" s="741"/>
      <c r="E3" s="741"/>
      <c r="F3" s="741"/>
      <c r="G3" s="741"/>
      <c r="H3" s="741"/>
    </row>
    <row r="4" spans="1:8" s="169" customFormat="1" ht="24.95" customHeight="1" x14ac:dyDescent="0.2">
      <c r="A4" s="583" t="s">
        <v>418</v>
      </c>
      <c r="B4" s="583"/>
      <c r="C4" s="583"/>
      <c r="D4" s="583"/>
      <c r="E4" s="583"/>
      <c r="F4" s="583"/>
      <c r="G4" s="583"/>
      <c r="H4" s="583"/>
    </row>
    <row r="5" spans="1:8" s="169" customFormat="1" ht="24.95" customHeight="1" x14ac:dyDescent="0.2">
      <c r="A5" s="583"/>
      <c r="B5" s="583"/>
      <c r="C5" s="583"/>
      <c r="D5" s="583"/>
      <c r="E5" s="583"/>
      <c r="F5" s="583"/>
      <c r="G5" s="583"/>
      <c r="H5" s="583"/>
    </row>
    <row r="6" spans="1:8" s="181" customFormat="1" ht="24.95" customHeight="1" x14ac:dyDescent="0.2">
      <c r="A6" s="495" t="s">
        <v>1726</v>
      </c>
      <c r="B6" s="495"/>
      <c r="C6" s="496" t="s">
        <v>1422</v>
      </c>
      <c r="D6" s="496"/>
      <c r="E6" s="35" t="s">
        <v>1728</v>
      </c>
      <c r="F6" s="35" t="s">
        <v>1423</v>
      </c>
      <c r="G6" s="35" t="s">
        <v>558</v>
      </c>
      <c r="H6" s="35" t="s">
        <v>1419</v>
      </c>
    </row>
    <row r="7" spans="1:8" s="187" customFormat="1" ht="24.95" customHeight="1" x14ac:dyDescent="0.2">
      <c r="A7" s="495" t="s">
        <v>1421</v>
      </c>
      <c r="B7" s="495"/>
      <c r="C7" s="731" t="s">
        <v>1871</v>
      </c>
      <c r="D7" s="731"/>
      <c r="E7" s="35" t="s">
        <v>1776</v>
      </c>
      <c r="F7" s="35" t="s">
        <v>1781</v>
      </c>
      <c r="G7" s="35" t="s">
        <v>1793</v>
      </c>
      <c r="H7" s="35" t="s">
        <v>292</v>
      </c>
    </row>
    <row r="8" spans="1:8" s="187" customFormat="1" ht="24.95" customHeight="1" x14ac:dyDescent="0.2">
      <c r="A8" s="495" t="s">
        <v>143</v>
      </c>
      <c r="B8" s="495"/>
      <c r="C8" s="496" t="s">
        <v>171</v>
      </c>
      <c r="D8" s="496"/>
      <c r="E8" s="35" t="s">
        <v>572</v>
      </c>
      <c r="F8" s="35" t="s">
        <v>990</v>
      </c>
      <c r="G8" s="35" t="s">
        <v>449</v>
      </c>
      <c r="H8" s="35" t="s">
        <v>595</v>
      </c>
    </row>
    <row r="9" spans="1:8" s="169" customFormat="1" ht="24.95" customHeight="1" x14ac:dyDescent="0.2">
      <c r="A9" s="700"/>
      <c r="B9" s="701"/>
      <c r="C9" s="701"/>
      <c r="D9" s="701"/>
      <c r="E9" s="701"/>
      <c r="F9" s="701"/>
      <c r="G9" s="701"/>
      <c r="H9" s="702"/>
    </row>
    <row r="10" spans="1:8" s="181" customFormat="1" ht="24.95" customHeight="1" x14ac:dyDescent="0.2">
      <c r="A10" s="549" t="s">
        <v>412</v>
      </c>
      <c r="B10" s="549"/>
      <c r="C10" s="549"/>
      <c r="D10" s="549"/>
      <c r="E10" s="549"/>
      <c r="F10" s="549"/>
      <c r="G10" s="549"/>
      <c r="H10" s="549"/>
    </row>
    <row r="11" spans="1:8" s="169" customFormat="1" ht="24.95" customHeight="1" x14ac:dyDescent="0.2">
      <c r="A11" s="517" t="s">
        <v>1645</v>
      </c>
      <c r="B11" s="518"/>
      <c r="C11" s="729" t="s">
        <v>39</v>
      </c>
      <c r="D11" s="730"/>
      <c r="E11" s="574" t="s">
        <v>1695</v>
      </c>
      <c r="F11" s="521" t="s">
        <v>1656</v>
      </c>
      <c r="G11" s="551" t="s">
        <v>1485</v>
      </c>
      <c r="H11" s="551" t="s">
        <v>1486</v>
      </c>
    </row>
    <row r="12" spans="1:8" s="169" customFormat="1" ht="24.95" customHeight="1" x14ac:dyDescent="0.2">
      <c r="A12" s="29" t="s">
        <v>1484</v>
      </c>
      <c r="B12" s="30" t="s">
        <v>1498</v>
      </c>
      <c r="C12" s="30" t="s">
        <v>1483</v>
      </c>
      <c r="D12" s="30" t="s">
        <v>1482</v>
      </c>
      <c r="E12" s="574"/>
      <c r="F12" s="522"/>
      <c r="G12" s="528"/>
      <c r="H12" s="528"/>
    </row>
    <row r="13" spans="1:8" s="169" customFormat="1" ht="24.95" customHeight="1" x14ac:dyDescent="0.2">
      <c r="A13" s="96" t="s">
        <v>1484</v>
      </c>
      <c r="B13" s="90" t="s">
        <v>1498</v>
      </c>
      <c r="C13" s="90" t="s">
        <v>1483</v>
      </c>
      <c r="D13" s="90" t="s">
        <v>1482</v>
      </c>
      <c r="E13" s="97" t="s">
        <v>1726</v>
      </c>
      <c r="F13" s="105" t="s">
        <v>1656</v>
      </c>
      <c r="G13" s="109" t="s">
        <v>1485</v>
      </c>
      <c r="H13" s="109" t="s">
        <v>1486</v>
      </c>
    </row>
    <row r="14" spans="1:8" s="169" customFormat="1" ht="24.95" customHeight="1" x14ac:dyDescent="0.2">
      <c r="A14" s="10">
        <v>0</v>
      </c>
      <c r="B14" s="10"/>
      <c r="C14" s="506"/>
      <c r="D14" s="14" t="s">
        <v>610</v>
      </c>
      <c r="E14" s="86" t="s">
        <v>1726</v>
      </c>
      <c r="F14" s="514" t="s">
        <v>1799</v>
      </c>
      <c r="G14" s="15">
        <v>5.65</v>
      </c>
      <c r="H14" s="12">
        <f t="shared" ref="H14:H56" si="0">A14*G14</f>
        <v>0</v>
      </c>
    </row>
    <row r="15" spans="1:8" s="169" customFormat="1" ht="24.95" customHeight="1" x14ac:dyDescent="0.2">
      <c r="A15" s="10"/>
      <c r="B15" s="10"/>
      <c r="C15" s="507"/>
      <c r="D15" s="14" t="s">
        <v>409</v>
      </c>
      <c r="E15" s="86" t="s">
        <v>1726</v>
      </c>
      <c r="F15" s="514"/>
      <c r="G15" s="15">
        <v>5.65</v>
      </c>
      <c r="H15" s="12">
        <f t="shared" si="0"/>
        <v>0</v>
      </c>
    </row>
    <row r="16" spans="1:8" s="169" customFormat="1" ht="24.95" customHeight="1" x14ac:dyDescent="0.2">
      <c r="A16" s="10"/>
      <c r="B16" s="10"/>
      <c r="C16" s="507"/>
      <c r="D16" s="14" t="s">
        <v>470</v>
      </c>
      <c r="E16" s="86" t="s">
        <v>1726</v>
      </c>
      <c r="F16" s="514"/>
      <c r="G16" s="15">
        <v>5.65</v>
      </c>
      <c r="H16" s="12">
        <f t="shared" si="0"/>
        <v>0</v>
      </c>
    </row>
    <row r="17" spans="1:8" s="169" customFormat="1" ht="24.95" customHeight="1" x14ac:dyDescent="0.2">
      <c r="A17" s="10"/>
      <c r="B17" s="10"/>
      <c r="C17" s="507"/>
      <c r="D17" s="14" t="s">
        <v>472</v>
      </c>
      <c r="E17" s="86" t="s">
        <v>1726</v>
      </c>
      <c r="F17" s="514"/>
      <c r="G17" s="15">
        <v>5.65</v>
      </c>
      <c r="H17" s="12">
        <f t="shared" si="0"/>
        <v>0</v>
      </c>
    </row>
    <row r="18" spans="1:8" s="169" customFormat="1" ht="24.95" customHeight="1" x14ac:dyDescent="0.2">
      <c r="A18" s="10"/>
      <c r="B18" s="10"/>
      <c r="C18" s="507"/>
      <c r="D18" s="14" t="s">
        <v>523</v>
      </c>
      <c r="E18" s="86" t="s">
        <v>1726</v>
      </c>
      <c r="F18" s="514"/>
      <c r="G18" s="15">
        <v>5.65</v>
      </c>
      <c r="H18" s="12">
        <f>A18*G18</f>
        <v>0</v>
      </c>
    </row>
    <row r="19" spans="1:8" s="169" customFormat="1" ht="24.95" customHeight="1" x14ac:dyDescent="0.2">
      <c r="A19" s="10"/>
      <c r="B19" s="10"/>
      <c r="C19" s="507"/>
      <c r="D19" s="14" t="s">
        <v>204</v>
      </c>
      <c r="E19" s="86" t="s">
        <v>1726</v>
      </c>
      <c r="F19" s="514"/>
      <c r="G19" s="15">
        <v>5.65</v>
      </c>
      <c r="H19" s="12">
        <f t="shared" si="0"/>
        <v>0</v>
      </c>
    </row>
    <row r="20" spans="1:8" s="169" customFormat="1" ht="24.95" customHeight="1" x14ac:dyDescent="0.2">
      <c r="A20" s="10"/>
      <c r="B20" s="10"/>
      <c r="C20" s="507"/>
      <c r="D20" s="14" t="s">
        <v>611</v>
      </c>
      <c r="E20" s="86" t="s">
        <v>1726</v>
      </c>
      <c r="F20" s="514"/>
      <c r="G20" s="15">
        <v>5.65</v>
      </c>
      <c r="H20" s="12">
        <f t="shared" si="0"/>
        <v>0</v>
      </c>
    </row>
    <row r="21" spans="1:8" s="169" customFormat="1" ht="24.95" customHeight="1" x14ac:dyDescent="0.2">
      <c r="A21" s="10"/>
      <c r="B21" s="10"/>
      <c r="C21" s="507"/>
      <c r="D21" s="14" t="s">
        <v>612</v>
      </c>
      <c r="E21" s="86" t="s">
        <v>1726</v>
      </c>
      <c r="F21" s="514"/>
      <c r="G21" s="15">
        <v>5.65</v>
      </c>
      <c r="H21" s="12">
        <f t="shared" si="0"/>
        <v>0</v>
      </c>
    </row>
    <row r="22" spans="1:8" s="169" customFormat="1" ht="24.95" customHeight="1" x14ac:dyDescent="0.2">
      <c r="A22" s="10"/>
      <c r="B22" s="10"/>
      <c r="C22" s="507"/>
      <c r="D22" s="14" t="s">
        <v>491</v>
      </c>
      <c r="E22" s="86" t="s">
        <v>1726</v>
      </c>
      <c r="F22" s="514"/>
      <c r="G22" s="15">
        <v>5.65</v>
      </c>
      <c r="H22" s="12">
        <f t="shared" si="0"/>
        <v>0</v>
      </c>
    </row>
    <row r="23" spans="1:8" s="169" customFormat="1" ht="24.95" customHeight="1" x14ac:dyDescent="0.2">
      <c r="A23" s="10"/>
      <c r="B23" s="10"/>
      <c r="C23" s="507"/>
      <c r="D23" s="14" t="s">
        <v>613</v>
      </c>
      <c r="E23" s="86" t="s">
        <v>1726</v>
      </c>
      <c r="F23" s="514"/>
      <c r="G23" s="15">
        <v>5.65</v>
      </c>
      <c r="H23" s="12">
        <f t="shared" si="0"/>
        <v>0</v>
      </c>
    </row>
    <row r="24" spans="1:8" s="169" customFormat="1" ht="24.95" customHeight="1" x14ac:dyDescent="0.2">
      <c r="A24" s="10"/>
      <c r="B24" s="10"/>
      <c r="C24" s="507"/>
      <c r="D24" s="14" t="s">
        <v>206</v>
      </c>
      <c r="E24" s="86" t="s">
        <v>1726</v>
      </c>
      <c r="F24" s="514"/>
      <c r="G24" s="15">
        <v>5.65</v>
      </c>
      <c r="H24" s="12">
        <f t="shared" si="0"/>
        <v>0</v>
      </c>
    </row>
    <row r="25" spans="1:8" s="169" customFormat="1" ht="24.95" customHeight="1" x14ac:dyDescent="0.2">
      <c r="A25" s="10"/>
      <c r="B25" s="10"/>
      <c r="C25" s="507"/>
      <c r="D25" s="14" t="s">
        <v>614</v>
      </c>
      <c r="E25" s="86" t="s">
        <v>1726</v>
      </c>
      <c r="F25" s="514"/>
      <c r="G25" s="15">
        <v>5.65</v>
      </c>
      <c r="H25" s="12">
        <f t="shared" si="0"/>
        <v>0</v>
      </c>
    </row>
    <row r="26" spans="1:8" s="169" customFormat="1" ht="24.95" customHeight="1" x14ac:dyDescent="0.2">
      <c r="A26" s="10"/>
      <c r="B26" s="10"/>
      <c r="C26" s="507"/>
      <c r="D26" s="14" t="s">
        <v>615</v>
      </c>
      <c r="E26" s="86" t="s">
        <v>1726</v>
      </c>
      <c r="F26" s="514"/>
      <c r="G26" s="15">
        <v>5.65</v>
      </c>
      <c r="H26" s="12">
        <f t="shared" si="0"/>
        <v>0</v>
      </c>
    </row>
    <row r="27" spans="1:8" s="169" customFormat="1" ht="24.95" customHeight="1" x14ac:dyDescent="0.2">
      <c r="A27" s="10"/>
      <c r="B27" s="10"/>
      <c r="C27" s="507"/>
      <c r="D27" s="14" t="s">
        <v>189</v>
      </c>
      <c r="E27" s="86" t="s">
        <v>1726</v>
      </c>
      <c r="F27" s="514"/>
      <c r="G27" s="15">
        <v>5.65</v>
      </c>
      <c r="H27" s="12">
        <f t="shared" si="0"/>
        <v>0</v>
      </c>
    </row>
    <row r="28" spans="1:8" s="169" customFormat="1" ht="24.95" customHeight="1" x14ac:dyDescent="0.2">
      <c r="A28" s="10">
        <v>0</v>
      </c>
      <c r="B28" s="10"/>
      <c r="C28" s="507"/>
      <c r="D28" s="14" t="s">
        <v>507</v>
      </c>
      <c r="E28" s="86" t="s">
        <v>1726</v>
      </c>
      <c r="F28" s="514"/>
      <c r="G28" s="15">
        <v>5.65</v>
      </c>
      <c r="H28" s="12">
        <f t="shared" si="0"/>
        <v>0</v>
      </c>
    </row>
    <row r="29" spans="1:8" s="169" customFormat="1" ht="24.95" customHeight="1" x14ac:dyDescent="0.2">
      <c r="A29" s="10"/>
      <c r="B29" s="10"/>
      <c r="C29" s="507"/>
      <c r="D29" s="14" t="s">
        <v>501</v>
      </c>
      <c r="E29" s="86" t="s">
        <v>1726</v>
      </c>
      <c r="F29" s="514"/>
      <c r="G29" s="15">
        <v>5.65</v>
      </c>
      <c r="H29" s="12">
        <f t="shared" si="0"/>
        <v>0</v>
      </c>
    </row>
    <row r="30" spans="1:8" s="169" customFormat="1" ht="24.95" customHeight="1" x14ac:dyDescent="0.2">
      <c r="A30" s="10"/>
      <c r="B30" s="10"/>
      <c r="C30" s="507"/>
      <c r="D30" s="14" t="s">
        <v>616</v>
      </c>
      <c r="E30" s="86" t="s">
        <v>1726</v>
      </c>
      <c r="F30" s="514"/>
      <c r="G30" s="15">
        <v>5.65</v>
      </c>
      <c r="H30" s="12">
        <f t="shared" si="0"/>
        <v>0</v>
      </c>
    </row>
    <row r="31" spans="1:8" s="169" customFormat="1" ht="24.95" customHeight="1" x14ac:dyDescent="0.2">
      <c r="A31" s="10"/>
      <c r="B31" s="10"/>
      <c r="C31" s="507"/>
      <c r="D31" s="14" t="s">
        <v>510</v>
      </c>
      <c r="E31" s="86" t="s">
        <v>1726</v>
      </c>
      <c r="F31" s="514"/>
      <c r="G31" s="15">
        <v>5.65</v>
      </c>
      <c r="H31" s="12">
        <f t="shared" si="0"/>
        <v>0</v>
      </c>
    </row>
    <row r="32" spans="1:8" s="169" customFormat="1" ht="24.95" customHeight="1" x14ac:dyDescent="0.2">
      <c r="A32" s="10"/>
      <c r="B32" s="10"/>
      <c r="C32" s="507"/>
      <c r="D32" s="14" t="s">
        <v>617</v>
      </c>
      <c r="E32" s="86" t="s">
        <v>1726</v>
      </c>
      <c r="F32" s="514"/>
      <c r="G32" s="15">
        <v>5.65</v>
      </c>
      <c r="H32" s="12">
        <f t="shared" si="0"/>
        <v>0</v>
      </c>
    </row>
    <row r="33" spans="1:8" s="169" customFormat="1" ht="24.95" customHeight="1" x14ac:dyDescent="0.2">
      <c r="A33" s="10"/>
      <c r="B33" s="10"/>
      <c r="C33" s="507"/>
      <c r="D33" s="14" t="s">
        <v>618</v>
      </c>
      <c r="E33" s="86" t="s">
        <v>1726</v>
      </c>
      <c r="F33" s="514"/>
      <c r="G33" s="15">
        <v>5.65</v>
      </c>
      <c r="H33" s="12">
        <f t="shared" si="0"/>
        <v>0</v>
      </c>
    </row>
    <row r="34" spans="1:8" s="169" customFormat="1" ht="24.95" customHeight="1" x14ac:dyDescent="0.2">
      <c r="A34" s="10"/>
      <c r="B34" s="10"/>
      <c r="C34" s="507"/>
      <c r="D34" s="14" t="s">
        <v>619</v>
      </c>
      <c r="E34" s="86" t="s">
        <v>1726</v>
      </c>
      <c r="F34" s="514"/>
      <c r="G34" s="15">
        <v>5.65</v>
      </c>
      <c r="H34" s="12">
        <f t="shared" si="0"/>
        <v>0</v>
      </c>
    </row>
    <row r="35" spans="1:8" s="169" customFormat="1" ht="24.95" customHeight="1" x14ac:dyDescent="0.2">
      <c r="A35" s="10"/>
      <c r="B35" s="10"/>
      <c r="C35" s="507"/>
      <c r="D35" s="14" t="s">
        <v>620</v>
      </c>
      <c r="E35" s="86" t="s">
        <v>1726</v>
      </c>
      <c r="F35" s="514"/>
      <c r="G35" s="15">
        <v>5.65</v>
      </c>
      <c r="H35" s="12">
        <f t="shared" si="0"/>
        <v>0</v>
      </c>
    </row>
    <row r="36" spans="1:8" s="169" customFormat="1" ht="24.95" customHeight="1" x14ac:dyDescent="0.2">
      <c r="A36" s="10"/>
      <c r="B36" s="10"/>
      <c r="C36" s="507"/>
      <c r="D36" s="14" t="s">
        <v>621</v>
      </c>
      <c r="E36" s="86" t="s">
        <v>1726</v>
      </c>
      <c r="F36" s="514"/>
      <c r="G36" s="15">
        <v>5.65</v>
      </c>
      <c r="H36" s="12">
        <f t="shared" si="0"/>
        <v>0</v>
      </c>
    </row>
    <row r="37" spans="1:8" s="169" customFormat="1" ht="24.95" customHeight="1" x14ac:dyDescent="0.2">
      <c r="A37" s="10">
        <v>0</v>
      </c>
      <c r="B37" s="10"/>
      <c r="C37" s="507"/>
      <c r="D37" s="14" t="s">
        <v>202</v>
      </c>
      <c r="E37" s="86" t="s">
        <v>1726</v>
      </c>
      <c r="F37" s="514"/>
      <c r="G37" s="15">
        <v>5.65</v>
      </c>
      <c r="H37" s="12">
        <f t="shared" si="0"/>
        <v>0</v>
      </c>
    </row>
    <row r="38" spans="1:8" s="169" customFormat="1" ht="24.95" customHeight="1" x14ac:dyDescent="0.2">
      <c r="A38" s="10"/>
      <c r="B38" s="10"/>
      <c r="C38" s="507"/>
      <c r="D38" s="14" t="s">
        <v>622</v>
      </c>
      <c r="E38" s="86" t="s">
        <v>1726</v>
      </c>
      <c r="F38" s="514"/>
      <c r="G38" s="15">
        <v>5.65</v>
      </c>
      <c r="H38" s="12">
        <f t="shared" si="0"/>
        <v>0</v>
      </c>
    </row>
    <row r="39" spans="1:8" s="169" customFormat="1" ht="24.95" customHeight="1" x14ac:dyDescent="0.2">
      <c r="A39" s="10"/>
      <c r="B39" s="10"/>
      <c r="C39" s="507"/>
      <c r="D39" s="14" t="s">
        <v>503</v>
      </c>
      <c r="E39" s="86" t="s">
        <v>1726</v>
      </c>
      <c r="F39" s="514"/>
      <c r="G39" s="15">
        <v>5.65</v>
      </c>
      <c r="H39" s="12">
        <f t="shared" si="0"/>
        <v>0</v>
      </c>
    </row>
    <row r="40" spans="1:8" s="169" customFormat="1" ht="24.95" customHeight="1" x14ac:dyDescent="0.2">
      <c r="A40" s="10"/>
      <c r="B40" s="10"/>
      <c r="C40" s="507"/>
      <c r="D40" s="14" t="s">
        <v>623</v>
      </c>
      <c r="E40" s="86" t="s">
        <v>1726</v>
      </c>
      <c r="F40" s="514"/>
      <c r="G40" s="15">
        <v>5.65</v>
      </c>
      <c r="H40" s="12">
        <f t="shared" si="0"/>
        <v>0</v>
      </c>
    </row>
    <row r="41" spans="1:8" s="169" customFormat="1" ht="24.95" customHeight="1" x14ac:dyDescent="0.2">
      <c r="A41" s="10"/>
      <c r="B41" s="10"/>
      <c r="C41" s="507"/>
      <c r="D41" s="14" t="s">
        <v>508</v>
      </c>
      <c r="E41" s="86" t="s">
        <v>1726</v>
      </c>
      <c r="F41" s="514"/>
      <c r="G41" s="15">
        <v>5.65</v>
      </c>
      <c r="H41" s="12">
        <f t="shared" si="0"/>
        <v>0</v>
      </c>
    </row>
    <row r="42" spans="1:8" s="169" customFormat="1" ht="24.95" customHeight="1" x14ac:dyDescent="0.2">
      <c r="A42" s="10"/>
      <c r="B42" s="10"/>
      <c r="C42" s="507"/>
      <c r="D42" s="14" t="s">
        <v>208</v>
      </c>
      <c r="E42" s="86" t="s">
        <v>1726</v>
      </c>
      <c r="F42" s="514"/>
      <c r="G42" s="15">
        <v>5.65</v>
      </c>
      <c r="H42" s="12">
        <f t="shared" si="0"/>
        <v>0</v>
      </c>
    </row>
    <row r="43" spans="1:8" s="169" customFormat="1" ht="24.95" customHeight="1" x14ac:dyDescent="0.2">
      <c r="A43" s="10"/>
      <c r="B43" s="10"/>
      <c r="C43" s="507"/>
      <c r="D43" s="14" t="s">
        <v>624</v>
      </c>
      <c r="E43" s="86" t="s">
        <v>1726</v>
      </c>
      <c r="F43" s="514"/>
      <c r="G43" s="15">
        <v>5.65</v>
      </c>
      <c r="H43" s="12">
        <f t="shared" si="0"/>
        <v>0</v>
      </c>
    </row>
    <row r="44" spans="1:8" s="169" customFormat="1" ht="24.95" customHeight="1" x14ac:dyDescent="0.2">
      <c r="A44" s="10"/>
      <c r="B44" s="10"/>
      <c r="C44" s="507"/>
      <c r="D44" s="14" t="s">
        <v>625</v>
      </c>
      <c r="E44" s="86" t="s">
        <v>1726</v>
      </c>
      <c r="F44" s="514"/>
      <c r="G44" s="15">
        <v>5.65</v>
      </c>
      <c r="H44" s="12">
        <f t="shared" si="0"/>
        <v>0</v>
      </c>
    </row>
    <row r="45" spans="1:8" s="169" customFormat="1" ht="24.95" customHeight="1" x14ac:dyDescent="0.2">
      <c r="A45" s="10"/>
      <c r="B45" s="10"/>
      <c r="C45" s="507"/>
      <c r="D45" s="14" t="s">
        <v>569</v>
      </c>
      <c r="E45" s="86" t="s">
        <v>1726</v>
      </c>
      <c r="F45" s="514"/>
      <c r="G45" s="15">
        <v>5.65</v>
      </c>
      <c r="H45" s="12">
        <f t="shared" si="0"/>
        <v>0</v>
      </c>
    </row>
    <row r="46" spans="1:8" s="169" customFormat="1" ht="24.95" customHeight="1" x14ac:dyDescent="0.2">
      <c r="A46" s="10"/>
      <c r="B46" s="10"/>
      <c r="C46" s="507"/>
      <c r="D46" s="14" t="s">
        <v>630</v>
      </c>
      <c r="E46" s="86" t="s">
        <v>629</v>
      </c>
      <c r="F46" s="514"/>
      <c r="G46" s="15">
        <v>5.65</v>
      </c>
      <c r="H46" s="12">
        <f t="shared" si="0"/>
        <v>0</v>
      </c>
    </row>
    <row r="47" spans="1:8" s="169" customFormat="1" ht="24.95" customHeight="1" x14ac:dyDescent="0.2">
      <c r="A47" s="10"/>
      <c r="B47" s="10"/>
      <c r="C47" s="507"/>
      <c r="D47" s="14" t="s">
        <v>631</v>
      </c>
      <c r="E47" s="86" t="s">
        <v>629</v>
      </c>
      <c r="F47" s="514"/>
      <c r="G47" s="15">
        <v>5.65</v>
      </c>
      <c r="H47" s="12">
        <f t="shared" si="0"/>
        <v>0</v>
      </c>
    </row>
    <row r="48" spans="1:8" s="169" customFormat="1" ht="24.95" customHeight="1" x14ac:dyDescent="0.2">
      <c r="A48" s="10"/>
      <c r="B48" s="10"/>
      <c r="C48" s="507"/>
      <c r="D48" s="14" t="s">
        <v>632</v>
      </c>
      <c r="E48" s="86" t="s">
        <v>629</v>
      </c>
      <c r="F48" s="514"/>
      <c r="G48" s="15">
        <v>5.65</v>
      </c>
      <c r="H48" s="12">
        <f t="shared" si="0"/>
        <v>0</v>
      </c>
    </row>
    <row r="49" spans="1:8" s="169" customFormat="1" ht="24.95" customHeight="1" x14ac:dyDescent="0.2">
      <c r="A49" s="10"/>
      <c r="B49" s="10"/>
      <c r="C49" s="507"/>
      <c r="D49" s="14" t="s">
        <v>633</v>
      </c>
      <c r="E49" s="86" t="s">
        <v>629</v>
      </c>
      <c r="F49" s="514"/>
      <c r="G49" s="15">
        <v>5.65</v>
      </c>
      <c r="H49" s="12">
        <f t="shared" si="0"/>
        <v>0</v>
      </c>
    </row>
    <row r="50" spans="1:8" s="169" customFormat="1" ht="24.95" customHeight="1" x14ac:dyDescent="0.2">
      <c r="A50" s="10"/>
      <c r="B50" s="10"/>
      <c r="C50" s="507"/>
      <c r="D50" s="14" t="s">
        <v>634</v>
      </c>
      <c r="E50" s="86" t="s">
        <v>629</v>
      </c>
      <c r="F50" s="514"/>
      <c r="G50" s="15">
        <v>5.65</v>
      </c>
      <c r="H50" s="12">
        <f t="shared" si="0"/>
        <v>0</v>
      </c>
    </row>
    <row r="51" spans="1:8" s="169" customFormat="1" ht="24.95" customHeight="1" x14ac:dyDescent="0.2">
      <c r="A51" s="10"/>
      <c r="B51" s="10"/>
      <c r="C51" s="507"/>
      <c r="D51" s="14" t="s">
        <v>635</v>
      </c>
      <c r="E51" s="86" t="s">
        <v>629</v>
      </c>
      <c r="F51" s="514"/>
      <c r="G51" s="15">
        <v>5.65</v>
      </c>
      <c r="H51" s="12">
        <f t="shared" si="0"/>
        <v>0</v>
      </c>
    </row>
    <row r="52" spans="1:8" s="169" customFormat="1" ht="24.95" customHeight="1" x14ac:dyDescent="0.2">
      <c r="A52" s="10"/>
      <c r="B52" s="10"/>
      <c r="C52" s="507"/>
      <c r="D52" s="14" t="s">
        <v>636</v>
      </c>
      <c r="E52" s="86" t="s">
        <v>629</v>
      </c>
      <c r="F52" s="514"/>
      <c r="G52" s="15">
        <v>5.65</v>
      </c>
      <c r="H52" s="12">
        <f t="shared" si="0"/>
        <v>0</v>
      </c>
    </row>
    <row r="53" spans="1:8" s="169" customFormat="1" ht="24.95" customHeight="1" x14ac:dyDescent="0.2">
      <c r="A53" s="10"/>
      <c r="B53" s="10"/>
      <c r="C53" s="508"/>
      <c r="D53" s="14" t="s">
        <v>637</v>
      </c>
      <c r="E53" s="86" t="s">
        <v>629</v>
      </c>
      <c r="F53" s="514"/>
      <c r="G53" s="15">
        <v>5.65</v>
      </c>
      <c r="H53" s="12">
        <f t="shared" si="0"/>
        <v>0</v>
      </c>
    </row>
    <row r="54" spans="1:8" s="169" customFormat="1" ht="24.95" customHeight="1" x14ac:dyDescent="0.2">
      <c r="A54" s="96" t="s">
        <v>1484</v>
      </c>
      <c r="B54" s="90" t="s">
        <v>1498</v>
      </c>
      <c r="C54" s="90" t="s">
        <v>1483</v>
      </c>
      <c r="D54" s="90" t="s">
        <v>1482</v>
      </c>
      <c r="E54" s="97" t="s">
        <v>1872</v>
      </c>
      <c r="F54" s="113" t="s">
        <v>1656</v>
      </c>
      <c r="G54" s="109" t="s">
        <v>1485</v>
      </c>
      <c r="H54" s="109">
        <v>0</v>
      </c>
    </row>
    <row r="55" spans="1:8" s="169" customFormat="1" ht="24.95" customHeight="1" x14ac:dyDescent="0.2">
      <c r="A55" s="10">
        <v>0</v>
      </c>
      <c r="B55" s="10"/>
      <c r="C55" s="506"/>
      <c r="D55" s="14" t="s">
        <v>610</v>
      </c>
      <c r="E55" s="86" t="s">
        <v>1872</v>
      </c>
      <c r="F55" s="510"/>
      <c r="G55" s="12">
        <v>1.8</v>
      </c>
      <c r="H55" s="12">
        <f t="shared" si="0"/>
        <v>0</v>
      </c>
    </row>
    <row r="56" spans="1:8" s="169" customFormat="1" ht="24.95" customHeight="1" x14ac:dyDescent="0.2">
      <c r="A56" s="10">
        <v>0</v>
      </c>
      <c r="B56" s="10"/>
      <c r="C56" s="508"/>
      <c r="D56" s="14" t="s">
        <v>409</v>
      </c>
      <c r="E56" s="86" t="s">
        <v>1872</v>
      </c>
      <c r="F56" s="512"/>
      <c r="G56" s="12">
        <v>1.8</v>
      </c>
      <c r="H56" s="12">
        <f t="shared" si="0"/>
        <v>0</v>
      </c>
    </row>
    <row r="57" spans="1:8" s="169" customFormat="1" ht="24.95" customHeight="1" x14ac:dyDescent="0.2">
      <c r="A57" s="96" t="s">
        <v>1484</v>
      </c>
      <c r="B57" s="90" t="s">
        <v>1498</v>
      </c>
      <c r="C57" s="90" t="s">
        <v>1483</v>
      </c>
      <c r="D57" s="90" t="s">
        <v>1482</v>
      </c>
      <c r="E57" s="97" t="s">
        <v>1727</v>
      </c>
      <c r="F57" s="105" t="s">
        <v>1656</v>
      </c>
      <c r="G57" s="109" t="s">
        <v>1485</v>
      </c>
      <c r="H57" s="109">
        <v>0</v>
      </c>
    </row>
    <row r="58" spans="1:8" s="169" customFormat="1" ht="24.95" customHeight="1" x14ac:dyDescent="0.2">
      <c r="A58" s="10">
        <v>0</v>
      </c>
      <c r="B58" s="10"/>
      <c r="C58" s="506"/>
      <c r="D58" s="14" t="s">
        <v>610</v>
      </c>
      <c r="E58" s="86" t="s">
        <v>1727</v>
      </c>
      <c r="F58" s="510" t="s">
        <v>1647</v>
      </c>
      <c r="G58" s="15">
        <v>5.19</v>
      </c>
      <c r="H58" s="12">
        <f>A58*G58</f>
        <v>0</v>
      </c>
    </row>
    <row r="59" spans="1:8" s="169" customFormat="1" ht="24.95" customHeight="1" x14ac:dyDescent="0.2">
      <c r="A59" s="10"/>
      <c r="B59" s="10"/>
      <c r="C59" s="507"/>
      <c r="D59" s="14" t="s">
        <v>409</v>
      </c>
      <c r="E59" s="86" t="s">
        <v>1727</v>
      </c>
      <c r="F59" s="511"/>
      <c r="G59" s="15">
        <v>5.19</v>
      </c>
      <c r="H59" s="12">
        <f t="shared" ref="H59:H90" si="1">A59*G59</f>
        <v>0</v>
      </c>
    </row>
    <row r="60" spans="1:8" s="169" customFormat="1" ht="24.95" customHeight="1" x14ac:dyDescent="0.2">
      <c r="A60" s="10"/>
      <c r="B60" s="10"/>
      <c r="C60" s="507"/>
      <c r="D60" s="14" t="s">
        <v>639</v>
      </c>
      <c r="E60" s="86" t="s">
        <v>1727</v>
      </c>
      <c r="F60" s="511"/>
      <c r="G60" s="15">
        <v>5.19</v>
      </c>
      <c r="H60" s="12">
        <f t="shared" si="1"/>
        <v>0</v>
      </c>
    </row>
    <row r="61" spans="1:8" s="169" customFormat="1" ht="24.95" customHeight="1" x14ac:dyDescent="0.2">
      <c r="A61" s="10"/>
      <c r="B61" s="10"/>
      <c r="C61" s="507"/>
      <c r="D61" s="14" t="s">
        <v>1051</v>
      </c>
      <c r="E61" s="86" t="s">
        <v>1727</v>
      </c>
      <c r="F61" s="511"/>
      <c r="G61" s="15">
        <v>5.19</v>
      </c>
      <c r="H61" s="12">
        <f t="shared" si="1"/>
        <v>0</v>
      </c>
    </row>
    <row r="62" spans="1:8" s="169" customFormat="1" ht="24.95" customHeight="1" x14ac:dyDescent="0.2">
      <c r="A62" s="10"/>
      <c r="B62" s="10"/>
      <c r="C62" s="507"/>
      <c r="D62" s="14" t="s">
        <v>612</v>
      </c>
      <c r="E62" s="86" t="s">
        <v>1727</v>
      </c>
      <c r="F62" s="511"/>
      <c r="G62" s="15">
        <v>5.19</v>
      </c>
      <c r="H62" s="12">
        <f t="shared" si="1"/>
        <v>0</v>
      </c>
    </row>
    <row r="63" spans="1:8" s="169" customFormat="1" ht="24.95" customHeight="1" x14ac:dyDescent="0.2">
      <c r="A63" s="10"/>
      <c r="B63" s="10"/>
      <c r="C63" s="507"/>
      <c r="D63" s="14" t="s">
        <v>611</v>
      </c>
      <c r="E63" s="86" t="s">
        <v>1727</v>
      </c>
      <c r="F63" s="511"/>
      <c r="G63" s="15">
        <v>5.19</v>
      </c>
      <c r="H63" s="12">
        <f t="shared" si="1"/>
        <v>0</v>
      </c>
    </row>
    <row r="64" spans="1:8" s="169" customFormat="1" ht="24.95" customHeight="1" x14ac:dyDescent="0.2">
      <c r="A64" s="10"/>
      <c r="B64" s="10"/>
      <c r="C64" s="507"/>
      <c r="D64" s="14" t="s">
        <v>1052</v>
      </c>
      <c r="E64" s="86" t="s">
        <v>1727</v>
      </c>
      <c r="F64" s="511"/>
      <c r="G64" s="15">
        <v>5.19</v>
      </c>
      <c r="H64" s="12">
        <f t="shared" si="1"/>
        <v>0</v>
      </c>
    </row>
    <row r="65" spans="1:8" s="169" customFormat="1" ht="24.95" customHeight="1" x14ac:dyDescent="0.2">
      <c r="A65" s="10"/>
      <c r="B65" s="10"/>
      <c r="C65" s="507"/>
      <c r="D65" s="14" t="s">
        <v>1053</v>
      </c>
      <c r="E65" s="86" t="s">
        <v>1727</v>
      </c>
      <c r="F65" s="511"/>
      <c r="G65" s="15">
        <v>5.19</v>
      </c>
      <c r="H65" s="12">
        <f t="shared" si="1"/>
        <v>0</v>
      </c>
    </row>
    <row r="66" spans="1:8" s="169" customFormat="1" ht="24.95" customHeight="1" x14ac:dyDescent="0.2">
      <c r="A66" s="10"/>
      <c r="B66" s="10"/>
      <c r="C66" s="507"/>
      <c r="D66" s="14" t="s">
        <v>616</v>
      </c>
      <c r="E66" s="86" t="s">
        <v>1727</v>
      </c>
      <c r="F66" s="511"/>
      <c r="G66" s="15">
        <v>5.19</v>
      </c>
      <c r="H66" s="12">
        <f t="shared" si="1"/>
        <v>0</v>
      </c>
    </row>
    <row r="67" spans="1:8" s="169" customFormat="1" ht="24.95" customHeight="1" x14ac:dyDescent="0.2">
      <c r="A67" s="10"/>
      <c r="B67" s="10"/>
      <c r="C67" s="507"/>
      <c r="D67" s="14" t="s">
        <v>194</v>
      </c>
      <c r="E67" s="86" t="s">
        <v>1727</v>
      </c>
      <c r="F67" s="511"/>
      <c r="G67" s="15">
        <v>5.19</v>
      </c>
      <c r="H67" s="12">
        <f t="shared" si="1"/>
        <v>0</v>
      </c>
    </row>
    <row r="68" spans="1:8" s="169" customFormat="1" ht="24.95" customHeight="1" x14ac:dyDescent="0.2">
      <c r="A68" s="10"/>
      <c r="B68" s="10"/>
      <c r="C68" s="507"/>
      <c r="D68" s="14" t="s">
        <v>470</v>
      </c>
      <c r="E68" s="86" t="s">
        <v>1727</v>
      </c>
      <c r="F68" s="511"/>
      <c r="G68" s="15">
        <v>5.19</v>
      </c>
      <c r="H68" s="12">
        <f t="shared" si="1"/>
        <v>0</v>
      </c>
    </row>
    <row r="69" spans="1:8" s="169" customFormat="1" ht="24.95" customHeight="1" x14ac:dyDescent="0.2">
      <c r="A69" s="10"/>
      <c r="B69" s="10"/>
      <c r="C69" s="507"/>
      <c r="D69" s="14" t="s">
        <v>189</v>
      </c>
      <c r="E69" s="86" t="s">
        <v>1727</v>
      </c>
      <c r="F69" s="511"/>
      <c r="G69" s="15">
        <v>5.19</v>
      </c>
      <c r="H69" s="12">
        <f t="shared" si="1"/>
        <v>0</v>
      </c>
    </row>
    <row r="70" spans="1:8" s="169" customFormat="1" ht="24.95" customHeight="1" x14ac:dyDescent="0.2">
      <c r="A70" s="10"/>
      <c r="B70" s="10"/>
      <c r="C70" s="507"/>
      <c r="D70" s="14" t="s">
        <v>206</v>
      </c>
      <c r="E70" s="86" t="s">
        <v>1727</v>
      </c>
      <c r="F70" s="511"/>
      <c r="G70" s="15">
        <v>5.19</v>
      </c>
      <c r="H70" s="12">
        <f t="shared" si="1"/>
        <v>0</v>
      </c>
    </row>
    <row r="71" spans="1:8" s="169" customFormat="1" ht="24.95" customHeight="1" x14ac:dyDescent="0.2">
      <c r="A71" s="10"/>
      <c r="B71" s="10"/>
      <c r="C71" s="507"/>
      <c r="D71" s="14" t="s">
        <v>711</v>
      </c>
      <c r="E71" s="86" t="s">
        <v>1727</v>
      </c>
      <c r="F71" s="511"/>
      <c r="G71" s="15">
        <v>5.19</v>
      </c>
      <c r="H71" s="12">
        <f t="shared" si="1"/>
        <v>0</v>
      </c>
    </row>
    <row r="72" spans="1:8" s="169" customFormat="1" ht="24.95" customHeight="1" x14ac:dyDescent="0.2">
      <c r="A72" s="10"/>
      <c r="B72" s="10"/>
      <c r="C72" s="507"/>
      <c r="D72" s="14" t="s">
        <v>204</v>
      </c>
      <c r="E72" s="86" t="s">
        <v>1727</v>
      </c>
      <c r="F72" s="511"/>
      <c r="G72" s="15">
        <v>5.19</v>
      </c>
      <c r="H72" s="12">
        <f t="shared" si="1"/>
        <v>0</v>
      </c>
    </row>
    <row r="73" spans="1:8" s="169" customFormat="1" ht="24.95" customHeight="1" x14ac:dyDescent="0.2">
      <c r="A73" s="10"/>
      <c r="B73" s="10"/>
      <c r="C73" s="507"/>
      <c r="D73" s="14" t="s">
        <v>1054</v>
      </c>
      <c r="E73" s="86" t="s">
        <v>1727</v>
      </c>
      <c r="F73" s="511"/>
      <c r="G73" s="15">
        <v>5.19</v>
      </c>
      <c r="H73" s="12">
        <f t="shared" si="1"/>
        <v>0</v>
      </c>
    </row>
    <row r="74" spans="1:8" s="169" customFormat="1" ht="24.95" customHeight="1" x14ac:dyDescent="0.2">
      <c r="A74" s="10"/>
      <c r="B74" s="10"/>
      <c r="C74" s="507"/>
      <c r="D74" s="14" t="s">
        <v>434</v>
      </c>
      <c r="E74" s="86" t="s">
        <v>1727</v>
      </c>
      <c r="F74" s="511"/>
      <c r="G74" s="15">
        <v>5.19</v>
      </c>
      <c r="H74" s="12">
        <f t="shared" si="1"/>
        <v>0</v>
      </c>
    </row>
    <row r="75" spans="1:8" s="169" customFormat="1" ht="24.95" customHeight="1" x14ac:dyDescent="0.2">
      <c r="A75" s="10"/>
      <c r="B75" s="10"/>
      <c r="C75" s="507"/>
      <c r="D75" s="14" t="s">
        <v>491</v>
      </c>
      <c r="E75" s="86" t="s">
        <v>1727</v>
      </c>
      <c r="F75" s="511"/>
      <c r="G75" s="15">
        <v>5.19</v>
      </c>
      <c r="H75" s="12">
        <f t="shared" si="1"/>
        <v>0</v>
      </c>
    </row>
    <row r="76" spans="1:8" s="169" customFormat="1" ht="24.95" customHeight="1" x14ac:dyDescent="0.2">
      <c r="A76" s="10"/>
      <c r="B76" s="10"/>
      <c r="C76" s="507"/>
      <c r="D76" s="14" t="s">
        <v>1055</v>
      </c>
      <c r="E76" s="86" t="s">
        <v>1727</v>
      </c>
      <c r="F76" s="511"/>
      <c r="G76" s="15">
        <v>5.19</v>
      </c>
      <c r="H76" s="12">
        <f t="shared" si="1"/>
        <v>0</v>
      </c>
    </row>
    <row r="77" spans="1:8" s="169" customFormat="1" ht="24.95" customHeight="1" x14ac:dyDescent="0.2">
      <c r="A77" s="10"/>
      <c r="B77" s="10"/>
      <c r="C77" s="507"/>
      <c r="D77" s="14" t="s">
        <v>1056</v>
      </c>
      <c r="E77" s="86" t="s">
        <v>1727</v>
      </c>
      <c r="F77" s="511"/>
      <c r="G77" s="15">
        <v>5.19</v>
      </c>
      <c r="H77" s="12">
        <f t="shared" si="1"/>
        <v>0</v>
      </c>
    </row>
    <row r="78" spans="1:8" s="169" customFormat="1" ht="24.95" customHeight="1" x14ac:dyDescent="0.2">
      <c r="A78" s="10"/>
      <c r="B78" s="10"/>
      <c r="C78" s="507"/>
      <c r="D78" s="14" t="s">
        <v>1057</v>
      </c>
      <c r="E78" s="86" t="s">
        <v>1727</v>
      </c>
      <c r="F78" s="511"/>
      <c r="G78" s="15">
        <v>5.19</v>
      </c>
      <c r="H78" s="12">
        <f t="shared" si="1"/>
        <v>0</v>
      </c>
    </row>
    <row r="79" spans="1:8" s="169" customFormat="1" ht="24.95" customHeight="1" x14ac:dyDescent="0.2">
      <c r="A79" s="10"/>
      <c r="B79" s="10"/>
      <c r="C79" s="507"/>
      <c r="D79" s="14" t="s">
        <v>1058</v>
      </c>
      <c r="E79" s="86" t="s">
        <v>1727</v>
      </c>
      <c r="F79" s="511"/>
      <c r="G79" s="15">
        <v>5.19</v>
      </c>
      <c r="H79" s="12">
        <f t="shared" si="1"/>
        <v>0</v>
      </c>
    </row>
    <row r="80" spans="1:8" s="169" customFormat="1" ht="24.95" customHeight="1" x14ac:dyDescent="0.2">
      <c r="A80" s="10"/>
      <c r="B80" s="10"/>
      <c r="C80" s="507"/>
      <c r="D80" s="14" t="s">
        <v>1059</v>
      </c>
      <c r="E80" s="86" t="s">
        <v>1727</v>
      </c>
      <c r="F80" s="511"/>
      <c r="G80" s="15">
        <v>5.19</v>
      </c>
      <c r="H80" s="12">
        <f t="shared" si="1"/>
        <v>0</v>
      </c>
    </row>
    <row r="81" spans="1:8" s="169" customFormat="1" ht="24.95" customHeight="1" x14ac:dyDescent="0.2">
      <c r="A81" s="10"/>
      <c r="B81" s="10"/>
      <c r="C81" s="507"/>
      <c r="D81" s="14" t="s">
        <v>837</v>
      </c>
      <c r="E81" s="86" t="s">
        <v>1727</v>
      </c>
      <c r="F81" s="511"/>
      <c r="G81" s="15">
        <v>5.19</v>
      </c>
      <c r="H81" s="12">
        <f t="shared" si="1"/>
        <v>0</v>
      </c>
    </row>
    <row r="82" spans="1:8" s="169" customFormat="1" ht="24.95" customHeight="1" x14ac:dyDescent="0.2">
      <c r="A82" s="10"/>
      <c r="B82" s="10"/>
      <c r="C82" s="507"/>
      <c r="D82" s="14" t="s">
        <v>1060</v>
      </c>
      <c r="E82" s="86" t="s">
        <v>1727</v>
      </c>
      <c r="F82" s="511"/>
      <c r="G82" s="15">
        <v>5.19</v>
      </c>
      <c r="H82" s="12">
        <f t="shared" si="1"/>
        <v>0</v>
      </c>
    </row>
    <row r="83" spans="1:8" s="169" customFormat="1" ht="24.95" customHeight="1" x14ac:dyDescent="0.2">
      <c r="A83" s="10"/>
      <c r="B83" s="10"/>
      <c r="C83" s="507"/>
      <c r="D83" s="14" t="s">
        <v>1061</v>
      </c>
      <c r="E83" s="86" t="s">
        <v>1727</v>
      </c>
      <c r="F83" s="511"/>
      <c r="G83" s="15">
        <v>5.19</v>
      </c>
      <c r="H83" s="12">
        <f t="shared" si="1"/>
        <v>0</v>
      </c>
    </row>
    <row r="84" spans="1:8" s="169" customFormat="1" ht="24.95" customHeight="1" x14ac:dyDescent="0.2">
      <c r="A84" s="10"/>
      <c r="B84" s="10"/>
      <c r="C84" s="507"/>
      <c r="D84" s="14" t="s">
        <v>1062</v>
      </c>
      <c r="E84" s="86" t="s">
        <v>1727</v>
      </c>
      <c r="F84" s="511"/>
      <c r="G84" s="15">
        <v>5.19</v>
      </c>
      <c r="H84" s="12">
        <f t="shared" si="1"/>
        <v>0</v>
      </c>
    </row>
    <row r="85" spans="1:8" s="169" customFormat="1" ht="24.95" customHeight="1" x14ac:dyDescent="0.2">
      <c r="A85" s="10"/>
      <c r="B85" s="10"/>
      <c r="C85" s="507"/>
      <c r="D85" s="14" t="s">
        <v>1063</v>
      </c>
      <c r="E85" s="86" t="s">
        <v>1727</v>
      </c>
      <c r="F85" s="511"/>
      <c r="G85" s="15">
        <v>5.19</v>
      </c>
      <c r="H85" s="12">
        <f t="shared" si="1"/>
        <v>0</v>
      </c>
    </row>
    <row r="86" spans="1:8" s="169" customFormat="1" ht="24.95" customHeight="1" x14ac:dyDescent="0.2">
      <c r="A86" s="10"/>
      <c r="B86" s="10"/>
      <c r="C86" s="507"/>
      <c r="D86" s="14" t="s">
        <v>1064</v>
      </c>
      <c r="E86" s="86" t="s">
        <v>1727</v>
      </c>
      <c r="F86" s="511"/>
      <c r="G86" s="15">
        <v>5.19</v>
      </c>
      <c r="H86" s="12">
        <f t="shared" si="1"/>
        <v>0</v>
      </c>
    </row>
    <row r="87" spans="1:8" s="169" customFormat="1" ht="24.95" customHeight="1" x14ac:dyDescent="0.2">
      <c r="A87" s="10"/>
      <c r="B87" s="10"/>
      <c r="C87" s="507"/>
      <c r="D87" s="14" t="s">
        <v>1065</v>
      </c>
      <c r="E87" s="86" t="s">
        <v>1727</v>
      </c>
      <c r="F87" s="511"/>
      <c r="G87" s="15">
        <v>5.19</v>
      </c>
      <c r="H87" s="12">
        <f t="shared" si="1"/>
        <v>0</v>
      </c>
    </row>
    <row r="88" spans="1:8" s="169" customFormat="1" ht="24.95" customHeight="1" x14ac:dyDescent="0.2">
      <c r="A88" s="10"/>
      <c r="B88" s="10"/>
      <c r="C88" s="507"/>
      <c r="D88" s="14" t="s">
        <v>1066</v>
      </c>
      <c r="E88" s="86" t="s">
        <v>1727</v>
      </c>
      <c r="F88" s="511"/>
      <c r="G88" s="15">
        <v>5.19</v>
      </c>
      <c r="H88" s="12">
        <f t="shared" si="1"/>
        <v>0</v>
      </c>
    </row>
    <row r="89" spans="1:8" s="169" customFormat="1" ht="24.95" customHeight="1" x14ac:dyDescent="0.2">
      <c r="A89" s="10"/>
      <c r="B89" s="10"/>
      <c r="C89" s="507"/>
      <c r="D89" s="14" t="s">
        <v>1067</v>
      </c>
      <c r="E89" s="86" t="s">
        <v>1727</v>
      </c>
      <c r="F89" s="511"/>
      <c r="G89" s="15">
        <v>5.19</v>
      </c>
      <c r="H89" s="12">
        <f t="shared" si="1"/>
        <v>0</v>
      </c>
    </row>
    <row r="90" spans="1:8" s="169" customFormat="1" ht="24.95" customHeight="1" x14ac:dyDescent="0.2">
      <c r="A90" s="10"/>
      <c r="B90" s="10"/>
      <c r="C90" s="508"/>
      <c r="D90" s="14" t="s">
        <v>396</v>
      </c>
      <c r="E90" s="86" t="s">
        <v>1727</v>
      </c>
      <c r="F90" s="512"/>
      <c r="G90" s="15">
        <v>5.19</v>
      </c>
      <c r="H90" s="12">
        <f t="shared" si="1"/>
        <v>0</v>
      </c>
    </row>
    <row r="91" spans="1:8" s="169" customFormat="1" ht="24.95" customHeight="1" x14ac:dyDescent="0.2">
      <c r="A91" s="96" t="s">
        <v>1484</v>
      </c>
      <c r="B91" s="90" t="s">
        <v>1498</v>
      </c>
      <c r="C91" s="90" t="s">
        <v>1483</v>
      </c>
      <c r="D91" s="90" t="s">
        <v>1482</v>
      </c>
      <c r="E91" s="97" t="s">
        <v>1728</v>
      </c>
      <c r="F91" s="105" t="s">
        <v>1656</v>
      </c>
      <c r="G91" s="109" t="s">
        <v>1485</v>
      </c>
      <c r="H91" s="109"/>
    </row>
    <row r="92" spans="1:8" s="169" customFormat="1" ht="24.95" customHeight="1" x14ac:dyDescent="0.2">
      <c r="A92" s="10"/>
      <c r="B92" s="10"/>
      <c r="C92" s="81"/>
      <c r="D92" s="14"/>
      <c r="E92" s="86" t="s">
        <v>1728</v>
      </c>
      <c r="F92" s="10" t="s">
        <v>1647</v>
      </c>
      <c r="G92" s="15">
        <v>5.19</v>
      </c>
      <c r="H92" s="12">
        <f>A92*G92</f>
        <v>0</v>
      </c>
    </row>
    <row r="93" spans="1:8" s="169" customFormat="1" ht="24.95" customHeight="1" x14ac:dyDescent="0.2">
      <c r="A93" s="96" t="s">
        <v>1484</v>
      </c>
      <c r="B93" s="90" t="s">
        <v>1498</v>
      </c>
      <c r="C93" s="90" t="s">
        <v>1483</v>
      </c>
      <c r="D93" s="90" t="s">
        <v>1482</v>
      </c>
      <c r="E93" s="97" t="s">
        <v>1729</v>
      </c>
      <c r="F93" s="105" t="s">
        <v>1656</v>
      </c>
      <c r="G93" s="109" t="s">
        <v>1485</v>
      </c>
      <c r="H93" s="109"/>
    </row>
    <row r="94" spans="1:8" s="169" customFormat="1" ht="24.95" customHeight="1" x14ac:dyDescent="0.2">
      <c r="A94" s="10"/>
      <c r="B94" s="10"/>
      <c r="C94" s="81"/>
      <c r="D94" s="14"/>
      <c r="E94" s="86" t="s">
        <v>1729</v>
      </c>
      <c r="F94" s="10" t="s">
        <v>1647</v>
      </c>
      <c r="G94" s="15">
        <v>5.19</v>
      </c>
      <c r="H94" s="12">
        <f>A94*G94</f>
        <v>0</v>
      </c>
    </row>
    <row r="95" spans="1:8" s="169" customFormat="1" ht="24.95" customHeight="1" x14ac:dyDescent="0.2">
      <c r="A95" s="96" t="s">
        <v>1484</v>
      </c>
      <c r="B95" s="90" t="s">
        <v>1498</v>
      </c>
      <c r="C95" s="90" t="s">
        <v>1483</v>
      </c>
      <c r="D95" s="90" t="s">
        <v>1482</v>
      </c>
      <c r="E95" s="97" t="s">
        <v>558</v>
      </c>
      <c r="F95" s="105" t="s">
        <v>1656</v>
      </c>
      <c r="G95" s="109" t="s">
        <v>1485</v>
      </c>
      <c r="H95" s="109"/>
    </row>
    <row r="96" spans="1:8" s="169" customFormat="1" ht="24.95" customHeight="1" x14ac:dyDescent="0.2">
      <c r="A96" s="10">
        <v>0</v>
      </c>
      <c r="B96" s="10"/>
      <c r="C96" s="81"/>
      <c r="D96" s="14"/>
      <c r="E96" s="86" t="s">
        <v>558</v>
      </c>
      <c r="F96" s="35" t="s">
        <v>1799</v>
      </c>
      <c r="G96" s="15">
        <v>3.75</v>
      </c>
      <c r="H96" s="12">
        <f>A96*G96</f>
        <v>0</v>
      </c>
    </row>
    <row r="97" spans="1:8" s="169" customFormat="1" ht="24.95" customHeight="1" x14ac:dyDescent="0.2">
      <c r="A97" s="96" t="s">
        <v>1484</v>
      </c>
      <c r="B97" s="90" t="s">
        <v>1498</v>
      </c>
      <c r="C97" s="90" t="s">
        <v>1483</v>
      </c>
      <c r="D97" s="90" t="s">
        <v>1482</v>
      </c>
      <c r="E97" s="97" t="s">
        <v>1419</v>
      </c>
      <c r="F97" s="105" t="s">
        <v>1656</v>
      </c>
      <c r="G97" s="109" t="s">
        <v>1485</v>
      </c>
      <c r="H97" s="109"/>
    </row>
    <row r="98" spans="1:8" s="169" customFormat="1" ht="24.95" customHeight="1" x14ac:dyDescent="0.2">
      <c r="A98" s="10"/>
      <c r="B98" s="10"/>
      <c r="C98" s="506"/>
      <c r="D98" s="14" t="s">
        <v>722</v>
      </c>
      <c r="E98" s="86" t="s">
        <v>1419</v>
      </c>
      <c r="F98" s="666" t="s">
        <v>1799</v>
      </c>
      <c r="G98" s="12">
        <v>3.8</v>
      </c>
      <c r="H98" s="12">
        <f t="shared" ref="H98:H121" si="2">A98*G98</f>
        <v>0</v>
      </c>
    </row>
    <row r="99" spans="1:8" s="169" customFormat="1" ht="24.95" customHeight="1" x14ac:dyDescent="0.2">
      <c r="A99" s="10"/>
      <c r="B99" s="10"/>
      <c r="C99" s="507"/>
      <c r="D99" s="14" t="s">
        <v>723</v>
      </c>
      <c r="E99" s="86" t="s">
        <v>1419</v>
      </c>
      <c r="F99" s="667"/>
      <c r="G99" s="12">
        <v>3.8</v>
      </c>
      <c r="H99" s="12">
        <f t="shared" si="2"/>
        <v>0</v>
      </c>
    </row>
    <row r="100" spans="1:8" s="169" customFormat="1" ht="24.95" customHeight="1" x14ac:dyDescent="0.2">
      <c r="A100" s="10"/>
      <c r="B100" s="10"/>
      <c r="C100" s="507"/>
      <c r="D100" s="14" t="s">
        <v>724</v>
      </c>
      <c r="E100" s="86" t="s">
        <v>1419</v>
      </c>
      <c r="F100" s="667"/>
      <c r="G100" s="12">
        <v>3.8</v>
      </c>
      <c r="H100" s="12">
        <f t="shared" si="2"/>
        <v>0</v>
      </c>
    </row>
    <row r="101" spans="1:8" s="169" customFormat="1" ht="24.95" customHeight="1" x14ac:dyDescent="0.2">
      <c r="A101" s="10"/>
      <c r="B101" s="10"/>
      <c r="C101" s="507"/>
      <c r="D101" s="14" t="s">
        <v>725</v>
      </c>
      <c r="E101" s="86" t="s">
        <v>1419</v>
      </c>
      <c r="F101" s="667"/>
      <c r="G101" s="12">
        <v>3.8</v>
      </c>
      <c r="H101" s="12">
        <f t="shared" si="2"/>
        <v>0</v>
      </c>
    </row>
    <row r="102" spans="1:8" s="169" customFormat="1" ht="24.95" customHeight="1" x14ac:dyDescent="0.2">
      <c r="A102" s="10"/>
      <c r="B102" s="10"/>
      <c r="C102" s="507"/>
      <c r="D102" s="14" t="s">
        <v>726</v>
      </c>
      <c r="E102" s="86" t="s">
        <v>1419</v>
      </c>
      <c r="F102" s="667"/>
      <c r="G102" s="12">
        <v>3.8</v>
      </c>
      <c r="H102" s="12">
        <f t="shared" si="2"/>
        <v>0</v>
      </c>
    </row>
    <row r="103" spans="1:8" s="169" customFormat="1" ht="24.95" customHeight="1" x14ac:dyDescent="0.2">
      <c r="A103" s="10"/>
      <c r="B103" s="10"/>
      <c r="C103" s="507"/>
      <c r="D103" s="14" t="s">
        <v>727</v>
      </c>
      <c r="E103" s="86" t="s">
        <v>1419</v>
      </c>
      <c r="F103" s="667"/>
      <c r="G103" s="12">
        <v>3.8</v>
      </c>
      <c r="H103" s="12">
        <f t="shared" si="2"/>
        <v>0</v>
      </c>
    </row>
    <row r="104" spans="1:8" s="169" customFormat="1" ht="24.95" customHeight="1" x14ac:dyDescent="0.2">
      <c r="A104" s="10"/>
      <c r="B104" s="10"/>
      <c r="C104" s="507"/>
      <c r="D104" s="14" t="s">
        <v>728</v>
      </c>
      <c r="E104" s="86" t="s">
        <v>1419</v>
      </c>
      <c r="F104" s="667"/>
      <c r="G104" s="12">
        <v>3.8</v>
      </c>
      <c r="H104" s="12">
        <f t="shared" si="2"/>
        <v>0</v>
      </c>
    </row>
    <row r="105" spans="1:8" s="169" customFormat="1" ht="24.95" customHeight="1" x14ac:dyDescent="0.2">
      <c r="A105" s="10"/>
      <c r="B105" s="10"/>
      <c r="C105" s="507"/>
      <c r="D105" s="14" t="s">
        <v>730</v>
      </c>
      <c r="E105" s="86" t="s">
        <v>1419</v>
      </c>
      <c r="F105" s="667"/>
      <c r="G105" s="12">
        <v>3.8</v>
      </c>
      <c r="H105" s="12">
        <f t="shared" si="2"/>
        <v>0</v>
      </c>
    </row>
    <row r="106" spans="1:8" s="169" customFormat="1" ht="24.95" customHeight="1" x14ac:dyDescent="0.2">
      <c r="A106" s="10"/>
      <c r="B106" s="10"/>
      <c r="C106" s="507"/>
      <c r="D106" s="14" t="s">
        <v>729</v>
      </c>
      <c r="E106" s="86" t="s">
        <v>1419</v>
      </c>
      <c r="F106" s="667"/>
      <c r="G106" s="12">
        <v>3.8</v>
      </c>
      <c r="H106" s="12">
        <f t="shared" si="2"/>
        <v>0</v>
      </c>
    </row>
    <row r="107" spans="1:8" s="169" customFormat="1" ht="24.95" customHeight="1" x14ac:dyDescent="0.2">
      <c r="A107" s="10"/>
      <c r="B107" s="10"/>
      <c r="C107" s="507"/>
      <c r="D107" s="14" t="s">
        <v>731</v>
      </c>
      <c r="E107" s="86" t="s">
        <v>1419</v>
      </c>
      <c r="F107" s="667"/>
      <c r="G107" s="12">
        <v>3.8</v>
      </c>
      <c r="H107" s="12">
        <f t="shared" si="2"/>
        <v>0</v>
      </c>
    </row>
    <row r="108" spans="1:8" s="169" customFormat="1" ht="24.95" customHeight="1" x14ac:dyDescent="0.2">
      <c r="A108" s="10"/>
      <c r="B108" s="10"/>
      <c r="C108" s="507"/>
      <c r="D108" s="14" t="s">
        <v>732</v>
      </c>
      <c r="E108" s="86" t="s">
        <v>1419</v>
      </c>
      <c r="F108" s="667"/>
      <c r="G108" s="12">
        <v>3.8</v>
      </c>
      <c r="H108" s="12">
        <f t="shared" si="2"/>
        <v>0</v>
      </c>
    </row>
    <row r="109" spans="1:8" s="169" customFormat="1" ht="24.95" customHeight="1" x14ac:dyDescent="0.2">
      <c r="A109" s="10"/>
      <c r="B109" s="10"/>
      <c r="C109" s="507"/>
      <c r="D109" s="14" t="s">
        <v>733</v>
      </c>
      <c r="E109" s="86" t="s">
        <v>1419</v>
      </c>
      <c r="F109" s="667"/>
      <c r="G109" s="12">
        <v>3.8</v>
      </c>
      <c r="H109" s="12">
        <f t="shared" si="2"/>
        <v>0</v>
      </c>
    </row>
    <row r="110" spans="1:8" s="169" customFormat="1" ht="24.95" customHeight="1" x14ac:dyDescent="0.2">
      <c r="A110" s="10"/>
      <c r="B110" s="10"/>
      <c r="C110" s="507"/>
      <c r="D110" s="14" t="s">
        <v>734</v>
      </c>
      <c r="E110" s="86" t="s">
        <v>1419</v>
      </c>
      <c r="F110" s="667"/>
      <c r="G110" s="15">
        <v>3.8</v>
      </c>
      <c r="H110" s="15">
        <f t="shared" si="2"/>
        <v>0</v>
      </c>
    </row>
    <row r="111" spans="1:8" s="169" customFormat="1" ht="24.95" customHeight="1" x14ac:dyDescent="0.2">
      <c r="A111" s="10">
        <v>0</v>
      </c>
      <c r="B111" s="10"/>
      <c r="C111" s="508"/>
      <c r="D111" s="14" t="s">
        <v>735</v>
      </c>
      <c r="E111" s="86" t="s">
        <v>1419</v>
      </c>
      <c r="F111" s="668"/>
      <c r="G111" s="15">
        <v>3.8</v>
      </c>
      <c r="H111" s="15">
        <f t="shared" si="2"/>
        <v>0</v>
      </c>
    </row>
    <row r="112" spans="1:8" s="169" customFormat="1" ht="24.95" customHeight="1" x14ac:dyDescent="0.2">
      <c r="A112" s="110" t="s">
        <v>1484</v>
      </c>
      <c r="B112" s="89" t="s">
        <v>1498</v>
      </c>
      <c r="C112" s="89" t="s">
        <v>1483</v>
      </c>
      <c r="D112" s="89" t="s">
        <v>1482</v>
      </c>
      <c r="E112" s="99" t="s">
        <v>371</v>
      </c>
      <c r="F112" s="105" t="s">
        <v>1656</v>
      </c>
      <c r="G112" s="102" t="s">
        <v>1485</v>
      </c>
      <c r="H112" s="102">
        <v>0</v>
      </c>
    </row>
    <row r="113" spans="1:8" s="169" customFormat="1" ht="24.95" customHeight="1" x14ac:dyDescent="0.2">
      <c r="A113" s="10"/>
      <c r="B113" s="10"/>
      <c r="C113" s="81"/>
      <c r="D113" s="14" t="s">
        <v>372</v>
      </c>
      <c r="E113" s="14" t="s">
        <v>371</v>
      </c>
      <c r="F113" s="119"/>
      <c r="G113" s="15">
        <v>3.8</v>
      </c>
      <c r="H113" s="15">
        <f t="shared" si="2"/>
        <v>0</v>
      </c>
    </row>
    <row r="114" spans="1:8" s="169" customFormat="1" ht="24.95" customHeight="1" x14ac:dyDescent="0.2">
      <c r="A114" s="10"/>
      <c r="B114" s="10"/>
      <c r="C114" s="81"/>
      <c r="D114" s="14" t="s">
        <v>373</v>
      </c>
      <c r="E114" s="14" t="s">
        <v>371</v>
      </c>
      <c r="F114" s="119"/>
      <c r="G114" s="15">
        <v>3.8</v>
      </c>
      <c r="H114" s="15">
        <f t="shared" si="2"/>
        <v>0</v>
      </c>
    </row>
    <row r="115" spans="1:8" s="169" customFormat="1" ht="24.95" customHeight="1" x14ac:dyDescent="0.2">
      <c r="A115" s="10"/>
      <c r="B115" s="10"/>
      <c r="C115" s="81"/>
      <c r="D115" s="14" t="s">
        <v>374</v>
      </c>
      <c r="E115" s="14" t="s">
        <v>371</v>
      </c>
      <c r="F115" s="119"/>
      <c r="G115" s="15">
        <v>3.8</v>
      </c>
      <c r="H115" s="15">
        <f t="shared" si="2"/>
        <v>0</v>
      </c>
    </row>
    <row r="116" spans="1:8" s="169" customFormat="1" ht="24.95" customHeight="1" x14ac:dyDescent="0.2">
      <c r="A116" s="10"/>
      <c r="B116" s="10"/>
      <c r="C116" s="81"/>
      <c r="D116" s="14" t="s">
        <v>375</v>
      </c>
      <c r="E116" s="14" t="s">
        <v>371</v>
      </c>
      <c r="F116" s="119"/>
      <c r="G116" s="15">
        <v>3.8</v>
      </c>
      <c r="H116" s="15">
        <f t="shared" si="2"/>
        <v>0</v>
      </c>
    </row>
    <row r="117" spans="1:8" s="169" customFormat="1" ht="24.95" customHeight="1" x14ac:dyDescent="0.2">
      <c r="A117" s="110" t="s">
        <v>1484</v>
      </c>
      <c r="B117" s="89" t="s">
        <v>1498</v>
      </c>
      <c r="C117" s="89" t="s">
        <v>1483</v>
      </c>
      <c r="D117" s="89" t="s">
        <v>1482</v>
      </c>
      <c r="E117" s="99" t="s">
        <v>376</v>
      </c>
      <c r="F117" s="105" t="s">
        <v>1656</v>
      </c>
      <c r="G117" s="102" t="s">
        <v>1485</v>
      </c>
      <c r="H117" s="102">
        <v>0</v>
      </c>
    </row>
    <row r="118" spans="1:8" s="169" customFormat="1" ht="24.95" customHeight="1" x14ac:dyDescent="0.2">
      <c r="A118" s="10"/>
      <c r="B118" s="10"/>
      <c r="C118" s="81"/>
      <c r="D118" s="14" t="s">
        <v>377</v>
      </c>
      <c r="E118" s="86" t="s">
        <v>376</v>
      </c>
      <c r="F118" s="286"/>
      <c r="G118" s="15">
        <v>3.8</v>
      </c>
      <c r="H118" s="15">
        <f t="shared" si="2"/>
        <v>0</v>
      </c>
    </row>
    <row r="119" spans="1:8" s="169" customFormat="1" ht="24.95" customHeight="1" x14ac:dyDescent="0.2">
      <c r="A119" s="10"/>
      <c r="B119" s="10"/>
      <c r="C119" s="81"/>
      <c r="D119" s="14" t="s">
        <v>378</v>
      </c>
      <c r="E119" s="86" t="s">
        <v>376</v>
      </c>
      <c r="F119" s="119"/>
      <c r="G119" s="15">
        <v>3.8</v>
      </c>
      <c r="H119" s="15">
        <f t="shared" si="2"/>
        <v>0</v>
      </c>
    </row>
    <row r="120" spans="1:8" s="169" customFormat="1" ht="24.95" customHeight="1" x14ac:dyDescent="0.2">
      <c r="A120" s="10"/>
      <c r="B120" s="10"/>
      <c r="C120" s="81"/>
      <c r="D120" s="14" t="s">
        <v>379</v>
      </c>
      <c r="E120" s="86" t="s">
        <v>376</v>
      </c>
      <c r="F120" s="119"/>
      <c r="G120" s="15">
        <v>3.8</v>
      </c>
      <c r="H120" s="15">
        <f t="shared" si="2"/>
        <v>0</v>
      </c>
    </row>
    <row r="121" spans="1:8" s="169" customFormat="1" ht="24.95" customHeight="1" x14ac:dyDescent="0.2">
      <c r="A121" s="10">
        <v>0</v>
      </c>
      <c r="B121" s="10"/>
      <c r="C121" s="81"/>
      <c r="D121" s="14" t="s">
        <v>380</v>
      </c>
      <c r="E121" s="86" t="s">
        <v>376</v>
      </c>
      <c r="F121" s="119"/>
      <c r="G121" s="15">
        <v>3.8</v>
      </c>
      <c r="H121" s="15">
        <f t="shared" si="2"/>
        <v>0</v>
      </c>
    </row>
    <row r="122" spans="1:8" s="169" customFormat="1" ht="24.95" customHeight="1" x14ac:dyDescent="0.2">
      <c r="A122" s="96" t="s">
        <v>1484</v>
      </c>
      <c r="B122" s="90" t="s">
        <v>1498</v>
      </c>
      <c r="C122" s="90" t="s">
        <v>1483</v>
      </c>
      <c r="D122" s="96" t="s">
        <v>1482</v>
      </c>
      <c r="E122" s="97" t="s">
        <v>1421</v>
      </c>
      <c r="F122" s="113" t="s">
        <v>1656</v>
      </c>
      <c r="G122" s="109" t="s">
        <v>1485</v>
      </c>
      <c r="H122" s="109">
        <v>0</v>
      </c>
    </row>
    <row r="123" spans="1:8" s="169" customFormat="1" ht="24.95" customHeight="1" x14ac:dyDescent="0.2">
      <c r="A123" s="10"/>
      <c r="B123" s="10"/>
      <c r="C123" s="10" t="s">
        <v>906</v>
      </c>
      <c r="D123" s="14" t="s">
        <v>189</v>
      </c>
      <c r="E123" s="86" t="s">
        <v>1421</v>
      </c>
      <c r="F123" s="735" t="s">
        <v>1799</v>
      </c>
      <c r="G123" s="12">
        <v>2.25</v>
      </c>
      <c r="H123" s="12">
        <f>A123*G123</f>
        <v>0</v>
      </c>
    </row>
    <row r="124" spans="1:8" s="169" customFormat="1" ht="24.95" customHeight="1" x14ac:dyDescent="0.2">
      <c r="A124" s="10"/>
      <c r="B124" s="10"/>
      <c r="C124" s="10" t="s">
        <v>906</v>
      </c>
      <c r="D124" s="14" t="s">
        <v>750</v>
      </c>
      <c r="E124" s="86" t="s">
        <v>1421</v>
      </c>
      <c r="F124" s="735"/>
      <c r="G124" s="12">
        <v>2.25</v>
      </c>
      <c r="H124" s="12">
        <f t="shared" ref="H124:H135" si="3">A124*G124</f>
        <v>0</v>
      </c>
    </row>
    <row r="125" spans="1:8" s="169" customFormat="1" ht="24.95" customHeight="1" x14ac:dyDescent="0.2">
      <c r="A125" s="10"/>
      <c r="B125" s="10"/>
      <c r="C125" s="10" t="s">
        <v>906</v>
      </c>
      <c r="D125" s="14" t="s">
        <v>569</v>
      </c>
      <c r="E125" s="86" t="s">
        <v>1421</v>
      </c>
      <c r="F125" s="735"/>
      <c r="G125" s="12">
        <v>2.25</v>
      </c>
      <c r="H125" s="12">
        <f t="shared" si="3"/>
        <v>0</v>
      </c>
    </row>
    <row r="126" spans="1:8" s="169" customFormat="1" ht="24.95" customHeight="1" x14ac:dyDescent="0.2">
      <c r="A126" s="10"/>
      <c r="B126" s="10"/>
      <c r="C126" s="10" t="s">
        <v>906</v>
      </c>
      <c r="D126" s="14" t="s">
        <v>99</v>
      </c>
      <c r="E126" s="86" t="s">
        <v>1421</v>
      </c>
      <c r="F126" s="735"/>
      <c r="G126" s="12">
        <v>2.25</v>
      </c>
      <c r="H126" s="12">
        <f t="shared" si="3"/>
        <v>0</v>
      </c>
    </row>
    <row r="127" spans="1:8" s="169" customFormat="1" ht="24.95" customHeight="1" x14ac:dyDescent="0.2">
      <c r="A127" s="10"/>
      <c r="B127" s="10"/>
      <c r="C127" s="10" t="s">
        <v>906</v>
      </c>
      <c r="D127" s="14" t="s">
        <v>712</v>
      </c>
      <c r="E127" s="86" t="s">
        <v>1421</v>
      </c>
      <c r="F127" s="735"/>
      <c r="G127" s="12">
        <v>2.25</v>
      </c>
      <c r="H127" s="12">
        <f t="shared" si="3"/>
        <v>0</v>
      </c>
    </row>
    <row r="128" spans="1:8" s="169" customFormat="1" ht="24.95" customHeight="1" x14ac:dyDescent="0.2">
      <c r="A128" s="10"/>
      <c r="B128" s="10"/>
      <c r="C128" s="10" t="s">
        <v>906</v>
      </c>
      <c r="D128" s="14" t="s">
        <v>188</v>
      </c>
      <c r="E128" s="86" t="s">
        <v>1421</v>
      </c>
      <c r="F128" s="735"/>
      <c r="G128" s="12">
        <v>2.25</v>
      </c>
      <c r="H128" s="12">
        <f t="shared" si="3"/>
        <v>0</v>
      </c>
    </row>
    <row r="129" spans="1:8" s="169" customFormat="1" ht="24.95" customHeight="1" x14ac:dyDescent="0.2">
      <c r="A129" s="10">
        <v>0</v>
      </c>
      <c r="B129" s="10"/>
      <c r="C129" s="10" t="s">
        <v>906</v>
      </c>
      <c r="D129" s="14" t="s">
        <v>213</v>
      </c>
      <c r="E129" s="86" t="s">
        <v>1421</v>
      </c>
      <c r="F129" s="735"/>
      <c r="G129" s="12">
        <v>2.25</v>
      </c>
      <c r="H129" s="12">
        <f t="shared" si="3"/>
        <v>0</v>
      </c>
    </row>
    <row r="130" spans="1:8" s="169" customFormat="1" ht="24.95" customHeight="1" x14ac:dyDescent="0.2">
      <c r="A130" s="10"/>
      <c r="B130" s="10"/>
      <c r="C130" s="10" t="s">
        <v>906</v>
      </c>
      <c r="D130" s="14" t="s">
        <v>198</v>
      </c>
      <c r="E130" s="86" t="s">
        <v>1421</v>
      </c>
      <c r="F130" s="735"/>
      <c r="G130" s="12">
        <v>2.25</v>
      </c>
      <c r="H130" s="12">
        <f>A130*G130</f>
        <v>0</v>
      </c>
    </row>
    <row r="131" spans="1:8" s="169" customFormat="1" ht="24.95" customHeight="1" x14ac:dyDescent="0.2">
      <c r="A131" s="10"/>
      <c r="B131" s="10"/>
      <c r="C131" s="10" t="s">
        <v>906</v>
      </c>
      <c r="D131" s="14" t="s">
        <v>491</v>
      </c>
      <c r="E131" s="86" t="s">
        <v>1421</v>
      </c>
      <c r="F131" s="735"/>
      <c r="G131" s="12">
        <v>2.25</v>
      </c>
      <c r="H131" s="12">
        <f t="shared" si="3"/>
        <v>0</v>
      </c>
    </row>
    <row r="132" spans="1:8" s="169" customFormat="1" ht="24.95" customHeight="1" x14ac:dyDescent="0.2">
      <c r="A132" s="10"/>
      <c r="B132" s="10"/>
      <c r="C132" s="10" t="s">
        <v>906</v>
      </c>
      <c r="D132" s="14" t="s">
        <v>470</v>
      </c>
      <c r="E132" s="86" t="s">
        <v>1421</v>
      </c>
      <c r="F132" s="735"/>
      <c r="G132" s="12">
        <v>2.25</v>
      </c>
      <c r="H132" s="12">
        <f t="shared" si="3"/>
        <v>0</v>
      </c>
    </row>
    <row r="133" spans="1:8" s="169" customFormat="1" ht="24.95" customHeight="1" x14ac:dyDescent="0.2">
      <c r="A133" s="10"/>
      <c r="B133" s="10"/>
      <c r="C133" s="10" t="s">
        <v>906</v>
      </c>
      <c r="D133" s="14" t="s">
        <v>211</v>
      </c>
      <c r="E133" s="86" t="s">
        <v>1421</v>
      </c>
      <c r="F133" s="735"/>
      <c r="G133" s="12">
        <v>2.25</v>
      </c>
      <c r="H133" s="12">
        <f t="shared" si="3"/>
        <v>0</v>
      </c>
    </row>
    <row r="134" spans="1:8" s="169" customFormat="1" ht="24.95" customHeight="1" x14ac:dyDescent="0.2">
      <c r="A134" s="10"/>
      <c r="B134" s="10"/>
      <c r="C134" s="10" t="s">
        <v>906</v>
      </c>
      <c r="D134" s="14" t="s">
        <v>519</v>
      </c>
      <c r="E134" s="86" t="s">
        <v>1421</v>
      </c>
      <c r="F134" s="735"/>
      <c r="G134" s="12">
        <v>2.25</v>
      </c>
      <c r="H134" s="12">
        <f t="shared" si="3"/>
        <v>0</v>
      </c>
    </row>
    <row r="135" spans="1:8" s="169" customFormat="1" ht="24.95" customHeight="1" x14ac:dyDescent="0.2">
      <c r="A135" s="10"/>
      <c r="B135" s="10"/>
      <c r="C135" s="10" t="s">
        <v>906</v>
      </c>
      <c r="D135" s="14" t="s">
        <v>471</v>
      </c>
      <c r="E135" s="86" t="s">
        <v>1421</v>
      </c>
      <c r="F135" s="735"/>
      <c r="G135" s="12">
        <v>2.25</v>
      </c>
      <c r="H135" s="12">
        <f t="shared" si="3"/>
        <v>0</v>
      </c>
    </row>
    <row r="136" spans="1:8" s="180" customFormat="1" ht="24.95" customHeight="1" x14ac:dyDescent="0.2">
      <c r="A136" s="96" t="s">
        <v>1484</v>
      </c>
      <c r="B136" s="90" t="s">
        <v>1498</v>
      </c>
      <c r="C136" s="90" t="s">
        <v>1483</v>
      </c>
      <c r="D136" s="90" t="s">
        <v>1482</v>
      </c>
      <c r="E136" s="97" t="s">
        <v>1776</v>
      </c>
      <c r="F136" s="105" t="s">
        <v>1656</v>
      </c>
      <c r="G136" s="109" t="s">
        <v>1485</v>
      </c>
      <c r="H136" s="109"/>
    </row>
    <row r="137" spans="1:8" s="180" customFormat="1" ht="24.95" customHeight="1" x14ac:dyDescent="0.2">
      <c r="A137" s="10"/>
      <c r="B137" s="10"/>
      <c r="C137" s="81"/>
      <c r="D137" s="14"/>
      <c r="E137" s="86" t="s">
        <v>1776</v>
      </c>
      <c r="F137" s="10" t="s">
        <v>1647</v>
      </c>
      <c r="G137" s="15">
        <v>2.95</v>
      </c>
      <c r="H137" s="12">
        <f>A137*G137</f>
        <v>0</v>
      </c>
    </row>
    <row r="138" spans="1:8" s="169" customFormat="1" ht="24.95" customHeight="1" x14ac:dyDescent="0.2">
      <c r="A138" s="96" t="s">
        <v>1484</v>
      </c>
      <c r="B138" s="90" t="s">
        <v>1498</v>
      </c>
      <c r="C138" s="90" t="s">
        <v>1483</v>
      </c>
      <c r="D138" s="90" t="s">
        <v>1482</v>
      </c>
      <c r="E138" s="99" t="s">
        <v>1781</v>
      </c>
      <c r="F138" s="105" t="s">
        <v>1656</v>
      </c>
      <c r="G138" s="109" t="s">
        <v>1485</v>
      </c>
      <c r="H138" s="109"/>
    </row>
    <row r="139" spans="1:8" s="169" customFormat="1" ht="24.95" customHeight="1" x14ac:dyDescent="0.2">
      <c r="A139" s="10"/>
      <c r="B139" s="10"/>
      <c r="C139" s="506" t="s">
        <v>1246</v>
      </c>
      <c r="D139" s="14" t="s">
        <v>189</v>
      </c>
      <c r="E139" s="14" t="s">
        <v>1781</v>
      </c>
      <c r="F139" s="736" t="s">
        <v>1799</v>
      </c>
      <c r="G139" s="15">
        <v>4.75</v>
      </c>
      <c r="H139" s="12">
        <f>A139*G139</f>
        <v>0</v>
      </c>
    </row>
    <row r="140" spans="1:8" s="169" customFormat="1" ht="24.95" customHeight="1" x14ac:dyDescent="0.2">
      <c r="A140" s="10"/>
      <c r="B140" s="10"/>
      <c r="C140" s="507"/>
      <c r="D140" s="14" t="s">
        <v>569</v>
      </c>
      <c r="E140" s="14" t="s">
        <v>1781</v>
      </c>
      <c r="F140" s="736"/>
      <c r="G140" s="15">
        <v>4.75</v>
      </c>
      <c r="H140" s="12">
        <f t="shared" ref="H140:H162" si="4">A140*G140</f>
        <v>0</v>
      </c>
    </row>
    <row r="141" spans="1:8" s="169" customFormat="1" ht="24.95" customHeight="1" x14ac:dyDescent="0.2">
      <c r="A141" s="10"/>
      <c r="B141" s="10"/>
      <c r="C141" s="507"/>
      <c r="D141" s="14" t="s">
        <v>194</v>
      </c>
      <c r="E141" s="14" t="s">
        <v>1781</v>
      </c>
      <c r="F141" s="736"/>
      <c r="G141" s="15">
        <v>4.75</v>
      </c>
      <c r="H141" s="12">
        <f t="shared" si="4"/>
        <v>0</v>
      </c>
    </row>
    <row r="142" spans="1:8" s="169" customFormat="1" ht="24.95" customHeight="1" x14ac:dyDescent="0.2">
      <c r="A142" s="10"/>
      <c r="B142" s="10"/>
      <c r="C142" s="507"/>
      <c r="D142" s="14" t="s">
        <v>193</v>
      </c>
      <c r="E142" s="14" t="s">
        <v>1781</v>
      </c>
      <c r="F142" s="736"/>
      <c r="G142" s="15">
        <v>4.75</v>
      </c>
      <c r="H142" s="12">
        <f t="shared" si="4"/>
        <v>0</v>
      </c>
    </row>
    <row r="143" spans="1:8" s="169" customFormat="1" ht="24.95" customHeight="1" x14ac:dyDescent="0.2">
      <c r="A143" s="10"/>
      <c r="B143" s="10"/>
      <c r="C143" s="507"/>
      <c r="D143" s="14" t="s">
        <v>513</v>
      </c>
      <c r="E143" s="14" t="s">
        <v>1781</v>
      </c>
      <c r="F143" s="736"/>
      <c r="G143" s="15">
        <v>4.75</v>
      </c>
      <c r="H143" s="12">
        <f t="shared" si="4"/>
        <v>0</v>
      </c>
    </row>
    <row r="144" spans="1:8" s="169" customFormat="1" ht="24.95" customHeight="1" x14ac:dyDescent="0.2">
      <c r="A144" s="10"/>
      <c r="B144" s="10"/>
      <c r="C144" s="507"/>
      <c r="D144" s="14" t="s">
        <v>639</v>
      </c>
      <c r="E144" s="14" t="s">
        <v>1781</v>
      </c>
      <c r="F144" s="736"/>
      <c r="G144" s="15">
        <v>4.75</v>
      </c>
      <c r="H144" s="12">
        <f t="shared" si="4"/>
        <v>0</v>
      </c>
    </row>
    <row r="145" spans="1:8" s="169" customFormat="1" ht="24.95" customHeight="1" x14ac:dyDescent="0.2">
      <c r="A145" s="10"/>
      <c r="B145" s="10"/>
      <c r="C145" s="507"/>
      <c r="D145" s="14" t="s">
        <v>509</v>
      </c>
      <c r="E145" s="14" t="s">
        <v>1781</v>
      </c>
      <c r="F145" s="736"/>
      <c r="G145" s="15">
        <v>4.75</v>
      </c>
      <c r="H145" s="12">
        <f t="shared" si="4"/>
        <v>0</v>
      </c>
    </row>
    <row r="146" spans="1:8" s="169" customFormat="1" ht="24.95" customHeight="1" x14ac:dyDescent="0.2">
      <c r="A146" s="10"/>
      <c r="B146" s="10"/>
      <c r="C146" s="507"/>
      <c r="D146" s="14" t="s">
        <v>204</v>
      </c>
      <c r="E146" s="14" t="s">
        <v>1781</v>
      </c>
      <c r="F146" s="736"/>
      <c r="G146" s="15">
        <v>4.75</v>
      </c>
      <c r="H146" s="12">
        <f t="shared" si="4"/>
        <v>0</v>
      </c>
    </row>
    <row r="147" spans="1:8" s="169" customFormat="1" ht="24.95" customHeight="1" x14ac:dyDescent="0.2">
      <c r="A147" s="10"/>
      <c r="B147" s="10"/>
      <c r="C147" s="507"/>
      <c r="D147" s="14" t="s">
        <v>1241</v>
      </c>
      <c r="E147" s="14" t="s">
        <v>1781</v>
      </c>
      <c r="F147" s="736"/>
      <c r="G147" s="15">
        <v>4.75</v>
      </c>
      <c r="H147" s="12">
        <f t="shared" si="4"/>
        <v>0</v>
      </c>
    </row>
    <row r="148" spans="1:8" s="169" customFormat="1" ht="24.95" customHeight="1" x14ac:dyDescent="0.2">
      <c r="A148" s="10"/>
      <c r="B148" s="10"/>
      <c r="C148" s="507"/>
      <c r="D148" s="14" t="s">
        <v>296</v>
      </c>
      <c r="E148" s="14" t="s">
        <v>1781</v>
      </c>
      <c r="F148" s="736"/>
      <c r="G148" s="15">
        <v>4.75</v>
      </c>
      <c r="H148" s="12">
        <f t="shared" si="4"/>
        <v>0</v>
      </c>
    </row>
    <row r="149" spans="1:8" s="169" customFormat="1" ht="24.95" customHeight="1" x14ac:dyDescent="0.2">
      <c r="A149" s="10"/>
      <c r="B149" s="10"/>
      <c r="C149" s="507"/>
      <c r="D149" s="14" t="s">
        <v>1303</v>
      </c>
      <c r="E149" s="14" t="s">
        <v>1781</v>
      </c>
      <c r="F149" s="736"/>
      <c r="G149" s="15">
        <v>4.75</v>
      </c>
      <c r="H149" s="12">
        <f t="shared" si="4"/>
        <v>0</v>
      </c>
    </row>
    <row r="150" spans="1:8" s="169" customFormat="1" ht="24.95" customHeight="1" x14ac:dyDescent="0.2">
      <c r="A150" s="10"/>
      <c r="B150" s="10"/>
      <c r="C150" s="507"/>
      <c r="D150" s="14" t="s">
        <v>1242</v>
      </c>
      <c r="E150" s="14" t="s">
        <v>1781</v>
      </c>
      <c r="F150" s="736"/>
      <c r="G150" s="15">
        <v>4.75</v>
      </c>
      <c r="H150" s="12">
        <f t="shared" si="4"/>
        <v>0</v>
      </c>
    </row>
    <row r="151" spans="1:8" s="169" customFormat="1" ht="24.95" customHeight="1" x14ac:dyDescent="0.2">
      <c r="A151" s="10">
        <v>0</v>
      </c>
      <c r="B151" s="10">
        <v>0</v>
      </c>
      <c r="C151" s="507"/>
      <c r="D151" s="14" t="s">
        <v>1243</v>
      </c>
      <c r="E151" s="14" t="s">
        <v>1781</v>
      </c>
      <c r="F151" s="736"/>
      <c r="G151" s="15">
        <v>4.75</v>
      </c>
      <c r="H151" s="12">
        <f t="shared" si="4"/>
        <v>0</v>
      </c>
    </row>
    <row r="152" spans="1:8" s="169" customFormat="1" ht="24.75" customHeight="1" x14ac:dyDescent="0.2">
      <c r="A152" s="10"/>
      <c r="B152" s="10"/>
      <c r="C152" s="507"/>
      <c r="D152" s="14" t="s">
        <v>510</v>
      </c>
      <c r="E152" s="14" t="s">
        <v>1781</v>
      </c>
      <c r="F152" s="736"/>
      <c r="G152" s="15">
        <v>4.75</v>
      </c>
      <c r="H152" s="12">
        <f t="shared" si="4"/>
        <v>0</v>
      </c>
    </row>
    <row r="153" spans="1:8" s="169" customFormat="1" ht="24.95" customHeight="1" x14ac:dyDescent="0.2">
      <c r="A153" s="10"/>
      <c r="B153" s="10"/>
      <c r="C153" s="507"/>
      <c r="D153" s="14" t="s">
        <v>198</v>
      </c>
      <c r="E153" s="14" t="s">
        <v>1781</v>
      </c>
      <c r="F153" s="736"/>
      <c r="G153" s="15">
        <v>4.75</v>
      </c>
      <c r="H153" s="12">
        <f t="shared" si="4"/>
        <v>0</v>
      </c>
    </row>
    <row r="154" spans="1:8" s="169" customFormat="1" ht="24.95" customHeight="1" x14ac:dyDescent="0.2">
      <c r="A154" s="10"/>
      <c r="B154" s="10"/>
      <c r="C154" s="507"/>
      <c r="D154" s="14" t="s">
        <v>1244</v>
      </c>
      <c r="E154" s="14" t="s">
        <v>1781</v>
      </c>
      <c r="F154" s="736"/>
      <c r="G154" s="15">
        <v>4.75</v>
      </c>
      <c r="H154" s="12">
        <f t="shared" si="4"/>
        <v>0</v>
      </c>
    </row>
    <row r="155" spans="1:8" s="169" customFormat="1" ht="24.95" customHeight="1" x14ac:dyDescent="0.2">
      <c r="A155" s="10"/>
      <c r="B155" s="10"/>
      <c r="C155" s="507"/>
      <c r="D155" s="14" t="s">
        <v>437</v>
      </c>
      <c r="E155" s="14" t="s">
        <v>1781</v>
      </c>
      <c r="F155" s="736"/>
      <c r="G155" s="15">
        <v>4.75</v>
      </c>
      <c r="H155" s="12">
        <f t="shared" si="4"/>
        <v>0</v>
      </c>
    </row>
    <row r="156" spans="1:8" s="169" customFormat="1" ht="24.95" customHeight="1" x14ac:dyDescent="0.2">
      <c r="A156" s="10"/>
      <c r="B156" s="10"/>
      <c r="C156" s="507"/>
      <c r="D156" s="14" t="s">
        <v>206</v>
      </c>
      <c r="E156" s="14" t="s">
        <v>1781</v>
      </c>
      <c r="F156" s="736"/>
      <c r="G156" s="15">
        <v>4.75</v>
      </c>
      <c r="H156" s="12">
        <f t="shared" si="4"/>
        <v>0</v>
      </c>
    </row>
    <row r="157" spans="1:8" s="169" customFormat="1" ht="24.95" customHeight="1" x14ac:dyDescent="0.2">
      <c r="A157" s="10"/>
      <c r="B157" s="10"/>
      <c r="C157" s="507"/>
      <c r="D157" s="14" t="s">
        <v>470</v>
      </c>
      <c r="E157" s="14" t="s">
        <v>1781</v>
      </c>
      <c r="F157" s="736"/>
      <c r="G157" s="15">
        <v>4.75</v>
      </c>
      <c r="H157" s="12">
        <f t="shared" si="4"/>
        <v>0</v>
      </c>
    </row>
    <row r="158" spans="1:8" s="169" customFormat="1" ht="24.95" customHeight="1" x14ac:dyDescent="0.2">
      <c r="A158" s="10"/>
      <c r="B158" s="10"/>
      <c r="C158" s="507"/>
      <c r="D158" s="14" t="s">
        <v>752</v>
      </c>
      <c r="E158" s="14" t="s">
        <v>1781</v>
      </c>
      <c r="F158" s="736"/>
      <c r="G158" s="15">
        <v>4.75</v>
      </c>
      <c r="H158" s="12">
        <f t="shared" si="4"/>
        <v>0</v>
      </c>
    </row>
    <row r="159" spans="1:8" s="169" customFormat="1" ht="24.95" customHeight="1" x14ac:dyDescent="0.2">
      <c r="A159" s="10"/>
      <c r="B159" s="10"/>
      <c r="C159" s="507"/>
      <c r="D159" s="14" t="s">
        <v>1245</v>
      </c>
      <c r="E159" s="14" t="s">
        <v>1781</v>
      </c>
      <c r="F159" s="736"/>
      <c r="G159" s="15">
        <v>4.75</v>
      </c>
      <c r="H159" s="12">
        <f t="shared" si="4"/>
        <v>0</v>
      </c>
    </row>
    <row r="160" spans="1:8" s="169" customFormat="1" ht="24.95" customHeight="1" x14ac:dyDescent="0.2">
      <c r="A160" s="10"/>
      <c r="B160" s="10"/>
      <c r="C160" s="507"/>
      <c r="D160" s="14" t="s">
        <v>519</v>
      </c>
      <c r="E160" s="14" t="s">
        <v>1781</v>
      </c>
      <c r="F160" s="736"/>
      <c r="G160" s="15">
        <v>4.75</v>
      </c>
      <c r="H160" s="12">
        <f t="shared" si="4"/>
        <v>0</v>
      </c>
    </row>
    <row r="161" spans="1:8" s="169" customFormat="1" ht="24.95" customHeight="1" x14ac:dyDescent="0.2">
      <c r="A161" s="10"/>
      <c r="B161" s="10"/>
      <c r="C161" s="507"/>
      <c r="D161" s="14" t="s">
        <v>396</v>
      </c>
      <c r="E161" s="14" t="s">
        <v>1781</v>
      </c>
      <c r="F161" s="736"/>
      <c r="G161" s="15">
        <v>4.75</v>
      </c>
      <c r="H161" s="12">
        <f t="shared" si="4"/>
        <v>0</v>
      </c>
    </row>
    <row r="162" spans="1:8" s="169" customFormat="1" ht="24.95" customHeight="1" x14ac:dyDescent="0.2">
      <c r="A162" s="10"/>
      <c r="B162" s="10"/>
      <c r="C162" s="507"/>
      <c r="D162" s="14" t="s">
        <v>471</v>
      </c>
      <c r="E162" s="14" t="s">
        <v>1781</v>
      </c>
      <c r="F162" s="736"/>
      <c r="G162" s="15">
        <v>4.75</v>
      </c>
      <c r="H162" s="12">
        <f t="shared" si="4"/>
        <v>0</v>
      </c>
    </row>
    <row r="163" spans="1:8" s="169" customFormat="1" ht="24.95" customHeight="1" x14ac:dyDescent="0.2">
      <c r="A163" s="96" t="s">
        <v>1484</v>
      </c>
      <c r="B163" s="90" t="s">
        <v>1498</v>
      </c>
      <c r="C163" s="90" t="s">
        <v>1483</v>
      </c>
      <c r="D163" s="90" t="s">
        <v>1482</v>
      </c>
      <c r="E163" s="96" t="s">
        <v>1793</v>
      </c>
      <c r="F163" s="113" t="s">
        <v>1656</v>
      </c>
      <c r="G163" s="109" t="s">
        <v>1485</v>
      </c>
      <c r="H163" s="109"/>
    </row>
    <row r="164" spans="1:8" s="169" customFormat="1" ht="24.75" customHeight="1" x14ac:dyDescent="0.2">
      <c r="A164" s="10"/>
      <c r="B164" s="10"/>
      <c r="C164" s="737"/>
      <c r="D164" s="14" t="s">
        <v>519</v>
      </c>
      <c r="E164" s="14" t="s">
        <v>1793</v>
      </c>
      <c r="F164" s="514" t="s">
        <v>1647</v>
      </c>
      <c r="G164" s="15">
        <v>6.98</v>
      </c>
      <c r="H164" s="12">
        <f>A164*G164</f>
        <v>0</v>
      </c>
    </row>
    <row r="165" spans="1:8" s="169" customFormat="1" ht="24.95" customHeight="1" x14ac:dyDescent="0.2">
      <c r="A165" s="161"/>
      <c r="B165" s="161"/>
      <c r="C165" s="738"/>
      <c r="D165" s="162" t="s">
        <v>1080</v>
      </c>
      <c r="E165" s="14" t="s">
        <v>1793</v>
      </c>
      <c r="F165" s="514"/>
      <c r="G165" s="15">
        <v>6.98</v>
      </c>
      <c r="H165" s="12">
        <f>A165*G165</f>
        <v>0</v>
      </c>
    </row>
    <row r="166" spans="1:8" s="169" customFormat="1" ht="24.95" customHeight="1" x14ac:dyDescent="0.2">
      <c r="A166" s="161"/>
      <c r="B166" s="161"/>
      <c r="C166" s="738"/>
      <c r="D166" s="162" t="s">
        <v>1070</v>
      </c>
      <c r="E166" s="14" t="s">
        <v>1793</v>
      </c>
      <c r="F166" s="514"/>
      <c r="G166" s="15">
        <v>6.98</v>
      </c>
      <c r="H166" s="12">
        <f>A166*G166</f>
        <v>0</v>
      </c>
    </row>
    <row r="167" spans="1:8" s="169" customFormat="1" ht="24.95" customHeight="1" x14ac:dyDescent="0.2">
      <c r="A167" s="161"/>
      <c r="B167" s="161"/>
      <c r="C167" s="738"/>
      <c r="D167" s="162" t="s">
        <v>850</v>
      </c>
      <c r="E167" s="14" t="s">
        <v>1793</v>
      </c>
      <c r="F167" s="514"/>
      <c r="G167" s="15">
        <v>6.98</v>
      </c>
      <c r="H167" s="12">
        <f>A167*G167</f>
        <v>0</v>
      </c>
    </row>
    <row r="168" spans="1:8" s="169" customFormat="1" ht="24.95" customHeight="1" x14ac:dyDescent="0.2">
      <c r="A168" s="161">
        <v>0</v>
      </c>
      <c r="B168" s="161"/>
      <c r="C168" s="739"/>
      <c r="D168" s="162" t="s">
        <v>569</v>
      </c>
      <c r="E168" s="14" t="s">
        <v>1793</v>
      </c>
      <c r="F168" s="514"/>
      <c r="G168" s="15">
        <v>6.98</v>
      </c>
      <c r="H168" s="12">
        <f>A168*G168</f>
        <v>0</v>
      </c>
    </row>
    <row r="169" spans="1:8" s="169" customFormat="1" ht="24.95" customHeight="1" x14ac:dyDescent="0.2">
      <c r="A169" s="96" t="s">
        <v>1484</v>
      </c>
      <c r="B169" s="90" t="s">
        <v>1498</v>
      </c>
      <c r="C169" s="90" t="s">
        <v>1483</v>
      </c>
      <c r="D169" s="90" t="s">
        <v>1482</v>
      </c>
      <c r="E169" s="96" t="s">
        <v>292</v>
      </c>
      <c r="F169" s="113" t="s">
        <v>1656</v>
      </c>
      <c r="G169" s="109" t="s">
        <v>1485</v>
      </c>
      <c r="H169" s="109"/>
    </row>
    <row r="170" spans="1:8" s="169" customFormat="1" ht="24.95" customHeight="1" x14ac:dyDescent="0.2">
      <c r="A170" s="161"/>
      <c r="B170" s="161"/>
      <c r="C170" s="10" t="s">
        <v>293</v>
      </c>
      <c r="D170" s="162" t="s">
        <v>396</v>
      </c>
      <c r="E170" s="14" t="s">
        <v>292</v>
      </c>
      <c r="F170" s="503" t="s">
        <v>1799</v>
      </c>
      <c r="G170" s="15">
        <v>8.99</v>
      </c>
      <c r="H170" s="12">
        <f t="shared" ref="H170:H210" si="5">A170*G170</f>
        <v>0</v>
      </c>
    </row>
    <row r="171" spans="1:8" s="169" customFormat="1" ht="24.95" customHeight="1" x14ac:dyDescent="0.2">
      <c r="A171" s="161"/>
      <c r="B171" s="161"/>
      <c r="C171" s="10" t="s">
        <v>293</v>
      </c>
      <c r="D171" s="162" t="s">
        <v>294</v>
      </c>
      <c r="E171" s="14" t="s">
        <v>292</v>
      </c>
      <c r="F171" s="503"/>
      <c r="G171" s="15">
        <v>8.99</v>
      </c>
      <c r="H171" s="12">
        <f t="shared" si="5"/>
        <v>0</v>
      </c>
    </row>
    <row r="172" spans="1:8" s="169" customFormat="1" ht="24.95" customHeight="1" x14ac:dyDescent="0.2">
      <c r="A172" s="161"/>
      <c r="B172" s="161"/>
      <c r="C172" s="10" t="s">
        <v>293</v>
      </c>
      <c r="D172" s="162" t="s">
        <v>295</v>
      </c>
      <c r="E172" s="14" t="s">
        <v>292</v>
      </c>
      <c r="F172" s="503"/>
      <c r="G172" s="15">
        <v>8.99</v>
      </c>
      <c r="H172" s="12">
        <f t="shared" si="5"/>
        <v>0</v>
      </c>
    </row>
    <row r="173" spans="1:8" s="169" customFormat="1" ht="24.95" customHeight="1" x14ac:dyDescent="0.2">
      <c r="A173" s="161"/>
      <c r="B173" s="161"/>
      <c r="C173" s="10" t="s">
        <v>293</v>
      </c>
      <c r="D173" s="162" t="s">
        <v>471</v>
      </c>
      <c r="E173" s="14" t="s">
        <v>292</v>
      </c>
      <c r="F173" s="503"/>
      <c r="G173" s="15">
        <v>8.99</v>
      </c>
      <c r="H173" s="12">
        <f t="shared" si="5"/>
        <v>0</v>
      </c>
    </row>
    <row r="174" spans="1:8" s="169" customFormat="1" ht="24.95" customHeight="1" x14ac:dyDescent="0.2">
      <c r="A174" s="161"/>
      <c r="B174" s="161"/>
      <c r="C174" s="10" t="s">
        <v>293</v>
      </c>
      <c r="D174" s="162" t="s">
        <v>480</v>
      </c>
      <c r="E174" s="14" t="s">
        <v>292</v>
      </c>
      <c r="F174" s="503"/>
      <c r="G174" s="15">
        <v>8.99</v>
      </c>
      <c r="H174" s="12">
        <f t="shared" si="5"/>
        <v>0</v>
      </c>
    </row>
    <row r="175" spans="1:8" s="169" customFormat="1" ht="24.95" customHeight="1" x14ac:dyDescent="0.2">
      <c r="A175" s="161"/>
      <c r="B175" s="161"/>
      <c r="C175" s="10" t="s">
        <v>293</v>
      </c>
      <c r="D175" s="162" t="s">
        <v>519</v>
      </c>
      <c r="E175" s="14" t="s">
        <v>292</v>
      </c>
      <c r="F175" s="503"/>
      <c r="G175" s="15">
        <v>8.99</v>
      </c>
      <c r="H175" s="12">
        <f t="shared" si="5"/>
        <v>0</v>
      </c>
    </row>
    <row r="176" spans="1:8" s="169" customFormat="1" ht="24.95" customHeight="1" x14ac:dyDescent="0.2">
      <c r="A176" s="161"/>
      <c r="B176" s="161"/>
      <c r="C176" s="10" t="s">
        <v>293</v>
      </c>
      <c r="D176" s="162" t="s">
        <v>569</v>
      </c>
      <c r="E176" s="14" t="s">
        <v>292</v>
      </c>
      <c r="F176" s="503"/>
      <c r="G176" s="15">
        <v>8.99</v>
      </c>
      <c r="H176" s="12">
        <f t="shared" si="5"/>
        <v>0</v>
      </c>
    </row>
    <row r="177" spans="1:8" s="169" customFormat="1" ht="24.95" customHeight="1" x14ac:dyDescent="0.2">
      <c r="A177" s="161"/>
      <c r="B177" s="161"/>
      <c r="C177" s="10" t="s">
        <v>293</v>
      </c>
      <c r="D177" s="162" t="s">
        <v>491</v>
      </c>
      <c r="E177" s="14" t="s">
        <v>292</v>
      </c>
      <c r="F177" s="503"/>
      <c r="G177" s="15">
        <v>8.99</v>
      </c>
      <c r="H177" s="12">
        <f t="shared" si="5"/>
        <v>0</v>
      </c>
    </row>
    <row r="178" spans="1:8" s="169" customFormat="1" ht="24.95" customHeight="1" x14ac:dyDescent="0.2">
      <c r="A178" s="161"/>
      <c r="B178" s="161"/>
      <c r="C178" s="10" t="s">
        <v>293</v>
      </c>
      <c r="D178" s="162" t="s">
        <v>513</v>
      </c>
      <c r="E178" s="14" t="s">
        <v>292</v>
      </c>
      <c r="F178" s="503"/>
      <c r="G178" s="15">
        <v>8.99</v>
      </c>
      <c r="H178" s="12">
        <f t="shared" si="5"/>
        <v>0</v>
      </c>
    </row>
    <row r="179" spans="1:8" s="169" customFormat="1" ht="24.95" customHeight="1" x14ac:dyDescent="0.2">
      <c r="A179" s="161"/>
      <c r="B179" s="161"/>
      <c r="C179" s="10" t="s">
        <v>293</v>
      </c>
      <c r="D179" s="162" t="s">
        <v>470</v>
      </c>
      <c r="E179" s="14" t="s">
        <v>292</v>
      </c>
      <c r="F179" s="503"/>
      <c r="G179" s="15">
        <v>8.99</v>
      </c>
      <c r="H179" s="12">
        <f t="shared" si="5"/>
        <v>0</v>
      </c>
    </row>
    <row r="180" spans="1:8" s="169" customFormat="1" ht="24.95" customHeight="1" x14ac:dyDescent="0.2">
      <c r="A180" s="161"/>
      <c r="B180" s="161"/>
      <c r="C180" s="10" t="s">
        <v>293</v>
      </c>
      <c r="D180" s="162" t="s">
        <v>198</v>
      </c>
      <c r="E180" s="14" t="s">
        <v>292</v>
      </c>
      <c r="F180" s="503"/>
      <c r="G180" s="15">
        <v>8.99</v>
      </c>
      <c r="H180" s="12">
        <f t="shared" si="5"/>
        <v>0</v>
      </c>
    </row>
    <row r="181" spans="1:8" s="169" customFormat="1" ht="24.95" customHeight="1" x14ac:dyDescent="0.2">
      <c r="A181" s="161"/>
      <c r="B181" s="161"/>
      <c r="C181" s="10" t="s">
        <v>293</v>
      </c>
      <c r="D181" s="162" t="s">
        <v>489</v>
      </c>
      <c r="E181" s="14" t="s">
        <v>292</v>
      </c>
      <c r="F181" s="503"/>
      <c r="G181" s="15">
        <v>8.99</v>
      </c>
      <c r="H181" s="12">
        <f t="shared" si="5"/>
        <v>0</v>
      </c>
    </row>
    <row r="182" spans="1:8" s="169" customFormat="1" ht="24.95" customHeight="1" x14ac:dyDescent="0.2">
      <c r="A182" s="161"/>
      <c r="B182" s="161"/>
      <c r="C182" s="10" t="s">
        <v>293</v>
      </c>
      <c r="D182" s="162" t="s">
        <v>583</v>
      </c>
      <c r="E182" s="14" t="s">
        <v>292</v>
      </c>
      <c r="F182" s="503"/>
      <c r="G182" s="15">
        <v>8.99</v>
      </c>
      <c r="H182" s="12">
        <f t="shared" si="5"/>
        <v>0</v>
      </c>
    </row>
    <row r="183" spans="1:8" s="169" customFormat="1" ht="24.95" customHeight="1" x14ac:dyDescent="0.2">
      <c r="A183" s="161"/>
      <c r="B183" s="161"/>
      <c r="C183" s="10" t="s">
        <v>293</v>
      </c>
      <c r="D183" s="162" t="s">
        <v>296</v>
      </c>
      <c r="E183" s="14" t="s">
        <v>292</v>
      </c>
      <c r="F183" s="503"/>
      <c r="G183" s="15">
        <v>8.99</v>
      </c>
      <c r="H183" s="12">
        <f t="shared" si="5"/>
        <v>0</v>
      </c>
    </row>
    <row r="184" spans="1:8" s="169" customFormat="1" ht="24.95" customHeight="1" x14ac:dyDescent="0.2">
      <c r="A184" s="161"/>
      <c r="B184" s="161"/>
      <c r="C184" s="10" t="s">
        <v>293</v>
      </c>
      <c r="D184" s="162" t="s">
        <v>409</v>
      </c>
      <c r="E184" s="14" t="s">
        <v>292</v>
      </c>
      <c r="F184" s="503"/>
      <c r="G184" s="15">
        <v>8.99</v>
      </c>
      <c r="H184" s="12">
        <f t="shared" si="5"/>
        <v>0</v>
      </c>
    </row>
    <row r="185" spans="1:8" s="169" customFormat="1" ht="24.95" customHeight="1" x14ac:dyDescent="0.2">
      <c r="A185" s="161"/>
      <c r="B185" s="161"/>
      <c r="C185" s="10" t="s">
        <v>293</v>
      </c>
      <c r="D185" s="162" t="s">
        <v>297</v>
      </c>
      <c r="E185" s="14" t="s">
        <v>292</v>
      </c>
      <c r="F185" s="503"/>
      <c r="G185" s="15">
        <v>8.99</v>
      </c>
      <c r="H185" s="12">
        <f t="shared" si="5"/>
        <v>0</v>
      </c>
    </row>
    <row r="186" spans="1:8" s="169" customFormat="1" ht="24.95" customHeight="1" x14ac:dyDescent="0.2">
      <c r="A186" s="161"/>
      <c r="B186" s="161"/>
      <c r="C186" s="10" t="s">
        <v>293</v>
      </c>
      <c r="D186" s="162" t="s">
        <v>298</v>
      </c>
      <c r="E186" s="14" t="s">
        <v>292</v>
      </c>
      <c r="F186" s="503"/>
      <c r="G186" s="15">
        <v>8.99</v>
      </c>
      <c r="H186" s="12">
        <f t="shared" si="5"/>
        <v>0</v>
      </c>
    </row>
    <row r="187" spans="1:8" s="169" customFormat="1" ht="24.95" customHeight="1" x14ac:dyDescent="0.2">
      <c r="A187" s="161"/>
      <c r="B187" s="161"/>
      <c r="C187" s="10" t="s">
        <v>293</v>
      </c>
      <c r="D187" s="162" t="s">
        <v>299</v>
      </c>
      <c r="E187" s="14" t="s">
        <v>292</v>
      </c>
      <c r="F187" s="503"/>
      <c r="G187" s="15">
        <v>8.99</v>
      </c>
      <c r="H187" s="12">
        <f t="shared" si="5"/>
        <v>0</v>
      </c>
    </row>
    <row r="188" spans="1:8" s="169" customFormat="1" ht="24.95" customHeight="1" x14ac:dyDescent="0.2">
      <c r="A188" s="161"/>
      <c r="B188" s="161"/>
      <c r="C188" s="10" t="s">
        <v>293</v>
      </c>
      <c r="D188" s="162" t="s">
        <v>300</v>
      </c>
      <c r="E188" s="14" t="s">
        <v>292</v>
      </c>
      <c r="F188" s="503"/>
      <c r="G188" s="15">
        <v>8.99</v>
      </c>
      <c r="H188" s="12">
        <f t="shared" si="5"/>
        <v>0</v>
      </c>
    </row>
    <row r="189" spans="1:8" s="169" customFormat="1" ht="24.95" customHeight="1" x14ac:dyDescent="0.2">
      <c r="A189" s="161"/>
      <c r="B189" s="161"/>
      <c r="C189" s="10" t="s">
        <v>293</v>
      </c>
      <c r="D189" s="162" t="s">
        <v>523</v>
      </c>
      <c r="E189" s="14" t="s">
        <v>292</v>
      </c>
      <c r="F189" s="503"/>
      <c r="G189" s="15">
        <v>8.99</v>
      </c>
      <c r="H189" s="12">
        <f t="shared" si="5"/>
        <v>0</v>
      </c>
    </row>
    <row r="190" spans="1:8" s="169" customFormat="1" ht="24.95" customHeight="1" x14ac:dyDescent="0.2">
      <c r="A190" s="161"/>
      <c r="B190" s="161"/>
      <c r="C190" s="10" t="s">
        <v>293</v>
      </c>
      <c r="D190" s="162" t="s">
        <v>301</v>
      </c>
      <c r="E190" s="14" t="s">
        <v>292</v>
      </c>
      <c r="F190" s="503"/>
      <c r="G190" s="15">
        <v>8.99</v>
      </c>
      <c r="H190" s="12">
        <f t="shared" si="5"/>
        <v>0</v>
      </c>
    </row>
    <row r="191" spans="1:8" s="169" customFormat="1" ht="24.95" customHeight="1" x14ac:dyDescent="0.2">
      <c r="A191" s="161"/>
      <c r="B191" s="161"/>
      <c r="C191" s="10" t="s">
        <v>293</v>
      </c>
      <c r="D191" s="162" t="s">
        <v>706</v>
      </c>
      <c r="E191" s="14" t="s">
        <v>292</v>
      </c>
      <c r="F191" s="503"/>
      <c r="G191" s="15">
        <v>8.99</v>
      </c>
      <c r="H191" s="12">
        <f t="shared" si="5"/>
        <v>0</v>
      </c>
    </row>
    <row r="192" spans="1:8" s="169" customFormat="1" ht="24.95" customHeight="1" x14ac:dyDescent="0.2">
      <c r="A192" s="161"/>
      <c r="B192" s="161"/>
      <c r="C192" s="10" t="s">
        <v>293</v>
      </c>
      <c r="D192" s="162" t="s">
        <v>206</v>
      </c>
      <c r="E192" s="14" t="s">
        <v>292</v>
      </c>
      <c r="F192" s="503"/>
      <c r="G192" s="15">
        <v>8.99</v>
      </c>
      <c r="H192" s="12">
        <f t="shared" si="5"/>
        <v>0</v>
      </c>
    </row>
    <row r="193" spans="1:8" s="169" customFormat="1" ht="24.95" customHeight="1" x14ac:dyDescent="0.2">
      <c r="A193" s="161"/>
      <c r="B193" s="161"/>
      <c r="C193" s="10" t="s">
        <v>293</v>
      </c>
      <c r="D193" s="162" t="s">
        <v>479</v>
      </c>
      <c r="E193" s="14" t="s">
        <v>292</v>
      </c>
      <c r="F193" s="503"/>
      <c r="G193" s="15">
        <v>8.99</v>
      </c>
      <c r="H193" s="12">
        <f t="shared" si="5"/>
        <v>0</v>
      </c>
    </row>
    <row r="194" spans="1:8" s="169" customFormat="1" ht="24.95" customHeight="1" x14ac:dyDescent="0.2">
      <c r="A194" s="161"/>
      <c r="B194" s="161"/>
      <c r="C194" s="10" t="s">
        <v>293</v>
      </c>
      <c r="D194" s="162" t="s">
        <v>189</v>
      </c>
      <c r="E194" s="14" t="s">
        <v>292</v>
      </c>
      <c r="F194" s="503"/>
      <c r="G194" s="15">
        <v>8.99</v>
      </c>
      <c r="H194" s="12">
        <f t="shared" si="5"/>
        <v>0</v>
      </c>
    </row>
    <row r="195" spans="1:8" s="169" customFormat="1" ht="24.95" customHeight="1" x14ac:dyDescent="0.2">
      <c r="A195" s="161"/>
      <c r="B195" s="161"/>
      <c r="C195" s="10" t="s">
        <v>293</v>
      </c>
      <c r="D195" s="162" t="s">
        <v>302</v>
      </c>
      <c r="E195" s="14" t="s">
        <v>292</v>
      </c>
      <c r="F195" s="503"/>
      <c r="G195" s="15">
        <v>8.99</v>
      </c>
      <c r="H195" s="12">
        <f t="shared" si="5"/>
        <v>0</v>
      </c>
    </row>
    <row r="196" spans="1:8" s="169" customFormat="1" ht="24.95" customHeight="1" x14ac:dyDescent="0.2">
      <c r="A196" s="161"/>
      <c r="B196" s="161"/>
      <c r="C196" s="10" t="s">
        <v>293</v>
      </c>
      <c r="D196" s="162" t="s">
        <v>191</v>
      </c>
      <c r="E196" s="14" t="s">
        <v>292</v>
      </c>
      <c r="F196" s="503"/>
      <c r="G196" s="15">
        <v>8.99</v>
      </c>
      <c r="H196" s="12">
        <f t="shared" si="5"/>
        <v>0</v>
      </c>
    </row>
    <row r="197" spans="1:8" s="169" customFormat="1" ht="24.95" customHeight="1" x14ac:dyDescent="0.2">
      <c r="A197" s="161"/>
      <c r="B197" s="161"/>
      <c r="C197" s="10" t="s">
        <v>293</v>
      </c>
      <c r="D197" s="162" t="s">
        <v>760</v>
      </c>
      <c r="E197" s="14" t="s">
        <v>292</v>
      </c>
      <c r="F197" s="503"/>
      <c r="G197" s="15">
        <v>8.99</v>
      </c>
      <c r="H197" s="12">
        <f t="shared" si="5"/>
        <v>0</v>
      </c>
    </row>
    <row r="198" spans="1:8" s="169" customFormat="1" ht="24.95" customHeight="1" x14ac:dyDescent="0.2">
      <c r="A198" s="161"/>
      <c r="B198" s="161"/>
      <c r="C198" s="10" t="s">
        <v>293</v>
      </c>
      <c r="D198" s="162" t="s">
        <v>303</v>
      </c>
      <c r="E198" s="14" t="s">
        <v>292</v>
      </c>
      <c r="F198" s="503"/>
      <c r="G198" s="15">
        <v>8.99</v>
      </c>
      <c r="H198" s="12">
        <f t="shared" si="5"/>
        <v>0</v>
      </c>
    </row>
    <row r="199" spans="1:8" s="169" customFormat="1" ht="24.95" customHeight="1" x14ac:dyDescent="0.2">
      <c r="A199" s="161"/>
      <c r="B199" s="161"/>
      <c r="C199" s="10" t="s">
        <v>293</v>
      </c>
      <c r="D199" s="162" t="s">
        <v>388</v>
      </c>
      <c r="E199" s="14" t="s">
        <v>292</v>
      </c>
      <c r="F199" s="503"/>
      <c r="G199" s="15">
        <v>8.99</v>
      </c>
      <c r="H199" s="12">
        <f t="shared" si="5"/>
        <v>0</v>
      </c>
    </row>
    <row r="200" spans="1:8" s="169" customFormat="1" ht="24.95" customHeight="1" x14ac:dyDescent="0.2">
      <c r="A200" s="161"/>
      <c r="B200" s="161"/>
      <c r="C200" s="10" t="s">
        <v>293</v>
      </c>
      <c r="D200" s="162" t="s">
        <v>1048</v>
      </c>
      <c r="E200" s="14" t="s">
        <v>292</v>
      </c>
      <c r="F200" s="503"/>
      <c r="G200" s="15">
        <v>8.99</v>
      </c>
      <c r="H200" s="12">
        <f t="shared" si="5"/>
        <v>0</v>
      </c>
    </row>
    <row r="201" spans="1:8" s="169" customFormat="1" ht="24.95" customHeight="1" x14ac:dyDescent="0.2">
      <c r="A201" s="161"/>
      <c r="B201" s="161"/>
      <c r="C201" s="10" t="s">
        <v>293</v>
      </c>
      <c r="D201" s="162" t="s">
        <v>510</v>
      </c>
      <c r="E201" s="14" t="s">
        <v>292</v>
      </c>
      <c r="F201" s="503"/>
      <c r="G201" s="15">
        <v>8.99</v>
      </c>
      <c r="H201" s="12">
        <f t="shared" si="5"/>
        <v>0</v>
      </c>
    </row>
    <row r="202" spans="1:8" s="169" customFormat="1" ht="24.95" customHeight="1" x14ac:dyDescent="0.2">
      <c r="A202" s="161"/>
      <c r="B202" s="161"/>
      <c r="C202" s="10" t="s">
        <v>293</v>
      </c>
      <c r="D202" s="162" t="s">
        <v>188</v>
      </c>
      <c r="E202" s="14" t="s">
        <v>292</v>
      </c>
      <c r="F202" s="503"/>
      <c r="G202" s="15">
        <v>8.99</v>
      </c>
      <c r="H202" s="12">
        <f t="shared" si="5"/>
        <v>0</v>
      </c>
    </row>
    <row r="203" spans="1:8" s="169" customFormat="1" ht="24.95" customHeight="1" x14ac:dyDescent="0.2">
      <c r="A203" s="161"/>
      <c r="B203" s="161"/>
      <c r="C203" s="10" t="s">
        <v>293</v>
      </c>
      <c r="D203" s="162" t="s">
        <v>509</v>
      </c>
      <c r="E203" s="14" t="s">
        <v>292</v>
      </c>
      <c r="F203" s="503"/>
      <c r="G203" s="15">
        <v>8.99</v>
      </c>
      <c r="H203" s="12">
        <f t="shared" si="5"/>
        <v>0</v>
      </c>
    </row>
    <row r="204" spans="1:8" s="169" customFormat="1" ht="24.95" customHeight="1" x14ac:dyDescent="0.2">
      <c r="A204" s="161"/>
      <c r="B204" s="161"/>
      <c r="C204" s="10" t="s">
        <v>293</v>
      </c>
      <c r="D204" s="162" t="s">
        <v>434</v>
      </c>
      <c r="E204" s="14" t="s">
        <v>292</v>
      </c>
      <c r="F204" s="503"/>
      <c r="G204" s="15">
        <v>8.99</v>
      </c>
      <c r="H204" s="12">
        <f t="shared" si="5"/>
        <v>0</v>
      </c>
    </row>
    <row r="205" spans="1:8" s="169" customFormat="1" ht="24.95" customHeight="1" x14ac:dyDescent="0.2">
      <c r="A205" s="161"/>
      <c r="B205" s="161"/>
      <c r="C205" s="10" t="s">
        <v>293</v>
      </c>
      <c r="D205" s="162" t="s">
        <v>304</v>
      </c>
      <c r="E205" s="14" t="s">
        <v>292</v>
      </c>
      <c r="F205" s="503"/>
      <c r="G205" s="15">
        <v>8.99</v>
      </c>
      <c r="H205" s="12">
        <f t="shared" si="5"/>
        <v>0</v>
      </c>
    </row>
    <row r="206" spans="1:8" s="169" customFormat="1" ht="24.95" customHeight="1" x14ac:dyDescent="0.2">
      <c r="A206" s="161"/>
      <c r="B206" s="161"/>
      <c r="C206" s="10" t="s">
        <v>293</v>
      </c>
      <c r="D206" s="162" t="s">
        <v>317</v>
      </c>
      <c r="E206" s="14" t="s">
        <v>292</v>
      </c>
      <c r="F206" s="503"/>
      <c r="G206" s="15">
        <v>8.99</v>
      </c>
      <c r="H206" s="12">
        <f t="shared" si="5"/>
        <v>0</v>
      </c>
    </row>
    <row r="207" spans="1:8" s="169" customFormat="1" ht="24.95" customHeight="1" x14ac:dyDescent="0.2">
      <c r="A207" s="161"/>
      <c r="B207" s="161"/>
      <c r="C207" s="10" t="s">
        <v>293</v>
      </c>
      <c r="D207" s="162" t="s">
        <v>318</v>
      </c>
      <c r="E207" s="14" t="s">
        <v>292</v>
      </c>
      <c r="F207" s="503"/>
      <c r="G207" s="15">
        <v>8.99</v>
      </c>
      <c r="H207" s="12">
        <f t="shared" si="5"/>
        <v>0</v>
      </c>
    </row>
    <row r="208" spans="1:8" s="169" customFormat="1" ht="24.95" customHeight="1" x14ac:dyDescent="0.2">
      <c r="A208" s="161"/>
      <c r="B208" s="161"/>
      <c r="C208" s="10" t="s">
        <v>293</v>
      </c>
      <c r="D208" s="162" t="s">
        <v>319</v>
      </c>
      <c r="E208" s="14" t="s">
        <v>292</v>
      </c>
      <c r="F208" s="503"/>
      <c r="G208" s="15">
        <v>8.99</v>
      </c>
      <c r="H208" s="12">
        <f t="shared" si="5"/>
        <v>0</v>
      </c>
    </row>
    <row r="209" spans="1:8" s="169" customFormat="1" ht="24.95" customHeight="1" x14ac:dyDescent="0.2">
      <c r="A209" s="161"/>
      <c r="B209" s="161"/>
      <c r="C209" s="10" t="s">
        <v>293</v>
      </c>
      <c r="D209" s="162" t="s">
        <v>320</v>
      </c>
      <c r="E209" s="14" t="s">
        <v>292</v>
      </c>
      <c r="F209" s="503"/>
      <c r="G209" s="15">
        <v>8.99</v>
      </c>
      <c r="H209" s="12">
        <f t="shared" si="5"/>
        <v>0</v>
      </c>
    </row>
    <row r="210" spans="1:8" s="169" customFormat="1" ht="24.95" customHeight="1" x14ac:dyDescent="0.2">
      <c r="A210" s="161"/>
      <c r="B210" s="161"/>
      <c r="C210" s="10" t="s">
        <v>293</v>
      </c>
      <c r="D210" s="162" t="s">
        <v>321</v>
      </c>
      <c r="E210" s="14" t="s">
        <v>292</v>
      </c>
      <c r="F210" s="503"/>
      <c r="G210" s="15">
        <v>8.99</v>
      </c>
      <c r="H210" s="12">
        <f t="shared" si="5"/>
        <v>0</v>
      </c>
    </row>
    <row r="211" spans="1:8" s="169" customFormat="1" ht="24.95" customHeight="1" x14ac:dyDescent="0.2">
      <c r="A211" s="161"/>
      <c r="B211" s="161"/>
      <c r="C211" s="10" t="s">
        <v>293</v>
      </c>
      <c r="D211" s="162" t="s">
        <v>322</v>
      </c>
      <c r="E211" s="14" t="s">
        <v>292</v>
      </c>
      <c r="F211" s="503"/>
      <c r="G211" s="15">
        <v>8.99</v>
      </c>
      <c r="H211" s="12">
        <f>A211*G211</f>
        <v>0</v>
      </c>
    </row>
    <row r="212" spans="1:8" s="169" customFormat="1" ht="24.95" customHeight="1" x14ac:dyDescent="0.2">
      <c r="A212" s="110" t="s">
        <v>1484</v>
      </c>
      <c r="B212" s="89" t="s">
        <v>1498</v>
      </c>
      <c r="C212" s="89" t="s">
        <v>1483</v>
      </c>
      <c r="D212" s="89" t="s">
        <v>1482</v>
      </c>
      <c r="E212" s="99" t="s">
        <v>572</v>
      </c>
      <c r="F212" s="105" t="s">
        <v>1656</v>
      </c>
      <c r="G212" s="173" t="s">
        <v>1485</v>
      </c>
      <c r="H212" s="173">
        <v>0</v>
      </c>
    </row>
    <row r="213" spans="1:8" s="169" customFormat="1" ht="24.75" customHeight="1" x14ac:dyDescent="0.2">
      <c r="A213" s="10"/>
      <c r="B213" s="10"/>
      <c r="C213" s="10"/>
      <c r="D213" s="14" t="s">
        <v>510</v>
      </c>
      <c r="E213" s="14" t="s">
        <v>572</v>
      </c>
      <c r="F213" s="584" t="s">
        <v>1799</v>
      </c>
      <c r="G213" s="15">
        <v>10.99</v>
      </c>
      <c r="H213" s="15">
        <f t="shared" ref="H213:H229" si="6">A213*G213</f>
        <v>0</v>
      </c>
    </row>
    <row r="214" spans="1:8" s="169" customFormat="1" ht="24.95" customHeight="1" x14ac:dyDescent="0.2">
      <c r="A214" s="10">
        <v>0</v>
      </c>
      <c r="B214" s="10"/>
      <c r="C214" s="10">
        <v>0</v>
      </c>
      <c r="D214" s="14" t="s">
        <v>611</v>
      </c>
      <c r="E214" s="14" t="s">
        <v>572</v>
      </c>
      <c r="F214" s="585"/>
      <c r="G214" s="15">
        <v>10.99</v>
      </c>
      <c r="H214" s="15">
        <f t="shared" si="6"/>
        <v>0</v>
      </c>
    </row>
    <row r="215" spans="1:8" s="169" customFormat="1" ht="24.95" customHeight="1" x14ac:dyDescent="0.2">
      <c r="A215" s="10"/>
      <c r="B215" s="10"/>
      <c r="C215" s="10"/>
      <c r="D215" s="14" t="s">
        <v>305</v>
      </c>
      <c r="E215" s="14" t="s">
        <v>572</v>
      </c>
      <c r="F215" s="585"/>
      <c r="G215" s="15">
        <v>10.99</v>
      </c>
      <c r="H215" s="15">
        <f t="shared" si="6"/>
        <v>0</v>
      </c>
    </row>
    <row r="216" spans="1:8" s="169" customFormat="1" ht="24.95" customHeight="1" x14ac:dyDescent="0.2">
      <c r="A216" s="10"/>
      <c r="B216" s="10"/>
      <c r="C216" s="10"/>
      <c r="D216" s="14" t="s">
        <v>862</v>
      </c>
      <c r="E216" s="14" t="s">
        <v>572</v>
      </c>
      <c r="F216" s="585"/>
      <c r="G216" s="15">
        <v>10.99</v>
      </c>
      <c r="H216" s="15">
        <f t="shared" si="6"/>
        <v>0</v>
      </c>
    </row>
    <row r="217" spans="1:8" s="169" customFormat="1" ht="24.95" customHeight="1" x14ac:dyDescent="0.2">
      <c r="A217" s="10"/>
      <c r="B217" s="10"/>
      <c r="C217" s="10"/>
      <c r="D217" s="14" t="s">
        <v>306</v>
      </c>
      <c r="E217" s="14" t="s">
        <v>572</v>
      </c>
      <c r="F217" s="585"/>
      <c r="G217" s="15">
        <v>10.99</v>
      </c>
      <c r="H217" s="15">
        <f t="shared" si="6"/>
        <v>0</v>
      </c>
    </row>
    <row r="218" spans="1:8" s="169" customFormat="1" ht="24.95" customHeight="1" x14ac:dyDescent="0.2">
      <c r="A218" s="10"/>
      <c r="B218" s="10"/>
      <c r="C218" s="10"/>
      <c r="D218" s="14" t="s">
        <v>307</v>
      </c>
      <c r="E218" s="14" t="s">
        <v>572</v>
      </c>
      <c r="F218" s="585"/>
      <c r="G218" s="15">
        <v>10.99</v>
      </c>
      <c r="H218" s="15">
        <f t="shared" si="6"/>
        <v>0</v>
      </c>
    </row>
    <row r="219" spans="1:8" s="169" customFormat="1" ht="24.95" customHeight="1" x14ac:dyDescent="0.2">
      <c r="A219" s="10"/>
      <c r="B219" s="10"/>
      <c r="C219" s="10"/>
      <c r="D219" s="14" t="s">
        <v>308</v>
      </c>
      <c r="E219" s="14" t="s">
        <v>572</v>
      </c>
      <c r="F219" s="585"/>
      <c r="G219" s="15">
        <v>10.99</v>
      </c>
      <c r="H219" s="15">
        <f t="shared" si="6"/>
        <v>0</v>
      </c>
    </row>
    <row r="220" spans="1:8" s="169" customFormat="1" ht="24.95" customHeight="1" x14ac:dyDescent="0.2">
      <c r="A220" s="10"/>
      <c r="B220" s="10"/>
      <c r="C220" s="10"/>
      <c r="D220" s="14" t="s">
        <v>309</v>
      </c>
      <c r="E220" s="14" t="s">
        <v>572</v>
      </c>
      <c r="F220" s="585"/>
      <c r="G220" s="15">
        <v>10.99</v>
      </c>
      <c r="H220" s="15">
        <f t="shared" si="6"/>
        <v>0</v>
      </c>
    </row>
    <row r="221" spans="1:8" s="169" customFormat="1" ht="24.95" customHeight="1" x14ac:dyDescent="0.2">
      <c r="A221" s="10"/>
      <c r="B221" s="10"/>
      <c r="C221" s="10"/>
      <c r="D221" s="14" t="s">
        <v>310</v>
      </c>
      <c r="E221" s="14" t="s">
        <v>572</v>
      </c>
      <c r="F221" s="585"/>
      <c r="G221" s="15">
        <v>10.99</v>
      </c>
      <c r="H221" s="15">
        <f t="shared" si="6"/>
        <v>0</v>
      </c>
    </row>
    <row r="222" spans="1:8" s="169" customFormat="1" ht="24.95" customHeight="1" x14ac:dyDescent="0.2">
      <c r="A222" s="10"/>
      <c r="B222" s="10"/>
      <c r="C222" s="10"/>
      <c r="D222" s="14" t="s">
        <v>311</v>
      </c>
      <c r="E222" s="14" t="s">
        <v>572</v>
      </c>
      <c r="F222" s="732"/>
      <c r="G222" s="15">
        <v>10.99</v>
      </c>
      <c r="H222" s="15">
        <f t="shared" si="6"/>
        <v>0</v>
      </c>
    </row>
    <row r="223" spans="1:8" s="169" customFormat="1" ht="24.95" customHeight="1" x14ac:dyDescent="0.2">
      <c r="A223" s="10"/>
      <c r="B223" s="10"/>
      <c r="C223" s="10"/>
      <c r="D223" s="14" t="s">
        <v>99</v>
      </c>
      <c r="E223" s="14" t="s">
        <v>572</v>
      </c>
      <c r="F223" s="732"/>
      <c r="G223" s="15">
        <v>10.99</v>
      </c>
      <c r="H223" s="15">
        <f t="shared" si="6"/>
        <v>0</v>
      </c>
    </row>
    <row r="224" spans="1:8" s="169" customFormat="1" ht="24.95" customHeight="1" x14ac:dyDescent="0.2">
      <c r="A224" s="10"/>
      <c r="B224" s="10"/>
      <c r="C224" s="10"/>
      <c r="D224" s="14" t="s">
        <v>312</v>
      </c>
      <c r="E224" s="14" t="s">
        <v>572</v>
      </c>
      <c r="F224" s="732"/>
      <c r="G224" s="15">
        <v>10.99</v>
      </c>
      <c r="H224" s="15">
        <f t="shared" si="6"/>
        <v>0</v>
      </c>
    </row>
    <row r="225" spans="1:8" s="169" customFormat="1" ht="24.95" customHeight="1" x14ac:dyDescent="0.2">
      <c r="A225" s="10"/>
      <c r="B225" s="10"/>
      <c r="C225" s="10"/>
      <c r="D225" s="14" t="s">
        <v>712</v>
      </c>
      <c r="E225" s="14" t="s">
        <v>572</v>
      </c>
      <c r="F225" s="732"/>
      <c r="G225" s="15">
        <v>10.99</v>
      </c>
      <c r="H225" s="15">
        <f t="shared" si="6"/>
        <v>0</v>
      </c>
    </row>
    <row r="226" spans="1:8" s="169" customFormat="1" ht="24.95" customHeight="1" x14ac:dyDescent="0.2">
      <c r="A226" s="10"/>
      <c r="B226" s="10"/>
      <c r="C226" s="10"/>
      <c r="D226" s="14" t="s">
        <v>314</v>
      </c>
      <c r="E226" s="14" t="s">
        <v>572</v>
      </c>
      <c r="F226" s="732"/>
      <c r="G226" s="15">
        <v>10.99</v>
      </c>
      <c r="H226" s="15">
        <f t="shared" si="6"/>
        <v>0</v>
      </c>
    </row>
    <row r="227" spans="1:8" s="169" customFormat="1" ht="24.95" customHeight="1" x14ac:dyDescent="0.2">
      <c r="A227" s="10"/>
      <c r="B227" s="10"/>
      <c r="C227" s="10"/>
      <c r="D227" s="14" t="s">
        <v>315</v>
      </c>
      <c r="E227" s="14" t="s">
        <v>572</v>
      </c>
      <c r="F227" s="732"/>
      <c r="G227" s="15">
        <v>10.99</v>
      </c>
      <c r="H227" s="15">
        <f t="shared" si="6"/>
        <v>0</v>
      </c>
    </row>
    <row r="228" spans="1:8" s="169" customFormat="1" ht="24.95" customHeight="1" x14ac:dyDescent="0.2">
      <c r="A228" s="10"/>
      <c r="B228" s="10"/>
      <c r="C228" s="10"/>
      <c r="D228" s="14" t="s">
        <v>316</v>
      </c>
      <c r="E228" s="14" t="s">
        <v>572</v>
      </c>
      <c r="F228" s="732"/>
      <c r="G228" s="15">
        <v>10.99</v>
      </c>
      <c r="H228" s="15">
        <f t="shared" si="6"/>
        <v>0</v>
      </c>
    </row>
    <row r="229" spans="1:8" s="169" customFormat="1" ht="24.95" customHeight="1" x14ac:dyDescent="0.2">
      <c r="A229" s="10"/>
      <c r="B229" s="10"/>
      <c r="C229" s="10"/>
      <c r="D229" s="14" t="s">
        <v>501</v>
      </c>
      <c r="E229" s="14" t="s">
        <v>572</v>
      </c>
      <c r="F229" s="733"/>
      <c r="G229" s="15">
        <v>10.99</v>
      </c>
      <c r="H229" s="15">
        <f t="shared" si="6"/>
        <v>0</v>
      </c>
    </row>
    <row r="230" spans="1:8" s="169" customFormat="1" ht="24.95" customHeight="1" x14ac:dyDescent="0.2">
      <c r="A230" s="96" t="s">
        <v>1484</v>
      </c>
      <c r="B230" s="90" t="s">
        <v>1498</v>
      </c>
      <c r="C230" s="90" t="s">
        <v>1483</v>
      </c>
      <c r="D230" s="90" t="s">
        <v>1482</v>
      </c>
      <c r="E230" s="96" t="s">
        <v>143</v>
      </c>
      <c r="F230" s="319" t="s">
        <v>1656</v>
      </c>
      <c r="G230" s="109" t="s">
        <v>1485</v>
      </c>
      <c r="H230" s="109">
        <v>0</v>
      </c>
    </row>
    <row r="231" spans="1:8" s="169" customFormat="1" ht="24.95" customHeight="1" x14ac:dyDescent="0.2">
      <c r="A231" s="10"/>
      <c r="B231" s="10"/>
      <c r="C231" s="10"/>
      <c r="D231" s="162" t="s">
        <v>396</v>
      </c>
      <c r="E231" s="14" t="s">
        <v>143</v>
      </c>
      <c r="F231" s="732" t="s">
        <v>1799</v>
      </c>
      <c r="G231" s="15">
        <v>9.99</v>
      </c>
      <c r="H231" s="12">
        <f t="shared" ref="H231:H276" si="7">A231*G231</f>
        <v>0</v>
      </c>
    </row>
    <row r="232" spans="1:8" s="169" customFormat="1" ht="24.95" customHeight="1" x14ac:dyDescent="0.2">
      <c r="A232" s="10"/>
      <c r="B232" s="10"/>
      <c r="C232" s="10"/>
      <c r="D232" s="162" t="s">
        <v>513</v>
      </c>
      <c r="E232" s="14" t="s">
        <v>143</v>
      </c>
      <c r="F232" s="732"/>
      <c r="G232" s="15">
        <v>9.99</v>
      </c>
      <c r="H232" s="12">
        <f t="shared" si="7"/>
        <v>0</v>
      </c>
    </row>
    <row r="233" spans="1:8" s="169" customFormat="1" ht="24.95" customHeight="1" x14ac:dyDescent="0.2">
      <c r="A233" s="10"/>
      <c r="B233" s="10"/>
      <c r="C233" s="10"/>
      <c r="D233" s="162" t="s">
        <v>471</v>
      </c>
      <c r="E233" s="14" t="s">
        <v>143</v>
      </c>
      <c r="F233" s="732"/>
      <c r="G233" s="15">
        <v>9.99</v>
      </c>
      <c r="H233" s="12">
        <f t="shared" si="7"/>
        <v>0</v>
      </c>
    </row>
    <row r="234" spans="1:8" s="169" customFormat="1" ht="24.95" customHeight="1" x14ac:dyDescent="0.2">
      <c r="A234" s="10"/>
      <c r="B234" s="10"/>
      <c r="C234" s="10"/>
      <c r="D234" s="162" t="s">
        <v>198</v>
      </c>
      <c r="E234" s="14" t="s">
        <v>143</v>
      </c>
      <c r="F234" s="732"/>
      <c r="G234" s="15">
        <v>9.99</v>
      </c>
      <c r="H234" s="12">
        <f t="shared" si="7"/>
        <v>0</v>
      </c>
    </row>
    <row r="235" spans="1:8" s="169" customFormat="1" ht="24.95" customHeight="1" x14ac:dyDescent="0.2">
      <c r="A235" s="10"/>
      <c r="B235" s="10"/>
      <c r="C235" s="10"/>
      <c r="D235" s="162" t="s">
        <v>144</v>
      </c>
      <c r="E235" s="14" t="s">
        <v>143</v>
      </c>
      <c r="F235" s="732"/>
      <c r="G235" s="15">
        <v>9.99</v>
      </c>
      <c r="H235" s="12">
        <f t="shared" si="7"/>
        <v>0</v>
      </c>
    </row>
    <row r="236" spans="1:8" s="169" customFormat="1" ht="24.95" customHeight="1" x14ac:dyDescent="0.2">
      <c r="A236" s="10"/>
      <c r="B236" s="10"/>
      <c r="C236" s="10"/>
      <c r="D236" s="162" t="s">
        <v>145</v>
      </c>
      <c r="E236" s="14" t="s">
        <v>143</v>
      </c>
      <c r="F236" s="732"/>
      <c r="G236" s="15">
        <v>9.99</v>
      </c>
      <c r="H236" s="12">
        <f t="shared" si="7"/>
        <v>0</v>
      </c>
    </row>
    <row r="237" spans="1:8" s="169" customFormat="1" ht="24.95" customHeight="1" x14ac:dyDescent="0.2">
      <c r="A237" s="10"/>
      <c r="B237" s="10"/>
      <c r="C237" s="10"/>
      <c r="D237" s="162" t="s">
        <v>146</v>
      </c>
      <c r="E237" s="14" t="s">
        <v>143</v>
      </c>
      <c r="F237" s="732"/>
      <c r="G237" s="15">
        <v>9.99</v>
      </c>
      <c r="H237" s="12">
        <f t="shared" si="7"/>
        <v>0</v>
      </c>
    </row>
    <row r="238" spans="1:8" s="169" customFormat="1" ht="24.95" customHeight="1" x14ac:dyDescent="0.2">
      <c r="A238" s="10"/>
      <c r="B238" s="10"/>
      <c r="C238" s="10"/>
      <c r="D238" s="162" t="s">
        <v>582</v>
      </c>
      <c r="E238" s="14" t="s">
        <v>143</v>
      </c>
      <c r="F238" s="732"/>
      <c r="G238" s="15">
        <v>9.99</v>
      </c>
      <c r="H238" s="12">
        <f t="shared" si="7"/>
        <v>0</v>
      </c>
    </row>
    <row r="239" spans="1:8" s="169" customFormat="1" ht="24.95" customHeight="1" x14ac:dyDescent="0.2">
      <c r="A239" s="10"/>
      <c r="B239" s="10"/>
      <c r="C239" s="10"/>
      <c r="D239" s="162" t="s">
        <v>714</v>
      </c>
      <c r="E239" s="14" t="s">
        <v>143</v>
      </c>
      <c r="F239" s="732"/>
      <c r="G239" s="15">
        <v>9.99</v>
      </c>
      <c r="H239" s="12">
        <f t="shared" si="7"/>
        <v>0</v>
      </c>
    </row>
    <row r="240" spans="1:8" s="169" customFormat="1" ht="24.95" customHeight="1" x14ac:dyDescent="0.2">
      <c r="A240" s="10"/>
      <c r="B240" s="10"/>
      <c r="C240" s="10"/>
      <c r="D240" s="162" t="s">
        <v>646</v>
      </c>
      <c r="E240" s="14" t="s">
        <v>143</v>
      </c>
      <c r="F240" s="732"/>
      <c r="G240" s="15">
        <v>9.99</v>
      </c>
      <c r="H240" s="12">
        <f t="shared" si="7"/>
        <v>0</v>
      </c>
    </row>
    <row r="241" spans="1:8" s="169" customFormat="1" ht="24.95" customHeight="1" x14ac:dyDescent="0.2">
      <c r="A241" s="10"/>
      <c r="B241" s="10"/>
      <c r="C241" s="10"/>
      <c r="D241" s="162" t="s">
        <v>147</v>
      </c>
      <c r="E241" s="14" t="s">
        <v>143</v>
      </c>
      <c r="F241" s="732"/>
      <c r="G241" s="15">
        <v>9.99</v>
      </c>
      <c r="H241" s="12">
        <f t="shared" si="7"/>
        <v>0</v>
      </c>
    </row>
    <row r="242" spans="1:8" s="169" customFormat="1" ht="24.95" customHeight="1" x14ac:dyDescent="0.2">
      <c r="A242" s="10"/>
      <c r="B242" s="10"/>
      <c r="C242" s="10"/>
      <c r="D242" s="162" t="s">
        <v>148</v>
      </c>
      <c r="E242" s="14" t="s">
        <v>143</v>
      </c>
      <c r="F242" s="732"/>
      <c r="G242" s="15">
        <v>9.99</v>
      </c>
      <c r="H242" s="12">
        <f t="shared" si="7"/>
        <v>0</v>
      </c>
    </row>
    <row r="243" spans="1:8" s="169" customFormat="1" ht="24.95" customHeight="1" x14ac:dyDescent="0.2">
      <c r="A243" s="10"/>
      <c r="B243" s="10"/>
      <c r="C243" s="10"/>
      <c r="D243" s="162" t="s">
        <v>149</v>
      </c>
      <c r="E243" s="14" t="s">
        <v>143</v>
      </c>
      <c r="F243" s="732"/>
      <c r="G243" s="15">
        <v>9.99</v>
      </c>
      <c r="H243" s="12">
        <f t="shared" si="7"/>
        <v>0</v>
      </c>
    </row>
    <row r="244" spans="1:8" s="169" customFormat="1" ht="24.95" customHeight="1" x14ac:dyDescent="0.2">
      <c r="A244" s="10"/>
      <c r="B244" s="10"/>
      <c r="C244" s="10"/>
      <c r="D244" s="162" t="s">
        <v>150</v>
      </c>
      <c r="E244" s="14" t="s">
        <v>143</v>
      </c>
      <c r="F244" s="732"/>
      <c r="G244" s="15">
        <v>9.99</v>
      </c>
      <c r="H244" s="12">
        <f t="shared" si="7"/>
        <v>0</v>
      </c>
    </row>
    <row r="245" spans="1:8" s="169" customFormat="1" ht="24.95" customHeight="1" x14ac:dyDescent="0.2">
      <c r="A245" s="10"/>
      <c r="B245" s="10"/>
      <c r="C245" s="10"/>
      <c r="D245" s="162" t="s">
        <v>837</v>
      </c>
      <c r="E245" s="14" t="s">
        <v>143</v>
      </c>
      <c r="F245" s="732"/>
      <c r="G245" s="15">
        <v>9.99</v>
      </c>
      <c r="H245" s="12">
        <f t="shared" si="7"/>
        <v>0</v>
      </c>
    </row>
    <row r="246" spans="1:8" s="169" customFormat="1" ht="24.95" customHeight="1" x14ac:dyDescent="0.2">
      <c r="A246" s="10"/>
      <c r="B246" s="10"/>
      <c r="C246" s="10"/>
      <c r="D246" s="162" t="s">
        <v>302</v>
      </c>
      <c r="E246" s="14" t="s">
        <v>143</v>
      </c>
      <c r="F246" s="732"/>
      <c r="G246" s="15">
        <v>9.99</v>
      </c>
      <c r="H246" s="12">
        <f t="shared" si="7"/>
        <v>0</v>
      </c>
    </row>
    <row r="247" spans="1:8" s="169" customFormat="1" ht="24.95" customHeight="1" x14ac:dyDescent="0.2">
      <c r="A247" s="10"/>
      <c r="B247" s="10"/>
      <c r="C247" s="10"/>
      <c r="D247" s="162" t="s">
        <v>151</v>
      </c>
      <c r="E247" s="14" t="s">
        <v>143</v>
      </c>
      <c r="F247" s="732"/>
      <c r="G247" s="15">
        <v>9.99</v>
      </c>
      <c r="H247" s="12">
        <f t="shared" si="7"/>
        <v>0</v>
      </c>
    </row>
    <row r="248" spans="1:8" s="169" customFormat="1" ht="24.95" customHeight="1" x14ac:dyDescent="0.2">
      <c r="A248" s="10"/>
      <c r="B248" s="10"/>
      <c r="C248" s="10"/>
      <c r="D248" s="162" t="s">
        <v>152</v>
      </c>
      <c r="E248" s="14" t="s">
        <v>143</v>
      </c>
      <c r="F248" s="732"/>
      <c r="G248" s="15">
        <v>9.99</v>
      </c>
      <c r="H248" s="12">
        <f t="shared" si="7"/>
        <v>0</v>
      </c>
    </row>
    <row r="249" spans="1:8" s="169" customFormat="1" ht="24.95" customHeight="1" x14ac:dyDescent="0.2">
      <c r="A249" s="10"/>
      <c r="B249" s="10"/>
      <c r="C249" s="10"/>
      <c r="D249" s="162" t="s">
        <v>153</v>
      </c>
      <c r="E249" s="14" t="s">
        <v>143</v>
      </c>
      <c r="F249" s="732"/>
      <c r="G249" s="15">
        <v>9.99</v>
      </c>
      <c r="H249" s="12">
        <f t="shared" si="7"/>
        <v>0</v>
      </c>
    </row>
    <row r="250" spans="1:8" s="169" customFormat="1" ht="24.95" customHeight="1" x14ac:dyDescent="0.2">
      <c r="A250" s="10"/>
      <c r="B250" s="10"/>
      <c r="C250" s="10"/>
      <c r="D250" s="162" t="s">
        <v>154</v>
      </c>
      <c r="E250" s="14" t="s">
        <v>143</v>
      </c>
      <c r="F250" s="732"/>
      <c r="G250" s="15">
        <v>9.99</v>
      </c>
      <c r="H250" s="12">
        <f t="shared" si="7"/>
        <v>0</v>
      </c>
    </row>
    <row r="251" spans="1:8" s="169" customFormat="1" ht="24.95" customHeight="1" x14ac:dyDescent="0.2">
      <c r="A251" s="10"/>
      <c r="B251" s="10"/>
      <c r="C251" s="10"/>
      <c r="D251" s="162" t="s">
        <v>99</v>
      </c>
      <c r="E251" s="14" t="s">
        <v>143</v>
      </c>
      <c r="F251" s="732"/>
      <c r="G251" s="15">
        <v>9.99</v>
      </c>
      <c r="H251" s="12">
        <f t="shared" si="7"/>
        <v>0</v>
      </c>
    </row>
    <row r="252" spans="1:8" s="169" customFormat="1" ht="24.95" customHeight="1" x14ac:dyDescent="0.2">
      <c r="A252" s="10"/>
      <c r="B252" s="10"/>
      <c r="C252" s="10"/>
      <c r="D252" s="162" t="s">
        <v>510</v>
      </c>
      <c r="E252" s="14" t="s">
        <v>143</v>
      </c>
      <c r="F252" s="732"/>
      <c r="G252" s="15">
        <v>9.99</v>
      </c>
      <c r="H252" s="12">
        <f t="shared" si="7"/>
        <v>0</v>
      </c>
    </row>
    <row r="253" spans="1:8" s="169" customFormat="1" ht="24.95" customHeight="1" x14ac:dyDescent="0.2">
      <c r="A253" s="10"/>
      <c r="B253" s="10"/>
      <c r="C253" s="10"/>
      <c r="D253" s="162" t="s">
        <v>155</v>
      </c>
      <c r="E253" s="14" t="s">
        <v>143</v>
      </c>
      <c r="F253" s="732"/>
      <c r="G253" s="15">
        <v>9.99</v>
      </c>
      <c r="H253" s="12">
        <f t="shared" si="7"/>
        <v>0</v>
      </c>
    </row>
    <row r="254" spans="1:8" s="169" customFormat="1" ht="24.95" customHeight="1" x14ac:dyDescent="0.2">
      <c r="A254" s="10"/>
      <c r="B254" s="10"/>
      <c r="C254" s="10"/>
      <c r="D254" s="162" t="s">
        <v>156</v>
      </c>
      <c r="E254" s="14" t="s">
        <v>143</v>
      </c>
      <c r="F254" s="732"/>
      <c r="G254" s="15">
        <v>9.99</v>
      </c>
      <c r="H254" s="12">
        <f t="shared" si="7"/>
        <v>0</v>
      </c>
    </row>
    <row r="255" spans="1:8" s="169" customFormat="1" ht="24.95" customHeight="1" x14ac:dyDescent="0.2">
      <c r="A255" s="10"/>
      <c r="B255" s="10"/>
      <c r="C255" s="10"/>
      <c r="D255" s="162" t="s">
        <v>491</v>
      </c>
      <c r="E255" s="14" t="s">
        <v>143</v>
      </c>
      <c r="F255" s="732"/>
      <c r="G255" s="15">
        <v>9.99</v>
      </c>
      <c r="H255" s="12">
        <f t="shared" si="7"/>
        <v>0</v>
      </c>
    </row>
    <row r="256" spans="1:8" s="169" customFormat="1" ht="24.95" customHeight="1" x14ac:dyDescent="0.2">
      <c r="A256" s="10"/>
      <c r="B256" s="10"/>
      <c r="C256" s="10"/>
      <c r="D256" s="162" t="s">
        <v>569</v>
      </c>
      <c r="E256" s="14" t="s">
        <v>143</v>
      </c>
      <c r="F256" s="732"/>
      <c r="G256" s="15">
        <v>9.99</v>
      </c>
      <c r="H256" s="12">
        <f t="shared" si="7"/>
        <v>0</v>
      </c>
    </row>
    <row r="257" spans="1:8" s="169" customFormat="1" ht="24.95" customHeight="1" x14ac:dyDescent="0.2">
      <c r="A257" s="10"/>
      <c r="B257" s="10"/>
      <c r="C257" s="10"/>
      <c r="D257" s="162" t="s">
        <v>470</v>
      </c>
      <c r="E257" s="14" t="s">
        <v>143</v>
      </c>
      <c r="F257" s="732"/>
      <c r="G257" s="15">
        <v>9.99</v>
      </c>
      <c r="H257" s="12">
        <f t="shared" si="7"/>
        <v>0</v>
      </c>
    </row>
    <row r="258" spans="1:8" s="169" customFormat="1" ht="24.95" customHeight="1" x14ac:dyDescent="0.2">
      <c r="A258" s="10"/>
      <c r="B258" s="10"/>
      <c r="C258" s="10"/>
      <c r="D258" s="162" t="s">
        <v>501</v>
      </c>
      <c r="E258" s="14" t="s">
        <v>143</v>
      </c>
      <c r="F258" s="732"/>
      <c r="G258" s="15">
        <v>9.99</v>
      </c>
      <c r="H258" s="12">
        <f t="shared" si="7"/>
        <v>0</v>
      </c>
    </row>
    <row r="259" spans="1:8" s="169" customFormat="1" ht="24.95" customHeight="1" x14ac:dyDescent="0.2">
      <c r="A259" s="10"/>
      <c r="B259" s="10"/>
      <c r="C259" s="10"/>
      <c r="D259" s="162" t="s">
        <v>157</v>
      </c>
      <c r="E259" s="14" t="s">
        <v>143</v>
      </c>
      <c r="F259" s="732"/>
      <c r="G259" s="15">
        <v>9.99</v>
      </c>
      <c r="H259" s="12">
        <f t="shared" si="7"/>
        <v>0</v>
      </c>
    </row>
    <row r="260" spans="1:8" s="169" customFormat="1" ht="24.95" customHeight="1" x14ac:dyDescent="0.2">
      <c r="A260" s="10"/>
      <c r="B260" s="10"/>
      <c r="C260" s="10"/>
      <c r="D260" s="162" t="s">
        <v>158</v>
      </c>
      <c r="E260" s="14" t="s">
        <v>143</v>
      </c>
      <c r="F260" s="732"/>
      <c r="G260" s="15">
        <v>9.99</v>
      </c>
      <c r="H260" s="12">
        <f t="shared" si="7"/>
        <v>0</v>
      </c>
    </row>
    <row r="261" spans="1:8" s="169" customFormat="1" ht="24.95" customHeight="1" x14ac:dyDescent="0.2">
      <c r="A261" s="10"/>
      <c r="B261" s="10"/>
      <c r="C261" s="10"/>
      <c r="D261" s="162" t="s">
        <v>159</v>
      </c>
      <c r="E261" s="14" t="s">
        <v>143</v>
      </c>
      <c r="F261" s="732"/>
      <c r="G261" s="15">
        <v>9.99</v>
      </c>
      <c r="H261" s="12">
        <f t="shared" si="7"/>
        <v>0</v>
      </c>
    </row>
    <row r="262" spans="1:8" s="169" customFormat="1" ht="24.95" customHeight="1" x14ac:dyDescent="0.2">
      <c r="A262" s="10"/>
      <c r="B262" s="10"/>
      <c r="C262" s="10"/>
      <c r="D262" s="162" t="s">
        <v>160</v>
      </c>
      <c r="E262" s="14" t="s">
        <v>143</v>
      </c>
      <c r="F262" s="732"/>
      <c r="G262" s="15">
        <v>9.99</v>
      </c>
      <c r="H262" s="12">
        <f t="shared" si="7"/>
        <v>0</v>
      </c>
    </row>
    <row r="263" spans="1:8" s="169" customFormat="1" ht="24.95" customHeight="1" x14ac:dyDescent="0.2">
      <c r="A263" s="10"/>
      <c r="B263" s="10"/>
      <c r="C263" s="10"/>
      <c r="D263" s="162" t="s">
        <v>161</v>
      </c>
      <c r="E263" s="14" t="s">
        <v>143</v>
      </c>
      <c r="F263" s="732"/>
      <c r="G263" s="15">
        <v>9.99</v>
      </c>
      <c r="H263" s="12">
        <f t="shared" si="7"/>
        <v>0</v>
      </c>
    </row>
    <row r="264" spans="1:8" s="169" customFormat="1" ht="24.95" customHeight="1" x14ac:dyDescent="0.2">
      <c r="A264" s="10"/>
      <c r="B264" s="10"/>
      <c r="C264" s="10"/>
      <c r="D264" s="162" t="s">
        <v>162</v>
      </c>
      <c r="E264" s="14" t="s">
        <v>143</v>
      </c>
      <c r="F264" s="732"/>
      <c r="G264" s="15">
        <v>9.99</v>
      </c>
      <c r="H264" s="12">
        <f t="shared" si="7"/>
        <v>0</v>
      </c>
    </row>
    <row r="265" spans="1:8" s="169" customFormat="1" ht="24.95" customHeight="1" x14ac:dyDescent="0.2">
      <c r="A265" s="10"/>
      <c r="B265" s="10"/>
      <c r="C265" s="10"/>
      <c r="D265" s="162" t="s">
        <v>163</v>
      </c>
      <c r="E265" s="14" t="s">
        <v>143</v>
      </c>
      <c r="F265" s="732"/>
      <c r="G265" s="15">
        <v>9.99</v>
      </c>
      <c r="H265" s="12">
        <f t="shared" si="7"/>
        <v>0</v>
      </c>
    </row>
    <row r="266" spans="1:8" s="169" customFormat="1" ht="24.95" customHeight="1" x14ac:dyDescent="0.2">
      <c r="A266" s="10"/>
      <c r="B266" s="10"/>
      <c r="C266" s="10"/>
      <c r="D266" s="162" t="s">
        <v>507</v>
      </c>
      <c r="E266" s="14" t="s">
        <v>143</v>
      </c>
      <c r="F266" s="732"/>
      <c r="G266" s="15">
        <v>9.99</v>
      </c>
      <c r="H266" s="12">
        <f t="shared" si="7"/>
        <v>0</v>
      </c>
    </row>
    <row r="267" spans="1:8" s="169" customFormat="1" ht="24.95" customHeight="1" x14ac:dyDescent="0.2">
      <c r="A267" s="10"/>
      <c r="B267" s="10"/>
      <c r="C267" s="10"/>
      <c r="D267" s="162" t="s">
        <v>164</v>
      </c>
      <c r="E267" s="14" t="s">
        <v>143</v>
      </c>
      <c r="F267" s="732"/>
      <c r="G267" s="15">
        <v>9.99</v>
      </c>
      <c r="H267" s="12">
        <f t="shared" si="7"/>
        <v>0</v>
      </c>
    </row>
    <row r="268" spans="1:8" s="169" customFormat="1" ht="24.95" customHeight="1" x14ac:dyDescent="0.2">
      <c r="A268" s="10"/>
      <c r="B268" s="10"/>
      <c r="C268" s="10"/>
      <c r="D268" s="162" t="s">
        <v>165</v>
      </c>
      <c r="E268" s="14" t="s">
        <v>143</v>
      </c>
      <c r="F268" s="732"/>
      <c r="G268" s="15">
        <v>9.99</v>
      </c>
      <c r="H268" s="12">
        <f t="shared" si="7"/>
        <v>0</v>
      </c>
    </row>
    <row r="269" spans="1:8" s="169" customFormat="1" ht="24.95" customHeight="1" x14ac:dyDescent="0.2">
      <c r="A269" s="10"/>
      <c r="B269" s="10"/>
      <c r="C269" s="10"/>
      <c r="D269" s="162" t="s">
        <v>193</v>
      </c>
      <c r="E269" s="14" t="s">
        <v>143</v>
      </c>
      <c r="F269" s="732"/>
      <c r="G269" s="15">
        <v>9.99</v>
      </c>
      <c r="H269" s="12">
        <f t="shared" si="7"/>
        <v>0</v>
      </c>
    </row>
    <row r="270" spans="1:8" s="169" customFormat="1" ht="24.95" customHeight="1" x14ac:dyDescent="0.2">
      <c r="A270" s="10"/>
      <c r="B270" s="10"/>
      <c r="C270" s="10"/>
      <c r="D270" s="162" t="s">
        <v>166</v>
      </c>
      <c r="E270" s="14" t="s">
        <v>143</v>
      </c>
      <c r="F270" s="732"/>
      <c r="G270" s="15">
        <v>9.99</v>
      </c>
      <c r="H270" s="12">
        <f t="shared" si="7"/>
        <v>0</v>
      </c>
    </row>
    <row r="271" spans="1:8" s="169" customFormat="1" ht="24.95" customHeight="1" x14ac:dyDescent="0.2">
      <c r="A271" s="10"/>
      <c r="B271" s="10"/>
      <c r="C271" s="10"/>
      <c r="D271" s="162" t="s">
        <v>167</v>
      </c>
      <c r="E271" s="14" t="s">
        <v>143</v>
      </c>
      <c r="F271" s="732"/>
      <c r="G271" s="15">
        <v>9.99</v>
      </c>
      <c r="H271" s="12">
        <f t="shared" si="7"/>
        <v>0</v>
      </c>
    </row>
    <row r="272" spans="1:8" s="169" customFormat="1" ht="24.95" customHeight="1" x14ac:dyDescent="0.2">
      <c r="A272" s="10"/>
      <c r="B272" s="10"/>
      <c r="C272" s="10"/>
      <c r="D272" s="227" t="s">
        <v>168</v>
      </c>
      <c r="E272" s="14" t="s">
        <v>143</v>
      </c>
      <c r="F272" s="732"/>
      <c r="G272" s="15">
        <v>9.99</v>
      </c>
      <c r="H272" s="12">
        <f t="shared" si="7"/>
        <v>0</v>
      </c>
    </row>
    <row r="273" spans="1:8" s="169" customFormat="1" ht="24.95" customHeight="1" x14ac:dyDescent="0.2">
      <c r="A273" s="10"/>
      <c r="B273" s="10"/>
      <c r="C273" s="10"/>
      <c r="D273" s="162" t="s">
        <v>169</v>
      </c>
      <c r="E273" s="14" t="s">
        <v>143</v>
      </c>
      <c r="F273" s="732"/>
      <c r="G273" s="15">
        <v>9.99</v>
      </c>
      <c r="H273" s="12">
        <f t="shared" si="7"/>
        <v>0</v>
      </c>
    </row>
    <row r="274" spans="1:8" s="169" customFormat="1" ht="24.95" customHeight="1" x14ac:dyDescent="0.2">
      <c r="A274" s="10"/>
      <c r="B274" s="10"/>
      <c r="C274" s="10"/>
      <c r="D274" s="162" t="s">
        <v>170</v>
      </c>
      <c r="E274" s="14" t="s">
        <v>143</v>
      </c>
      <c r="F274" s="732"/>
      <c r="G274" s="15">
        <v>9.99</v>
      </c>
      <c r="H274" s="12">
        <f t="shared" si="7"/>
        <v>0</v>
      </c>
    </row>
    <row r="275" spans="1:8" s="169" customFormat="1" ht="24.95" customHeight="1" x14ac:dyDescent="0.2">
      <c r="A275" s="10"/>
      <c r="B275" s="10"/>
      <c r="C275" s="10"/>
      <c r="D275" s="162" t="s">
        <v>189</v>
      </c>
      <c r="E275" s="14" t="s">
        <v>143</v>
      </c>
      <c r="F275" s="732"/>
      <c r="G275" s="15">
        <v>9.99</v>
      </c>
      <c r="H275" s="12">
        <f t="shared" si="7"/>
        <v>0</v>
      </c>
    </row>
    <row r="276" spans="1:8" s="169" customFormat="1" ht="24.95" customHeight="1" x14ac:dyDescent="0.2">
      <c r="A276" s="10"/>
      <c r="B276" s="10"/>
      <c r="C276" s="10"/>
      <c r="D276" s="162" t="s">
        <v>619</v>
      </c>
      <c r="E276" s="14" t="s">
        <v>143</v>
      </c>
      <c r="F276" s="733"/>
      <c r="G276" s="15">
        <v>9.99</v>
      </c>
      <c r="H276" s="12">
        <f t="shared" si="7"/>
        <v>0</v>
      </c>
    </row>
    <row r="277" spans="1:8" s="169" customFormat="1" ht="24.95" customHeight="1" x14ac:dyDescent="0.2">
      <c r="A277" s="96" t="s">
        <v>1484</v>
      </c>
      <c r="B277" s="90" t="s">
        <v>1498</v>
      </c>
      <c r="C277" s="90" t="s">
        <v>1483</v>
      </c>
      <c r="D277" s="90" t="s">
        <v>1482</v>
      </c>
      <c r="E277" s="97" t="s">
        <v>171</v>
      </c>
      <c r="F277" s="105" t="s">
        <v>1656</v>
      </c>
      <c r="G277" s="109" t="s">
        <v>1485</v>
      </c>
      <c r="H277" s="109">
        <v>0</v>
      </c>
    </row>
    <row r="278" spans="1:8" s="169" customFormat="1" ht="24.95" customHeight="1" x14ac:dyDescent="0.2">
      <c r="A278" s="10"/>
      <c r="B278" s="10"/>
      <c r="C278" s="10"/>
      <c r="D278" s="162" t="s">
        <v>172</v>
      </c>
      <c r="E278" s="86" t="s">
        <v>171</v>
      </c>
      <c r="F278" s="734" t="s">
        <v>1799</v>
      </c>
      <c r="G278" s="15">
        <v>9.99</v>
      </c>
      <c r="H278" s="12">
        <f t="shared" ref="H278:H290" si="8">A278*G278</f>
        <v>0</v>
      </c>
    </row>
    <row r="279" spans="1:8" s="169" customFormat="1" ht="24.95" customHeight="1" x14ac:dyDescent="0.2">
      <c r="A279" s="10"/>
      <c r="C279" s="10"/>
      <c r="D279" s="162" t="s">
        <v>173</v>
      </c>
      <c r="E279" s="86" t="s">
        <v>171</v>
      </c>
      <c r="F279" s="734"/>
      <c r="G279" s="15">
        <v>9.99</v>
      </c>
      <c r="H279" s="12">
        <f t="shared" si="8"/>
        <v>0</v>
      </c>
    </row>
    <row r="280" spans="1:8" s="169" customFormat="1" ht="24.95" customHeight="1" x14ac:dyDescent="0.2">
      <c r="A280" s="10"/>
      <c r="B280" s="10"/>
      <c r="C280" s="10"/>
      <c r="D280" s="162" t="s">
        <v>174</v>
      </c>
      <c r="E280" s="86" t="s">
        <v>171</v>
      </c>
      <c r="F280" s="734"/>
      <c r="G280" s="15">
        <v>9.99</v>
      </c>
      <c r="H280" s="12">
        <f t="shared" si="8"/>
        <v>0</v>
      </c>
    </row>
    <row r="281" spans="1:8" s="169" customFormat="1" ht="24.95" customHeight="1" x14ac:dyDescent="0.2">
      <c r="A281" s="10"/>
      <c r="B281" s="10"/>
      <c r="C281" s="10"/>
      <c r="D281" s="162" t="s">
        <v>175</v>
      </c>
      <c r="E281" s="86" t="s">
        <v>171</v>
      </c>
      <c r="F281" s="734"/>
      <c r="G281" s="15">
        <v>9.99</v>
      </c>
      <c r="H281" s="12">
        <f t="shared" si="8"/>
        <v>0</v>
      </c>
    </row>
    <row r="282" spans="1:8" s="169" customFormat="1" ht="24.95" customHeight="1" x14ac:dyDescent="0.2">
      <c r="A282" s="10"/>
      <c r="B282" s="10"/>
      <c r="C282" s="10"/>
      <c r="D282" s="162" t="s">
        <v>176</v>
      </c>
      <c r="E282" s="86" t="s">
        <v>171</v>
      </c>
      <c r="F282" s="734"/>
      <c r="G282" s="15">
        <v>9.99</v>
      </c>
      <c r="H282" s="12">
        <f t="shared" si="8"/>
        <v>0</v>
      </c>
    </row>
    <row r="283" spans="1:8" s="169" customFormat="1" ht="24.95" customHeight="1" x14ac:dyDescent="0.2">
      <c r="A283" s="10"/>
      <c r="B283" s="10"/>
      <c r="C283" s="10"/>
      <c r="D283" s="162" t="s">
        <v>177</v>
      </c>
      <c r="E283" s="86" t="s">
        <v>171</v>
      </c>
      <c r="F283" s="734"/>
      <c r="G283" s="15">
        <v>9.99</v>
      </c>
      <c r="H283" s="12">
        <f t="shared" si="8"/>
        <v>0</v>
      </c>
    </row>
    <row r="284" spans="1:8" s="169" customFormat="1" ht="24.95" customHeight="1" x14ac:dyDescent="0.2">
      <c r="A284" s="10"/>
      <c r="B284" s="10"/>
      <c r="C284" s="10"/>
      <c r="D284" s="162" t="s">
        <v>178</v>
      </c>
      <c r="E284" s="86" t="s">
        <v>171</v>
      </c>
      <c r="F284" s="734"/>
      <c r="G284" s="15">
        <v>9.99</v>
      </c>
      <c r="H284" s="12">
        <f t="shared" si="8"/>
        <v>0</v>
      </c>
    </row>
    <row r="285" spans="1:8" s="169" customFormat="1" ht="24.95" customHeight="1" x14ac:dyDescent="0.2">
      <c r="A285" s="10"/>
      <c r="B285" s="10"/>
      <c r="C285" s="10"/>
      <c r="D285" s="162" t="s">
        <v>179</v>
      </c>
      <c r="E285" s="86" t="s">
        <v>171</v>
      </c>
      <c r="F285" s="734"/>
      <c r="G285" s="15">
        <v>9.99</v>
      </c>
      <c r="H285" s="12">
        <f t="shared" si="8"/>
        <v>0</v>
      </c>
    </row>
    <row r="286" spans="1:8" s="169" customFormat="1" ht="24.95" customHeight="1" x14ac:dyDescent="0.2">
      <c r="A286" s="10"/>
      <c r="B286" s="10"/>
      <c r="C286" s="10"/>
      <c r="D286" s="162" t="s">
        <v>180</v>
      </c>
      <c r="E286" s="86" t="s">
        <v>171</v>
      </c>
      <c r="F286" s="734"/>
      <c r="G286" s="15">
        <v>9.99</v>
      </c>
      <c r="H286" s="12">
        <f t="shared" si="8"/>
        <v>0</v>
      </c>
    </row>
    <row r="287" spans="1:8" s="169" customFormat="1" ht="24.95" customHeight="1" x14ac:dyDescent="0.2">
      <c r="A287" s="10"/>
      <c r="B287" s="10"/>
      <c r="C287" s="10"/>
      <c r="D287" s="162" t="s">
        <v>1255</v>
      </c>
      <c r="E287" s="86" t="s">
        <v>171</v>
      </c>
      <c r="F287" s="734"/>
      <c r="G287" s="15">
        <v>9.99</v>
      </c>
      <c r="H287" s="12">
        <f t="shared" si="8"/>
        <v>0</v>
      </c>
    </row>
    <row r="288" spans="1:8" s="169" customFormat="1" ht="24.95" customHeight="1" x14ac:dyDescent="0.2">
      <c r="A288" s="10"/>
      <c r="B288" s="10"/>
      <c r="C288" s="10"/>
      <c r="D288" s="162" t="s">
        <v>181</v>
      </c>
      <c r="E288" s="86" t="s">
        <v>171</v>
      </c>
      <c r="F288" s="734"/>
      <c r="G288" s="15">
        <v>9.99</v>
      </c>
      <c r="H288" s="12">
        <f t="shared" si="8"/>
        <v>0</v>
      </c>
    </row>
    <row r="289" spans="1:8" s="169" customFormat="1" ht="24.95" customHeight="1" x14ac:dyDescent="0.2">
      <c r="A289" s="10"/>
      <c r="B289" s="10"/>
      <c r="C289" s="10"/>
      <c r="D289" s="162" t="s">
        <v>182</v>
      </c>
      <c r="E289" s="86" t="s">
        <v>171</v>
      </c>
      <c r="F289" s="734"/>
      <c r="G289" s="15">
        <v>9.99</v>
      </c>
      <c r="H289" s="12">
        <f t="shared" si="8"/>
        <v>0</v>
      </c>
    </row>
    <row r="290" spans="1:8" s="169" customFormat="1" ht="24.95" customHeight="1" x14ac:dyDescent="0.2">
      <c r="A290" s="10">
        <v>0</v>
      </c>
      <c r="B290" s="10"/>
      <c r="C290" s="10"/>
      <c r="D290" s="162" t="s">
        <v>1232</v>
      </c>
      <c r="E290" s="86" t="s">
        <v>171</v>
      </c>
      <c r="F290" s="734"/>
      <c r="G290" s="15">
        <v>9.99</v>
      </c>
      <c r="H290" s="12">
        <f t="shared" si="8"/>
        <v>0</v>
      </c>
    </row>
    <row r="291" spans="1:8" s="169" customFormat="1" ht="24.95" customHeight="1" x14ac:dyDescent="0.2">
      <c r="A291" s="96" t="s">
        <v>1484</v>
      </c>
      <c r="B291" s="90" t="s">
        <v>1498</v>
      </c>
      <c r="C291" s="90" t="s">
        <v>1483</v>
      </c>
      <c r="D291" s="90" t="s">
        <v>1482</v>
      </c>
      <c r="E291" s="97" t="s">
        <v>449</v>
      </c>
      <c r="F291" s="113" t="s">
        <v>1656</v>
      </c>
      <c r="G291" s="109" t="s">
        <v>1485</v>
      </c>
      <c r="H291" s="109">
        <v>0</v>
      </c>
    </row>
    <row r="292" spans="1:8" s="169" customFormat="1" ht="24.95" customHeight="1" x14ac:dyDescent="0.2">
      <c r="A292" s="10"/>
      <c r="B292" s="10"/>
      <c r="C292" s="746"/>
      <c r="D292" s="14" t="s">
        <v>189</v>
      </c>
      <c r="E292" s="14" t="s">
        <v>449</v>
      </c>
      <c r="F292" s="503" t="s">
        <v>1799</v>
      </c>
      <c r="G292" s="12">
        <v>7.75</v>
      </c>
      <c r="H292" s="12">
        <f t="shared" ref="H292:H305" si="9">A292*G292</f>
        <v>0</v>
      </c>
    </row>
    <row r="293" spans="1:8" s="169" customFormat="1" ht="24.95" customHeight="1" x14ac:dyDescent="0.2">
      <c r="A293" s="10"/>
      <c r="B293" s="10"/>
      <c r="C293" s="746"/>
      <c r="D293" s="14" t="s">
        <v>643</v>
      </c>
      <c r="E293" s="14" t="s">
        <v>449</v>
      </c>
      <c r="F293" s="503"/>
      <c r="G293" s="12">
        <v>7.75</v>
      </c>
      <c r="H293" s="12">
        <f t="shared" si="9"/>
        <v>0</v>
      </c>
    </row>
    <row r="294" spans="1:8" s="169" customFormat="1" ht="24.95" customHeight="1" x14ac:dyDescent="0.2">
      <c r="A294" s="10">
        <v>0</v>
      </c>
      <c r="B294" s="10"/>
      <c r="C294" s="746"/>
      <c r="D294" s="14" t="s">
        <v>569</v>
      </c>
      <c r="E294" s="14" t="s">
        <v>449</v>
      </c>
      <c r="F294" s="503"/>
      <c r="G294" s="12">
        <v>7.75</v>
      </c>
      <c r="H294" s="12">
        <f t="shared" si="9"/>
        <v>0</v>
      </c>
    </row>
    <row r="295" spans="1:8" s="169" customFormat="1" ht="24.95" customHeight="1" x14ac:dyDescent="0.2">
      <c r="A295" s="10"/>
      <c r="B295" s="10"/>
      <c r="C295" s="746"/>
      <c r="D295" s="14" t="s">
        <v>450</v>
      </c>
      <c r="E295" s="14" t="s">
        <v>449</v>
      </c>
      <c r="F295" s="503"/>
      <c r="G295" s="12">
        <v>7.75</v>
      </c>
      <c r="H295" s="12">
        <f t="shared" si="9"/>
        <v>0</v>
      </c>
    </row>
    <row r="296" spans="1:8" s="169" customFormat="1" ht="24.95" customHeight="1" x14ac:dyDescent="0.2">
      <c r="A296" s="10"/>
      <c r="B296" s="10"/>
      <c r="C296" s="746"/>
      <c r="D296" s="14" t="s">
        <v>99</v>
      </c>
      <c r="E296" s="14" t="s">
        <v>449</v>
      </c>
      <c r="F296" s="503"/>
      <c r="G296" s="12">
        <v>7.75</v>
      </c>
      <c r="H296" s="12">
        <f t="shared" si="9"/>
        <v>0</v>
      </c>
    </row>
    <row r="297" spans="1:8" s="169" customFormat="1" ht="24.95" customHeight="1" x14ac:dyDescent="0.2">
      <c r="A297" s="10"/>
      <c r="B297" s="10"/>
      <c r="C297" s="746"/>
      <c r="D297" s="14" t="s">
        <v>188</v>
      </c>
      <c r="E297" s="14" t="s">
        <v>449</v>
      </c>
      <c r="F297" s="503"/>
      <c r="G297" s="12">
        <v>7.75</v>
      </c>
      <c r="H297" s="12">
        <f t="shared" si="9"/>
        <v>0</v>
      </c>
    </row>
    <row r="298" spans="1:8" s="169" customFormat="1" ht="24.95" customHeight="1" x14ac:dyDescent="0.2">
      <c r="A298" s="10"/>
      <c r="B298" s="10"/>
      <c r="C298" s="746"/>
      <c r="D298" s="14" t="s">
        <v>213</v>
      </c>
      <c r="E298" s="14" t="s">
        <v>449</v>
      </c>
      <c r="F298" s="503"/>
      <c r="G298" s="12">
        <v>7.75</v>
      </c>
      <c r="H298" s="12">
        <f t="shared" si="9"/>
        <v>0</v>
      </c>
    </row>
    <row r="299" spans="1:8" s="169" customFormat="1" ht="24.95" customHeight="1" x14ac:dyDescent="0.2">
      <c r="A299" s="10"/>
      <c r="B299" s="10"/>
      <c r="C299" s="746"/>
      <c r="D299" s="14" t="s">
        <v>510</v>
      </c>
      <c r="E299" s="14" t="s">
        <v>449</v>
      </c>
      <c r="F299" s="503"/>
      <c r="G299" s="12">
        <v>7.75</v>
      </c>
      <c r="H299" s="12">
        <f t="shared" si="9"/>
        <v>0</v>
      </c>
    </row>
    <row r="300" spans="1:8" s="169" customFormat="1" ht="24.95" customHeight="1" x14ac:dyDescent="0.2">
      <c r="A300" s="10"/>
      <c r="B300" s="10"/>
      <c r="C300" s="746"/>
      <c r="D300" s="14" t="s">
        <v>198</v>
      </c>
      <c r="E300" s="14" t="s">
        <v>449</v>
      </c>
      <c r="F300" s="503"/>
      <c r="G300" s="12">
        <v>7.75</v>
      </c>
      <c r="H300" s="12">
        <f t="shared" si="9"/>
        <v>0</v>
      </c>
    </row>
    <row r="301" spans="1:8" s="169" customFormat="1" ht="24.95" customHeight="1" x14ac:dyDescent="0.2">
      <c r="A301" s="10"/>
      <c r="B301" s="10"/>
      <c r="C301" s="746"/>
      <c r="D301" s="14" t="s">
        <v>206</v>
      </c>
      <c r="E301" s="14" t="s">
        <v>449</v>
      </c>
      <c r="F301" s="503"/>
      <c r="G301" s="12">
        <v>7.75</v>
      </c>
      <c r="H301" s="12">
        <f t="shared" si="9"/>
        <v>0</v>
      </c>
    </row>
    <row r="302" spans="1:8" s="169" customFormat="1" ht="24.95" customHeight="1" x14ac:dyDescent="0.2">
      <c r="A302" s="10"/>
      <c r="B302" s="10"/>
      <c r="C302" s="746"/>
      <c r="D302" s="14" t="s">
        <v>470</v>
      </c>
      <c r="E302" s="14" t="s">
        <v>449</v>
      </c>
      <c r="F302" s="503"/>
      <c r="G302" s="12">
        <v>7.75</v>
      </c>
      <c r="H302" s="12">
        <f t="shared" si="9"/>
        <v>0</v>
      </c>
    </row>
    <row r="303" spans="1:8" s="169" customFormat="1" ht="24.95" customHeight="1" x14ac:dyDescent="0.2">
      <c r="A303" s="10"/>
      <c r="B303" s="10"/>
      <c r="C303" s="746"/>
      <c r="D303" s="14" t="s">
        <v>519</v>
      </c>
      <c r="E303" s="14" t="s">
        <v>449</v>
      </c>
      <c r="F303" s="503"/>
      <c r="G303" s="12">
        <v>7.75</v>
      </c>
      <c r="H303" s="12">
        <f t="shared" si="9"/>
        <v>0</v>
      </c>
    </row>
    <row r="304" spans="1:8" s="169" customFormat="1" ht="24.95" customHeight="1" x14ac:dyDescent="0.2">
      <c r="A304" s="10"/>
      <c r="B304" s="10"/>
      <c r="C304" s="746"/>
      <c r="D304" s="14" t="s">
        <v>396</v>
      </c>
      <c r="E304" s="14" t="s">
        <v>449</v>
      </c>
      <c r="F304" s="503"/>
      <c r="G304" s="12">
        <v>7.75</v>
      </c>
      <c r="H304" s="12">
        <f t="shared" si="9"/>
        <v>0</v>
      </c>
    </row>
    <row r="305" spans="1:8" s="169" customFormat="1" ht="24.95" customHeight="1" x14ac:dyDescent="0.2">
      <c r="A305" s="10"/>
      <c r="B305" s="10"/>
      <c r="C305" s="746"/>
      <c r="D305" s="14" t="s">
        <v>471</v>
      </c>
      <c r="E305" s="14" t="s">
        <v>449</v>
      </c>
      <c r="F305" s="503"/>
      <c r="G305" s="12">
        <v>7.75</v>
      </c>
      <c r="H305" s="12">
        <f t="shared" si="9"/>
        <v>0</v>
      </c>
    </row>
    <row r="306" spans="1:8" s="169" customFormat="1" ht="24.95" customHeight="1" x14ac:dyDescent="0.2">
      <c r="A306" s="96" t="s">
        <v>1484</v>
      </c>
      <c r="B306" s="90" t="s">
        <v>1498</v>
      </c>
      <c r="C306" s="90" t="s">
        <v>1483</v>
      </c>
      <c r="D306" s="90" t="s">
        <v>1482</v>
      </c>
      <c r="E306" s="97" t="s">
        <v>990</v>
      </c>
      <c r="F306" s="113" t="s">
        <v>1656</v>
      </c>
      <c r="G306" s="109" t="s">
        <v>1485</v>
      </c>
      <c r="H306" s="109">
        <v>0</v>
      </c>
    </row>
    <row r="307" spans="1:8" s="169" customFormat="1" ht="24.95" customHeight="1" x14ac:dyDescent="0.2">
      <c r="A307" s="10"/>
      <c r="B307" s="10"/>
      <c r="C307" s="506"/>
      <c r="D307" s="162" t="s">
        <v>189</v>
      </c>
      <c r="E307" s="86" t="s">
        <v>990</v>
      </c>
      <c r="F307" s="211"/>
      <c r="G307" s="15">
        <v>6.5</v>
      </c>
      <c r="H307" s="12">
        <f>A307*G307</f>
        <v>0</v>
      </c>
    </row>
    <row r="308" spans="1:8" s="169" customFormat="1" ht="24.95" customHeight="1" x14ac:dyDescent="0.2">
      <c r="A308" s="10"/>
      <c r="B308" s="10"/>
      <c r="C308" s="507"/>
      <c r="D308" s="162" t="s">
        <v>396</v>
      </c>
      <c r="E308" s="14" t="s">
        <v>990</v>
      </c>
      <c r="F308" s="211"/>
      <c r="G308" s="15">
        <v>6.5</v>
      </c>
      <c r="H308" s="12">
        <f t="shared" ref="H308:H322" si="10">A308*G308</f>
        <v>0</v>
      </c>
    </row>
    <row r="309" spans="1:8" s="169" customFormat="1" ht="24.95" customHeight="1" x14ac:dyDescent="0.2">
      <c r="A309" s="10"/>
      <c r="B309" s="10"/>
      <c r="C309" s="507"/>
      <c r="D309" s="162" t="s">
        <v>470</v>
      </c>
      <c r="E309" s="14" t="s">
        <v>990</v>
      </c>
      <c r="F309" s="211"/>
      <c r="G309" s="15">
        <v>6.5</v>
      </c>
      <c r="H309" s="12">
        <f t="shared" si="10"/>
        <v>0</v>
      </c>
    </row>
    <row r="310" spans="1:8" s="169" customFormat="1" ht="24.95" customHeight="1" x14ac:dyDescent="0.2">
      <c r="A310" s="10"/>
      <c r="B310" s="10"/>
      <c r="C310" s="507"/>
      <c r="D310" s="162" t="s">
        <v>471</v>
      </c>
      <c r="E310" s="14" t="s">
        <v>990</v>
      </c>
      <c r="F310" s="211"/>
      <c r="G310" s="15">
        <v>6.5</v>
      </c>
      <c r="H310" s="12">
        <f t="shared" si="10"/>
        <v>0</v>
      </c>
    </row>
    <row r="311" spans="1:8" s="169" customFormat="1" ht="24.95" customHeight="1" x14ac:dyDescent="0.2">
      <c r="A311" s="10"/>
      <c r="B311" s="10"/>
      <c r="C311" s="507"/>
      <c r="D311" s="162" t="s">
        <v>472</v>
      </c>
      <c r="E311" s="14" t="s">
        <v>990</v>
      </c>
      <c r="F311" s="211"/>
      <c r="G311" s="15">
        <v>6.5</v>
      </c>
      <c r="H311" s="12">
        <f t="shared" si="10"/>
        <v>0</v>
      </c>
    </row>
    <row r="312" spans="1:8" s="169" customFormat="1" ht="24.95" customHeight="1" x14ac:dyDescent="0.2">
      <c r="A312" s="10"/>
      <c r="B312" s="10"/>
      <c r="C312" s="507"/>
      <c r="D312" s="162" t="s">
        <v>510</v>
      </c>
      <c r="E312" s="14" t="s">
        <v>990</v>
      </c>
      <c r="F312" s="211"/>
      <c r="G312" s="15">
        <v>6.5</v>
      </c>
      <c r="H312" s="12">
        <f t="shared" si="10"/>
        <v>0</v>
      </c>
    </row>
    <row r="313" spans="1:8" s="169" customFormat="1" ht="24.95" customHeight="1" x14ac:dyDescent="0.2">
      <c r="A313" s="10"/>
      <c r="B313" s="10"/>
      <c r="C313" s="507"/>
      <c r="D313" s="162" t="s">
        <v>198</v>
      </c>
      <c r="E313" s="14" t="s">
        <v>990</v>
      </c>
      <c r="F313" s="211"/>
      <c r="G313" s="15">
        <v>6.5</v>
      </c>
      <c r="H313" s="12">
        <f t="shared" si="10"/>
        <v>0</v>
      </c>
    </row>
    <row r="314" spans="1:8" s="169" customFormat="1" ht="24.95" customHeight="1" x14ac:dyDescent="0.2">
      <c r="A314" s="10"/>
      <c r="B314" s="10"/>
      <c r="C314" s="507"/>
      <c r="D314" s="162" t="s">
        <v>208</v>
      </c>
      <c r="E314" s="14" t="s">
        <v>990</v>
      </c>
      <c r="F314" s="211"/>
      <c r="G314" s="15">
        <v>6.5</v>
      </c>
      <c r="H314" s="12">
        <f t="shared" si="10"/>
        <v>0</v>
      </c>
    </row>
    <row r="315" spans="1:8" s="169" customFormat="1" ht="24.95" customHeight="1" x14ac:dyDescent="0.2">
      <c r="A315" s="10"/>
      <c r="B315" s="10"/>
      <c r="C315" s="507"/>
      <c r="D315" s="162" t="s">
        <v>202</v>
      </c>
      <c r="E315" s="14" t="s">
        <v>990</v>
      </c>
      <c r="F315" s="211"/>
      <c r="G315" s="15">
        <v>6.5</v>
      </c>
      <c r="H315" s="12">
        <f t="shared" si="10"/>
        <v>0</v>
      </c>
    </row>
    <row r="316" spans="1:8" s="169" customFormat="1" ht="24.95" customHeight="1" x14ac:dyDescent="0.2">
      <c r="A316" s="10"/>
      <c r="B316" s="10"/>
      <c r="C316" s="507"/>
      <c r="D316" s="162" t="s">
        <v>508</v>
      </c>
      <c r="E316" s="14" t="s">
        <v>990</v>
      </c>
      <c r="F316" s="211"/>
      <c r="G316" s="15">
        <v>6.5</v>
      </c>
      <c r="H316" s="12">
        <f t="shared" si="10"/>
        <v>0</v>
      </c>
    </row>
    <row r="317" spans="1:8" s="169" customFormat="1" ht="24.95" customHeight="1" x14ac:dyDescent="0.2">
      <c r="A317" s="10"/>
      <c r="B317" s="10"/>
      <c r="C317" s="507"/>
      <c r="D317" s="162" t="s">
        <v>201</v>
      </c>
      <c r="E317" s="14" t="s">
        <v>990</v>
      </c>
      <c r="F317" s="211"/>
      <c r="G317" s="15">
        <v>6.5</v>
      </c>
      <c r="H317" s="12">
        <f t="shared" si="10"/>
        <v>0</v>
      </c>
    </row>
    <row r="318" spans="1:8" s="169" customFormat="1" ht="24.95" customHeight="1" x14ac:dyDescent="0.2">
      <c r="A318" s="10"/>
      <c r="B318" s="10"/>
      <c r="C318" s="507"/>
      <c r="D318" s="162" t="s">
        <v>206</v>
      </c>
      <c r="E318" s="14" t="s">
        <v>990</v>
      </c>
      <c r="F318" s="211"/>
      <c r="G318" s="15">
        <v>6.5</v>
      </c>
      <c r="H318" s="12">
        <f t="shared" si="10"/>
        <v>0</v>
      </c>
    </row>
    <row r="319" spans="1:8" s="169" customFormat="1" ht="24.95" customHeight="1" x14ac:dyDescent="0.2">
      <c r="A319" s="10"/>
      <c r="B319" s="10"/>
      <c r="C319" s="507"/>
      <c r="D319" s="162" t="s">
        <v>1049</v>
      </c>
      <c r="E319" s="14" t="s">
        <v>990</v>
      </c>
      <c r="F319" s="211"/>
      <c r="G319" s="15">
        <v>6.5</v>
      </c>
      <c r="H319" s="12">
        <f t="shared" si="10"/>
        <v>0</v>
      </c>
    </row>
    <row r="320" spans="1:8" s="169" customFormat="1" ht="24.95" customHeight="1" x14ac:dyDescent="0.2">
      <c r="A320" s="10">
        <v>0</v>
      </c>
      <c r="B320" s="10"/>
      <c r="C320" s="508"/>
      <c r="D320" s="162" t="s">
        <v>569</v>
      </c>
      <c r="E320" s="14" t="s">
        <v>990</v>
      </c>
      <c r="F320" s="211"/>
      <c r="G320" s="15">
        <v>6.5</v>
      </c>
      <c r="H320" s="12">
        <f t="shared" si="10"/>
        <v>0</v>
      </c>
    </row>
    <row r="321" spans="1:8" s="169" customFormat="1" ht="24.95" customHeight="1" x14ac:dyDescent="0.2">
      <c r="A321" s="96" t="s">
        <v>1484</v>
      </c>
      <c r="B321" s="90" t="s">
        <v>1498</v>
      </c>
      <c r="C321" s="90" t="s">
        <v>1483</v>
      </c>
      <c r="D321" s="90" t="s">
        <v>1482</v>
      </c>
      <c r="E321" s="97" t="s">
        <v>591</v>
      </c>
      <c r="F321" s="113" t="s">
        <v>1656</v>
      </c>
      <c r="G321" s="109" t="s">
        <v>1485</v>
      </c>
      <c r="H321" s="109">
        <v>0</v>
      </c>
    </row>
    <row r="322" spans="1:8" s="169" customFormat="1" ht="24.95" customHeight="1" x14ac:dyDescent="0.2">
      <c r="A322" s="10"/>
      <c r="B322" s="10"/>
      <c r="C322" s="506"/>
      <c r="D322" s="14" t="s">
        <v>189</v>
      </c>
      <c r="E322" s="14" t="s">
        <v>591</v>
      </c>
      <c r="F322" s="211"/>
      <c r="G322" s="15">
        <v>6.5</v>
      </c>
      <c r="H322" s="12">
        <f t="shared" si="10"/>
        <v>0</v>
      </c>
    </row>
    <row r="323" spans="1:8" s="169" customFormat="1" ht="24.95" customHeight="1" x14ac:dyDescent="0.2">
      <c r="A323" s="10"/>
      <c r="B323" s="10"/>
      <c r="C323" s="507"/>
      <c r="D323" s="14" t="s">
        <v>186</v>
      </c>
      <c r="E323" s="14" t="s">
        <v>591</v>
      </c>
      <c r="F323" s="211"/>
      <c r="G323" s="15">
        <v>6.5</v>
      </c>
      <c r="H323" s="12">
        <f t="shared" ref="H323:H333" si="11">A323*G323</f>
        <v>0</v>
      </c>
    </row>
    <row r="324" spans="1:8" s="169" customFormat="1" ht="24.95" customHeight="1" x14ac:dyDescent="0.2">
      <c r="A324" s="10"/>
      <c r="B324" s="10"/>
      <c r="C324" s="507"/>
      <c r="D324" s="14" t="s">
        <v>592</v>
      </c>
      <c r="E324" s="14" t="s">
        <v>591</v>
      </c>
      <c r="F324" s="211"/>
      <c r="G324" s="15">
        <v>6.5</v>
      </c>
      <c r="H324" s="12">
        <f t="shared" si="11"/>
        <v>0</v>
      </c>
    </row>
    <row r="325" spans="1:8" s="169" customFormat="1" ht="24.95" customHeight="1" x14ac:dyDescent="0.2">
      <c r="A325" s="10">
        <v>0</v>
      </c>
      <c r="B325" s="10"/>
      <c r="C325" s="507"/>
      <c r="D325" s="14" t="s">
        <v>593</v>
      </c>
      <c r="E325" s="14" t="s">
        <v>591</v>
      </c>
      <c r="F325" s="211"/>
      <c r="G325" s="15">
        <v>6.5</v>
      </c>
      <c r="H325" s="12">
        <f t="shared" si="11"/>
        <v>0</v>
      </c>
    </row>
    <row r="326" spans="1:8" s="169" customFormat="1" ht="24.95" customHeight="1" x14ac:dyDescent="0.2">
      <c r="A326" s="10"/>
      <c r="B326" s="10"/>
      <c r="C326" s="507"/>
      <c r="D326" s="14" t="s">
        <v>1332</v>
      </c>
      <c r="E326" s="14" t="s">
        <v>591</v>
      </c>
      <c r="F326" s="211"/>
      <c r="G326" s="15">
        <v>6.5</v>
      </c>
      <c r="H326" s="12">
        <f t="shared" si="11"/>
        <v>0</v>
      </c>
    </row>
    <row r="327" spans="1:8" s="169" customFormat="1" ht="24.95" customHeight="1" x14ac:dyDescent="0.2">
      <c r="A327" s="10"/>
      <c r="B327" s="10"/>
      <c r="C327" s="507"/>
      <c r="D327" s="14" t="s">
        <v>99</v>
      </c>
      <c r="E327" s="14" t="s">
        <v>591</v>
      </c>
      <c r="F327" s="211"/>
      <c r="G327" s="15">
        <v>6.5</v>
      </c>
      <c r="H327" s="12">
        <f t="shared" si="11"/>
        <v>0</v>
      </c>
    </row>
    <row r="328" spans="1:8" s="169" customFormat="1" ht="24.95" customHeight="1" x14ac:dyDescent="0.2">
      <c r="A328" s="10"/>
      <c r="B328" s="10"/>
      <c r="C328" s="507"/>
      <c r="D328" s="14" t="s">
        <v>473</v>
      </c>
      <c r="E328" s="14" t="s">
        <v>591</v>
      </c>
      <c r="F328" s="211"/>
      <c r="G328" s="15">
        <v>6.5</v>
      </c>
      <c r="H328" s="12">
        <f t="shared" si="11"/>
        <v>0</v>
      </c>
    </row>
    <row r="329" spans="1:8" s="169" customFormat="1" ht="24.95" customHeight="1" x14ac:dyDescent="0.2">
      <c r="A329" s="10"/>
      <c r="B329" s="10"/>
      <c r="C329" s="507"/>
      <c r="D329" s="14" t="s">
        <v>742</v>
      </c>
      <c r="E329" s="14" t="s">
        <v>591</v>
      </c>
      <c r="F329" s="211"/>
      <c r="G329" s="15">
        <v>6.5</v>
      </c>
      <c r="H329" s="12">
        <f t="shared" si="11"/>
        <v>0</v>
      </c>
    </row>
    <row r="330" spans="1:8" s="169" customFormat="1" ht="24.95" customHeight="1" x14ac:dyDescent="0.2">
      <c r="A330" s="10"/>
      <c r="B330" s="10"/>
      <c r="C330" s="507"/>
      <c r="D330" s="14" t="s">
        <v>505</v>
      </c>
      <c r="E330" s="14" t="s">
        <v>591</v>
      </c>
      <c r="F330" s="211"/>
      <c r="G330" s="15">
        <v>6.5</v>
      </c>
      <c r="H330" s="12">
        <f t="shared" si="11"/>
        <v>0</v>
      </c>
    </row>
    <row r="331" spans="1:8" s="169" customFormat="1" ht="24.95" customHeight="1" x14ac:dyDescent="0.2">
      <c r="A331" s="10"/>
      <c r="B331" s="10"/>
      <c r="C331" s="507"/>
      <c r="D331" s="14" t="s">
        <v>202</v>
      </c>
      <c r="E331" s="14" t="s">
        <v>591</v>
      </c>
      <c r="F331" s="211"/>
      <c r="G331" s="15">
        <v>6.5</v>
      </c>
      <c r="H331" s="12">
        <f t="shared" si="11"/>
        <v>0</v>
      </c>
    </row>
    <row r="332" spans="1:8" s="169" customFormat="1" ht="24.95" customHeight="1" x14ac:dyDescent="0.2">
      <c r="A332" s="10"/>
      <c r="B332" s="10"/>
      <c r="C332" s="507"/>
      <c r="D332" s="14" t="s">
        <v>208</v>
      </c>
      <c r="E332" s="14" t="s">
        <v>591</v>
      </c>
      <c r="F332" s="211"/>
      <c r="G332" s="15">
        <v>6.5</v>
      </c>
      <c r="H332" s="12">
        <f t="shared" si="11"/>
        <v>0</v>
      </c>
    </row>
    <row r="333" spans="1:8" s="169" customFormat="1" ht="24.95" customHeight="1" x14ac:dyDescent="0.2">
      <c r="A333" s="10">
        <v>0</v>
      </c>
      <c r="B333" s="10"/>
      <c r="C333" s="508"/>
      <c r="D333" s="14" t="s">
        <v>594</v>
      </c>
      <c r="E333" s="14" t="s">
        <v>591</v>
      </c>
      <c r="F333" s="211"/>
      <c r="G333" s="15">
        <v>6.5</v>
      </c>
      <c r="H333" s="12">
        <f t="shared" si="11"/>
        <v>0</v>
      </c>
    </row>
    <row r="334" spans="1:8" ht="24.95" customHeight="1" x14ac:dyDescent="0.3">
      <c r="A334" s="745" t="s">
        <v>1486</v>
      </c>
      <c r="B334" s="745"/>
      <c r="C334" s="745"/>
      <c r="D334" s="745"/>
      <c r="E334" s="745"/>
      <c r="F334" s="745"/>
      <c r="G334" s="745"/>
      <c r="H334" s="234">
        <f>SUM(H2:H333)</f>
        <v>0</v>
      </c>
    </row>
    <row r="335" spans="1:8" ht="24.95" customHeight="1" x14ac:dyDescent="0.2">
      <c r="A335" s="531" t="s">
        <v>412</v>
      </c>
      <c r="B335" s="531"/>
      <c r="C335" s="531"/>
      <c r="D335" s="531"/>
      <c r="E335" s="531"/>
      <c r="F335" s="531"/>
      <c r="G335" s="531"/>
      <c r="H335" s="531"/>
    </row>
    <row r="336" spans="1:8" ht="30" x14ac:dyDescent="0.2">
      <c r="A336" s="742" t="s">
        <v>1501</v>
      </c>
      <c r="B336" s="743"/>
      <c r="C336" s="743"/>
      <c r="D336" s="743"/>
      <c r="E336" s="743"/>
      <c r="F336" s="743"/>
      <c r="G336" s="743"/>
      <c r="H336" s="744"/>
    </row>
    <row r="337" spans="1:8" s="187" customFormat="1" ht="24.95" customHeight="1" x14ac:dyDescent="0.2">
      <c r="A337" s="495" t="s">
        <v>1726</v>
      </c>
      <c r="B337" s="495"/>
      <c r="C337" s="496" t="s">
        <v>1422</v>
      </c>
      <c r="D337" s="496"/>
      <c r="E337" s="35" t="s">
        <v>1728</v>
      </c>
      <c r="F337" s="35" t="s">
        <v>1423</v>
      </c>
      <c r="G337" s="35" t="s">
        <v>558</v>
      </c>
      <c r="H337" s="35" t="s">
        <v>1419</v>
      </c>
    </row>
    <row r="338" spans="1:8" s="187" customFormat="1" ht="24.95" customHeight="1" x14ac:dyDescent="0.2">
      <c r="A338" s="643" t="s">
        <v>1421</v>
      </c>
      <c r="B338" s="644"/>
      <c r="C338" s="731" t="s">
        <v>1871</v>
      </c>
      <c r="D338" s="731"/>
      <c r="E338" s="35" t="s">
        <v>1776</v>
      </c>
      <c r="F338" s="35" t="s">
        <v>1781</v>
      </c>
      <c r="G338" s="35" t="s">
        <v>1793</v>
      </c>
      <c r="H338" s="35" t="s">
        <v>292</v>
      </c>
    </row>
    <row r="339" spans="1:8" s="187" customFormat="1" ht="24.95" customHeight="1" x14ac:dyDescent="0.2">
      <c r="A339" s="643" t="s">
        <v>143</v>
      </c>
      <c r="B339" s="640"/>
      <c r="C339" s="499" t="s">
        <v>171</v>
      </c>
      <c r="D339" s="499"/>
      <c r="E339" s="174" t="s">
        <v>572</v>
      </c>
      <c r="F339" s="174" t="s">
        <v>990</v>
      </c>
      <c r="G339" s="174" t="s">
        <v>449</v>
      </c>
      <c r="H339" s="174" t="s">
        <v>591</v>
      </c>
    </row>
    <row r="340" spans="1:8" ht="30" customHeight="1" x14ac:dyDescent="0.2">
      <c r="A340" s="682" t="s">
        <v>1645</v>
      </c>
      <c r="B340" s="683"/>
      <c r="C340" s="683"/>
      <c r="D340" s="683"/>
      <c r="E340" s="683"/>
      <c r="F340" s="683"/>
      <c r="G340" s="683"/>
      <c r="H340" s="683"/>
    </row>
    <row r="341" spans="1:8" ht="24.95" customHeight="1" x14ac:dyDescent="0.2">
      <c r="A341" s="160"/>
      <c r="B341" s="160"/>
      <c r="C341" s="160"/>
      <c r="D341" s="160"/>
      <c r="E341" s="160"/>
      <c r="F341" s="160"/>
      <c r="G341" s="160"/>
      <c r="H341" s="160"/>
    </row>
    <row r="342" spans="1:8" ht="24.95" customHeight="1" x14ac:dyDescent="0.2">
      <c r="A342" s="160"/>
      <c r="B342" s="160"/>
      <c r="C342" s="160"/>
      <c r="D342" s="160"/>
      <c r="E342" s="160"/>
      <c r="F342" s="160"/>
      <c r="G342" s="160"/>
      <c r="H342" s="160"/>
    </row>
    <row r="343" spans="1:8" ht="24.95" customHeight="1" x14ac:dyDescent="0.2">
      <c r="A343" s="160"/>
      <c r="B343" s="160"/>
      <c r="C343" s="160"/>
      <c r="D343" s="160"/>
      <c r="E343" s="160"/>
      <c r="F343" s="160"/>
      <c r="G343" s="160"/>
      <c r="H343" s="160"/>
    </row>
  </sheetData>
  <mergeCells count="50">
    <mergeCell ref="A336:H336"/>
    <mergeCell ref="A334:G334"/>
    <mergeCell ref="F213:F229"/>
    <mergeCell ref="F292:F305"/>
    <mergeCell ref="C292:C305"/>
    <mergeCell ref="C307:C320"/>
    <mergeCell ref="C322:C333"/>
    <mergeCell ref="A335:H335"/>
    <mergeCell ref="C14:C53"/>
    <mergeCell ref="C58:C90"/>
    <mergeCell ref="C98:C111"/>
    <mergeCell ref="C164:C168"/>
    <mergeCell ref="A2:H2"/>
    <mergeCell ref="C6:D6"/>
    <mergeCell ref="A7:B7"/>
    <mergeCell ref="C7:D7"/>
    <mergeCell ref="A3:H3"/>
    <mergeCell ref="C139:C162"/>
    <mergeCell ref="C55:C56"/>
    <mergeCell ref="F55:F56"/>
    <mergeCell ref="F170:F211"/>
    <mergeCell ref="F231:F276"/>
    <mergeCell ref="F278:F290"/>
    <mergeCell ref="F14:F53"/>
    <mergeCell ref="F58:F90"/>
    <mergeCell ref="F98:F111"/>
    <mergeCell ref="F164:F168"/>
    <mergeCell ref="F123:F135"/>
    <mergeCell ref="F139:F162"/>
    <mergeCell ref="A340:H340"/>
    <mergeCell ref="A337:B337"/>
    <mergeCell ref="C337:D337"/>
    <mergeCell ref="A338:B338"/>
    <mergeCell ref="C338:D338"/>
    <mergeCell ref="A339:B339"/>
    <mergeCell ref="C339:D339"/>
    <mergeCell ref="A1:H1"/>
    <mergeCell ref="A4:H4"/>
    <mergeCell ref="A11:B11"/>
    <mergeCell ref="C11:D11"/>
    <mergeCell ref="E11:E12"/>
    <mergeCell ref="F11:F12"/>
    <mergeCell ref="G11:G12"/>
    <mergeCell ref="A5:H5"/>
    <mergeCell ref="A6:B6"/>
    <mergeCell ref="A9:H9"/>
    <mergeCell ref="A8:B8"/>
    <mergeCell ref="C8:D8"/>
    <mergeCell ref="A10:H10"/>
    <mergeCell ref="H11:H12"/>
  </mergeCells>
  <phoneticPr fontId="32" type="noConversion"/>
  <hyperlinks>
    <hyperlink ref="F11" location="Order_Summary" display="Summary" xr:uid="{00000000-0004-0000-2700-000000000000}"/>
    <hyperlink ref="A335:H335" location="Account_Summary" display="Account Summary" xr:uid="{00000000-0004-0000-2700-000001000000}"/>
    <hyperlink ref="A11:B11" location="'Table of Contents'!A1" display="Back to Table of Contents" xr:uid="{00000000-0004-0000-2700-000002000000}"/>
    <hyperlink ref="C11:D11" location="'Additional Materials'!A1" display="Add Items" xr:uid="{00000000-0004-0000-2700-000003000000}"/>
    <hyperlink ref="A10:H10" location="Account_Summary" display="Account Summary" xr:uid="{00000000-0004-0000-2700-000004000000}"/>
    <hyperlink ref="F96" r:id="rId1" xr:uid="{00000000-0004-0000-2700-000005000000}"/>
    <hyperlink ref="F13" location="Order_Summary" display="Summary" xr:uid="{00000000-0004-0000-2700-000006000000}"/>
    <hyperlink ref="F57" location="Order_Summary" display="Summary" xr:uid="{00000000-0004-0000-2700-000007000000}"/>
    <hyperlink ref="F91" location="Order_Summary" display="Summary" xr:uid="{00000000-0004-0000-2700-000008000000}"/>
    <hyperlink ref="F93" location="Order_Summary" display="Summary" xr:uid="{00000000-0004-0000-2700-000009000000}"/>
    <hyperlink ref="F95" location="Order_Summary" display="Summary" xr:uid="{00000000-0004-0000-2700-00000A000000}"/>
    <hyperlink ref="F136" location="Order_Summary" display="Summary" xr:uid="{00000000-0004-0000-2700-00000C000000}"/>
    <hyperlink ref="F138" location="Order_Summary" display="Summary" xr:uid="{00000000-0004-0000-2700-00000D000000}"/>
    <hyperlink ref="F163" location="Order_Summary" display="Summary" xr:uid="{00000000-0004-0000-2700-00000E000000}"/>
    <hyperlink ref="F122" location="Order_Summary" display="Summary" xr:uid="{00000000-0004-0000-2700-00000F000000}"/>
    <hyperlink ref="A6:B6" location="Krystal_Flash" display="Krystal Flash" xr:uid="{00000000-0004-0000-2700-000010000000}"/>
    <hyperlink ref="C6:D6" location="Flashabou_Regular" display="Flashablou - Regular" xr:uid="{00000000-0004-0000-2700-000011000000}"/>
    <hyperlink ref="E6" location="Flashabou___Glow" display="Flashabou - Glow" xr:uid="{00000000-0004-0000-2700-000012000000}"/>
    <hyperlink ref="F6" location="Flashabou___Dyed_Over_Pearl" display="Flashabou - Dyed over Pearl" xr:uid="{00000000-0004-0000-2700-000013000000}"/>
    <hyperlink ref="G6" location="Wing_N__Flash" display="Wing N' Flash" xr:uid="{00000000-0004-0000-2700-000014000000}"/>
    <hyperlink ref="H6" location="Thin_Skin" display="Thin Skin" xr:uid="{00000000-0004-0000-2700-000015000000}"/>
    <hyperlink ref="A7:B7" location="Scud_Back_1_8" display="Scud Back 1/8&quot;" xr:uid="{00000000-0004-0000-2700-000016000000}"/>
    <hyperlink ref="E7" location="Hot_Tails" display="Hot Tails" xr:uid="{00000000-0004-0000-2700-000018000000}"/>
    <hyperlink ref="F7" location="Neer_Hair" display="Neer Hair" xr:uid="{00000000-0004-0000-2700-000019000000}"/>
    <hyperlink ref="G7" location="Web_Wing" display="Web Wing" xr:uid="{00000000-0004-0000-2700-00001A000000}"/>
    <hyperlink ref="A337:B337" location="Krystal_Flash" display="Krystal Flash" xr:uid="{00000000-0004-0000-2700-00001B000000}"/>
    <hyperlink ref="C337:D337" location="Flashabou_Regular" display="Flashablou - Regular" xr:uid="{00000000-0004-0000-2700-00001C000000}"/>
    <hyperlink ref="E337" location="Flashabou___Glow" display="Flashabou - Glow" xr:uid="{00000000-0004-0000-2700-00001D000000}"/>
    <hyperlink ref="F337" location="Flashabou___Dyed_Over_Pearl" display="Flashabou - Dyed over Pearl" xr:uid="{00000000-0004-0000-2700-00001E000000}"/>
    <hyperlink ref="G337" location="Wing_N__Flash" display="Wing N' Flash" xr:uid="{00000000-0004-0000-2700-00001F000000}"/>
    <hyperlink ref="H337" location="Thin_Skin" display="Thin Skin" xr:uid="{00000000-0004-0000-2700-000020000000}"/>
    <hyperlink ref="A338:B338" location="Scud_Back_1_8" display="Scud Back 1/8&quot;" xr:uid="{00000000-0004-0000-2700-000021000000}"/>
    <hyperlink ref="E338" location="Hot_Tails" display="Hot Tails" xr:uid="{00000000-0004-0000-2700-000023000000}"/>
    <hyperlink ref="F338" location="Neer_Hair" display="Neer Hair" xr:uid="{00000000-0004-0000-2700-000024000000}"/>
    <hyperlink ref="G338" location="Web_Wing" display="Web Wing" xr:uid="{00000000-0004-0000-2700-000025000000}"/>
    <hyperlink ref="A340:B340" location="'Table of Contents'!A1" display="Back to Table of Contents" xr:uid="{00000000-0004-0000-2700-000026000000}"/>
    <hyperlink ref="F169" location="Order_Summary" display="Summary" xr:uid="{00000000-0004-0000-2700-000027000000}"/>
    <hyperlink ref="H7" location="EP_Fibers" display="EP Fibers" xr:uid="{00000000-0004-0000-2700-000028000000}"/>
    <hyperlink ref="F230" location="Order_Summary" display="Summary" xr:uid="{00000000-0004-0000-2700-000029000000}"/>
    <hyperlink ref="F277" location="Order_Summary" display="Summary" xr:uid="{00000000-0004-0000-2700-00002A000000}"/>
    <hyperlink ref="F170:F211" r:id="rId2" display="Product Sheet" xr:uid="{00000000-0004-0000-2700-00002B000000}"/>
    <hyperlink ref="F231:F276" r:id="rId3" display="Product Sheet" xr:uid="{00000000-0004-0000-2700-00002C000000}"/>
    <hyperlink ref="F278:F290" r:id="rId4" display="Product Sheet" xr:uid="{00000000-0004-0000-2700-00002D000000}"/>
    <hyperlink ref="A8:B8" location="Steve_Farrar_SF_Blend" display="Steve Farrar SF Blend" xr:uid="{00000000-0004-0000-2700-00002E000000}"/>
    <hyperlink ref="C8:D8" location="Steve_Farrar_UV_Blend" display="Steve Farrar UV Blend" xr:uid="{00000000-0004-0000-2700-00002F000000}"/>
    <hyperlink ref="A339:B339" location="Steve_Farrar_SF_Blend" display="Steve Farrar SF Blend" xr:uid="{00000000-0004-0000-2700-000030000000}"/>
    <hyperlink ref="H338" location="EP_Fibers" display="EP Fibers" xr:uid="{00000000-0004-0000-2700-000031000000}"/>
    <hyperlink ref="C339:D339" location="Steve_Farrar_UV_Blend" display="Steve Farrar UV Blend" xr:uid="{00000000-0004-0000-2700-000032000000}"/>
    <hyperlink ref="F139:F162" r:id="rId5" display="Product Sheet" xr:uid="{00000000-0004-0000-2700-000033000000}"/>
    <hyperlink ref="F212" location="Order_Summary" display="Summary" xr:uid="{00000000-0004-0000-2700-000035000000}"/>
    <hyperlink ref="E8" location="Sili_Skin" display="Sili Skin" xr:uid="{00000000-0004-0000-2700-000036000000}"/>
    <hyperlink ref="E339" location="Sili_Skin" display="Sili Skin" xr:uid="{00000000-0004-0000-2700-000037000000}"/>
    <hyperlink ref="F213:F229" r:id="rId6" display="Product Sheet" xr:uid="{00000000-0004-0000-2700-000038000000}"/>
    <hyperlink ref="F306" location="Order_Summary" display="Summary" xr:uid="{00000000-0004-0000-2700-000039000000}"/>
    <hyperlink ref="F8" location="Streamer_Hair" display="Streamer Hair" xr:uid="{00000000-0004-0000-2700-00003A000000}"/>
    <hyperlink ref="F339" location="Streamer_Hair" display="Streamer Hair" xr:uid="{00000000-0004-0000-2700-00003B000000}"/>
    <hyperlink ref="F291" location="Order_Summary" display="Summary" xr:uid="{00000000-0004-0000-2700-00003C000000}"/>
    <hyperlink ref="G8" r:id="rId7" location="Faux_Bucktail" xr:uid="{00000000-0004-0000-2700-00003D000000}"/>
    <hyperlink ref="G339" r:id="rId8" xr:uid="{00000000-0004-0000-2700-00003E000000}"/>
    <hyperlink ref="F292:F305" r:id="rId9" display="Product Sheet" xr:uid="{00000000-0004-0000-2700-00003F000000}"/>
    <hyperlink ref="F321" location="Order_Summary" display="Summary" xr:uid="{00000000-0004-0000-2700-000040000000}"/>
    <hyperlink ref="H8" location="Extra_Select_Craft_Hair" display="Extra Select Craft Fur" xr:uid="{00000000-0004-0000-2700-000041000000}"/>
    <hyperlink ref="H339" location="Extra_Select_Craft_Hair" display="Extra Select Craft Fur" xr:uid="{00000000-0004-0000-2700-000042000000}"/>
    <hyperlink ref="F54" location="Order_Summary" display="Summary" xr:uid="{F55DB686-AC6C-4D28-A97B-24D39B2722EF}"/>
    <hyperlink ref="C7:D7" location="Uni_Axxel_Flash___Spooled" display="Uni-Axxel Flash" xr:uid="{5486B49B-81D6-46DE-9E99-DD6C68831B67}"/>
    <hyperlink ref="C338:D338" location="Uni_Axxel_Flash___Spooled" display="Uni-Axxel Flash" xr:uid="{CCB7BBA1-B2B5-49FE-A52A-BADDC8627F8B}"/>
  </hyperlinks>
  <pageMargins left="0.75" right="0.75" top="1" bottom="1" header="0.5" footer="0.5"/>
  <pageSetup orientation="portrait" horizontalDpi="4294967293" verticalDpi="0" r:id="rId10"/>
  <headerFooter alignWithMargins="0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dimension ref="A1:H17"/>
  <sheetViews>
    <sheetView showZeros="0" zoomScale="65" workbookViewId="0">
      <selection activeCell="A6" sqref="A6:B6"/>
    </sheetView>
  </sheetViews>
  <sheetFormatPr defaultRowHeight="12.75" x14ac:dyDescent="0.2"/>
  <cols>
    <col min="1" max="1" width="20.5703125" customWidth="1"/>
    <col min="2" max="2" width="39.7109375" customWidth="1"/>
    <col min="3" max="3" width="19.42578125" customWidth="1"/>
    <col min="4" max="4" width="22.5703125" customWidth="1"/>
    <col min="5" max="5" width="60.140625" customWidth="1"/>
    <col min="6" max="6" width="41.28515625" customWidth="1"/>
    <col min="7" max="7" width="23.140625" customWidth="1"/>
    <col min="8" max="8" width="40.5703125" customWidth="1"/>
  </cols>
  <sheetData>
    <row r="1" spans="1:8" ht="30" x14ac:dyDescent="0.2">
      <c r="A1" s="436" t="s">
        <v>1467</v>
      </c>
      <c r="B1" s="436"/>
      <c r="C1" s="436"/>
      <c r="D1" s="436"/>
      <c r="E1" s="436"/>
      <c r="F1" s="436"/>
      <c r="G1" s="436"/>
      <c r="H1" s="436"/>
    </row>
    <row r="2" spans="1:8" s="1" customFormat="1" ht="24.95" customHeight="1" x14ac:dyDescent="0.35">
      <c r="A2" s="489" t="s">
        <v>1653</v>
      </c>
      <c r="B2" s="489"/>
      <c r="C2" s="489"/>
      <c r="D2" s="489"/>
      <c r="E2" s="489"/>
      <c r="F2" s="489"/>
      <c r="G2" s="489"/>
      <c r="H2" s="489"/>
    </row>
    <row r="3" spans="1:8" s="57" customFormat="1" ht="24.95" customHeight="1" x14ac:dyDescent="0.2">
      <c r="A3" s="494" t="s">
        <v>407</v>
      </c>
      <c r="B3" s="494"/>
      <c r="C3" s="494"/>
      <c r="D3" s="494"/>
      <c r="E3" s="494"/>
      <c r="F3" s="494"/>
      <c r="G3" s="494"/>
      <c r="H3" s="494"/>
    </row>
    <row r="4" spans="1:8" s="1" customFormat="1" ht="24.95" customHeight="1" x14ac:dyDescent="0.2">
      <c r="A4" s="435" t="s">
        <v>418</v>
      </c>
      <c r="B4" s="435"/>
      <c r="C4" s="435"/>
      <c r="D4" s="435"/>
      <c r="E4" s="435"/>
      <c r="F4" s="435"/>
      <c r="G4" s="435"/>
      <c r="H4" s="435"/>
    </row>
    <row r="5" spans="1:8" s="1" customFormat="1" ht="24.95" customHeight="1" x14ac:dyDescent="0.2">
      <c r="A5" s="500" t="s">
        <v>412</v>
      </c>
      <c r="B5" s="500"/>
      <c r="C5" s="500"/>
      <c r="D5" s="500"/>
      <c r="E5" s="500"/>
      <c r="F5" s="500"/>
      <c r="G5" s="500"/>
      <c r="H5" s="500"/>
    </row>
    <row r="6" spans="1:8" s="1" customFormat="1" ht="24.95" customHeight="1" x14ac:dyDescent="0.2">
      <c r="A6" s="517" t="s">
        <v>1645</v>
      </c>
      <c r="B6" s="518"/>
      <c r="C6" s="492" t="s">
        <v>39</v>
      </c>
      <c r="D6" s="493"/>
      <c r="E6" s="574" t="s">
        <v>407</v>
      </c>
      <c r="F6" s="521" t="s">
        <v>1656</v>
      </c>
      <c r="G6" s="551" t="s">
        <v>1485</v>
      </c>
      <c r="H6" s="550" t="s">
        <v>1486</v>
      </c>
    </row>
    <row r="7" spans="1:8" s="1" customFormat="1" ht="24.95" customHeight="1" x14ac:dyDescent="0.2">
      <c r="A7" s="29" t="s">
        <v>1484</v>
      </c>
      <c r="B7" s="30" t="s">
        <v>1498</v>
      </c>
      <c r="C7" s="30" t="s">
        <v>1483</v>
      </c>
      <c r="D7" s="30" t="s">
        <v>1482</v>
      </c>
      <c r="E7" s="574"/>
      <c r="F7" s="522"/>
      <c r="G7" s="528"/>
      <c r="H7" s="530"/>
    </row>
    <row r="8" spans="1:8" s="1" customFormat="1" ht="24.95" customHeight="1" x14ac:dyDescent="0.2">
      <c r="A8" s="10">
        <v>0</v>
      </c>
      <c r="B8" s="10"/>
      <c r="C8" s="10"/>
      <c r="D8" s="14" t="s">
        <v>1491</v>
      </c>
      <c r="E8" s="86" t="s">
        <v>1491</v>
      </c>
      <c r="F8" s="14"/>
      <c r="G8" s="15">
        <v>0</v>
      </c>
      <c r="H8" s="3">
        <f t="shared" ref="H8:H14" si="0">A8*G8</f>
        <v>0</v>
      </c>
    </row>
    <row r="9" spans="1:8" s="1" customFormat="1" ht="24.95" customHeight="1" x14ac:dyDescent="0.2">
      <c r="A9" s="10"/>
      <c r="B9" s="10"/>
      <c r="C9" s="10"/>
      <c r="D9" s="14"/>
      <c r="E9" s="86"/>
      <c r="F9" s="14"/>
      <c r="G9" s="15"/>
      <c r="H9" s="3">
        <f t="shared" si="0"/>
        <v>0</v>
      </c>
    </row>
    <row r="10" spans="1:8" s="1" customFormat="1" ht="24.95" customHeight="1" x14ac:dyDescent="0.2">
      <c r="A10" s="10"/>
      <c r="B10" s="10"/>
      <c r="C10" s="10"/>
      <c r="D10" s="14"/>
      <c r="E10" s="86"/>
      <c r="F10" s="14"/>
      <c r="G10" s="15"/>
      <c r="H10" s="3">
        <f t="shared" si="0"/>
        <v>0</v>
      </c>
    </row>
    <row r="11" spans="1:8" s="1" customFormat="1" ht="24.95" customHeight="1" x14ac:dyDescent="0.2">
      <c r="A11" s="10"/>
      <c r="B11" s="10"/>
      <c r="C11" s="10"/>
      <c r="D11" s="14"/>
      <c r="E11" s="86"/>
      <c r="F11" s="14"/>
      <c r="G11" s="15"/>
      <c r="H11" s="3">
        <f t="shared" si="0"/>
        <v>0</v>
      </c>
    </row>
    <row r="12" spans="1:8" s="1" customFormat="1" ht="24.95" customHeight="1" x14ac:dyDescent="0.2">
      <c r="A12" s="10"/>
      <c r="B12" s="10"/>
      <c r="C12" s="10"/>
      <c r="D12" s="14"/>
      <c r="E12" s="86"/>
      <c r="F12" s="14"/>
      <c r="G12" s="15"/>
      <c r="H12" s="3">
        <f t="shared" si="0"/>
        <v>0</v>
      </c>
    </row>
    <row r="13" spans="1:8" s="1" customFormat="1" ht="24.95" customHeight="1" x14ac:dyDescent="0.2">
      <c r="A13" s="10"/>
      <c r="B13" s="10"/>
      <c r="C13" s="10"/>
      <c r="D13" s="14"/>
      <c r="E13" s="86"/>
      <c r="F13" s="14"/>
      <c r="G13" s="15"/>
      <c r="H13" s="3">
        <f t="shared" si="0"/>
        <v>0</v>
      </c>
    </row>
    <row r="14" spans="1:8" s="1" customFormat="1" ht="24.95" customHeight="1" x14ac:dyDescent="0.2">
      <c r="A14" s="10"/>
      <c r="B14" s="10"/>
      <c r="C14" s="10"/>
      <c r="D14" s="14"/>
      <c r="E14" s="86"/>
      <c r="F14" s="14"/>
      <c r="G14" s="15"/>
      <c r="H14" s="3">
        <f t="shared" si="0"/>
        <v>0</v>
      </c>
    </row>
    <row r="15" spans="1:8" ht="24.95" customHeight="1" x14ac:dyDescent="0.3">
      <c r="A15" s="505" t="s">
        <v>1486</v>
      </c>
      <c r="B15" s="505"/>
      <c r="C15" s="505"/>
      <c r="D15" s="505"/>
      <c r="E15" s="505"/>
      <c r="F15" s="505"/>
      <c r="G15" s="505"/>
      <c r="H15" s="73">
        <f>SUM(H2:H14)</f>
        <v>0</v>
      </c>
    </row>
    <row r="16" spans="1:8" ht="24.95" customHeight="1" x14ac:dyDescent="0.2">
      <c r="A16" s="531" t="s">
        <v>412</v>
      </c>
      <c r="B16" s="531"/>
      <c r="C16" s="531"/>
      <c r="D16" s="531"/>
      <c r="E16" s="531"/>
      <c r="F16" s="531"/>
      <c r="G16" s="531"/>
      <c r="H16" s="531"/>
    </row>
    <row r="17" spans="1:8" ht="30" x14ac:dyDescent="0.2">
      <c r="A17" s="523" t="s">
        <v>1501</v>
      </c>
      <c r="B17" s="524"/>
      <c r="C17" s="524"/>
      <c r="D17" s="524"/>
      <c r="E17" s="524"/>
      <c r="F17" s="524"/>
      <c r="G17" s="524"/>
      <c r="H17" s="525"/>
    </row>
  </sheetData>
  <mergeCells count="14">
    <mergeCell ref="A1:H1"/>
    <mergeCell ref="G6:G7"/>
    <mergeCell ref="H6:H7"/>
    <mergeCell ref="A3:H3"/>
    <mergeCell ref="A6:B6"/>
    <mergeCell ref="C6:D6"/>
    <mergeCell ref="E6:E7"/>
    <mergeCell ref="F6:F7"/>
    <mergeCell ref="A5:H5"/>
    <mergeCell ref="A17:H17"/>
    <mergeCell ref="A4:H4"/>
    <mergeCell ref="A15:G15"/>
    <mergeCell ref="A16:H16"/>
    <mergeCell ref="A2:H2"/>
  </mergeCells>
  <phoneticPr fontId="32" type="noConversion"/>
  <hyperlinks>
    <hyperlink ref="F6" location="Order_Summary" display="Summary" xr:uid="{00000000-0004-0000-2800-000000000000}"/>
    <hyperlink ref="A16:H16" location="Account_Summary" display="Account Summary" xr:uid="{00000000-0004-0000-2800-000001000000}"/>
    <hyperlink ref="A6:B6" location="'Table of Contents'!A1" display="Back to Table of Contents" xr:uid="{00000000-0004-0000-2800-000002000000}"/>
    <hyperlink ref="C6:D6" location="'Additional Materials'!A1" display="Add Items" xr:uid="{00000000-0004-0000-2800-000003000000}"/>
    <hyperlink ref="A5:H5" location="Account_Summary" display="Account Summary" xr:uid="{00000000-0004-0000-2800-000004000000}"/>
  </hyperlinks>
  <pageMargins left="0.75" right="0.75" top="1" bottom="1" header="0.5" footer="0.5"/>
  <pageSetup orientation="landscape" horizontalDpi="4294967294" verticalDpi="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H552"/>
  <sheetViews>
    <sheetView showZeros="0" topLeftCell="A114" zoomScale="65" workbookViewId="0">
      <selection activeCell="F125" sqref="F125"/>
    </sheetView>
  </sheetViews>
  <sheetFormatPr defaultRowHeight="12.75" x14ac:dyDescent="0.2"/>
  <cols>
    <col min="1" max="1" width="21" customWidth="1"/>
    <col min="2" max="2" width="28.140625" customWidth="1"/>
    <col min="3" max="3" width="41.140625" customWidth="1"/>
    <col min="4" max="4" width="35.5703125" customWidth="1"/>
    <col min="5" max="5" width="56.85546875" customWidth="1"/>
    <col min="6" max="6" width="28.28515625" customWidth="1"/>
    <col min="7" max="7" width="16.85546875" customWidth="1"/>
    <col min="8" max="8" width="26.7109375" customWidth="1"/>
  </cols>
  <sheetData>
    <row r="1" spans="1:8" ht="30" customHeight="1" x14ac:dyDescent="0.2">
      <c r="A1" s="436" t="s">
        <v>1467</v>
      </c>
      <c r="B1" s="436"/>
      <c r="C1" s="436"/>
      <c r="D1" s="436"/>
      <c r="E1" s="436"/>
      <c r="F1" s="436"/>
      <c r="G1" s="436"/>
      <c r="H1" s="436"/>
    </row>
    <row r="2" spans="1:8" s="1" customFormat="1" ht="24.95" customHeight="1" x14ac:dyDescent="0.35">
      <c r="A2" s="489" t="s">
        <v>1653</v>
      </c>
      <c r="B2" s="489"/>
      <c r="C2" s="489"/>
      <c r="D2" s="489"/>
      <c r="E2" s="489"/>
      <c r="F2" s="489"/>
      <c r="G2" s="489"/>
      <c r="H2" s="489"/>
    </row>
    <row r="3" spans="1:8" s="57" customFormat="1" ht="24.95" customHeight="1" x14ac:dyDescent="0.2">
      <c r="A3" s="494" t="s">
        <v>1399</v>
      </c>
      <c r="B3" s="494"/>
      <c r="C3" s="494"/>
      <c r="D3" s="494"/>
      <c r="E3" s="494"/>
      <c r="F3" s="494"/>
      <c r="G3" s="494"/>
      <c r="H3" s="494"/>
    </row>
    <row r="4" spans="1:8" s="1" customFormat="1" ht="24.95" customHeight="1" x14ac:dyDescent="0.2">
      <c r="A4" s="435" t="s">
        <v>418</v>
      </c>
      <c r="B4" s="435"/>
      <c r="C4" s="435"/>
      <c r="D4" s="435"/>
      <c r="E4" s="435"/>
      <c r="F4" s="435"/>
      <c r="G4" s="435"/>
      <c r="H4" s="435"/>
    </row>
    <row r="5" spans="1:8" s="1" customFormat="1" ht="24.95" customHeight="1" x14ac:dyDescent="0.2">
      <c r="A5" s="435"/>
      <c r="B5" s="435"/>
      <c r="C5" s="435"/>
      <c r="D5" s="435"/>
      <c r="E5" s="435"/>
      <c r="F5" s="435"/>
      <c r="G5" s="435"/>
      <c r="H5" s="435"/>
    </row>
    <row r="6" spans="1:8" s="117" customFormat="1" ht="24.95" customHeight="1" x14ac:dyDescent="0.2">
      <c r="A6" s="532" t="s">
        <v>1399</v>
      </c>
      <c r="B6" s="532"/>
      <c r="C6" s="532"/>
      <c r="D6" s="532"/>
      <c r="E6" s="532"/>
      <c r="F6" s="532"/>
      <c r="G6" s="532"/>
      <c r="H6" s="532"/>
    </row>
    <row r="7" spans="1:8" s="31" customFormat="1" ht="24.75" customHeight="1" x14ac:dyDescent="0.2">
      <c r="A7" s="495" t="s">
        <v>866</v>
      </c>
      <c r="B7" s="495"/>
      <c r="C7" s="496" t="s">
        <v>994</v>
      </c>
      <c r="D7" s="496"/>
      <c r="E7" s="35" t="s">
        <v>771</v>
      </c>
      <c r="F7" s="534" t="s">
        <v>253</v>
      </c>
      <c r="G7" s="534"/>
      <c r="H7" s="534"/>
    </row>
    <row r="8" spans="1:8" s="185" customFormat="1" ht="24.95" customHeight="1" x14ac:dyDescent="0.2">
      <c r="A8" s="533" t="s">
        <v>1775</v>
      </c>
      <c r="B8" s="533"/>
      <c r="C8" s="496" t="s">
        <v>869</v>
      </c>
      <c r="D8" s="496"/>
      <c r="E8" s="35" t="s">
        <v>872</v>
      </c>
      <c r="F8" s="503" t="s">
        <v>738</v>
      </c>
      <c r="G8" s="503"/>
      <c r="H8" s="503"/>
    </row>
    <row r="9" spans="1:8" s="185" customFormat="1" ht="24.95" customHeight="1" x14ac:dyDescent="0.2">
      <c r="A9" s="533" t="s">
        <v>397</v>
      </c>
      <c r="B9" s="533"/>
      <c r="C9" s="496" t="s">
        <v>406</v>
      </c>
      <c r="D9" s="496"/>
      <c r="E9" s="35" t="s">
        <v>70</v>
      </c>
      <c r="F9" s="503" t="s">
        <v>71</v>
      </c>
      <c r="G9" s="503"/>
      <c r="H9" s="503"/>
    </row>
    <row r="10" spans="1:8" s="185" customFormat="1" ht="24.95" customHeight="1" x14ac:dyDescent="0.2">
      <c r="A10" s="533" t="s">
        <v>74</v>
      </c>
      <c r="B10" s="533"/>
      <c r="C10" s="496"/>
      <c r="D10" s="496"/>
      <c r="E10" s="35"/>
      <c r="F10" s="503"/>
      <c r="G10" s="503"/>
      <c r="H10" s="503"/>
    </row>
    <row r="11" spans="1:8" s="1" customFormat="1" ht="24.95" customHeight="1" x14ac:dyDescent="0.2">
      <c r="A11" s="435"/>
      <c r="B11" s="435"/>
      <c r="C11" s="435"/>
      <c r="D11" s="435"/>
      <c r="E11" s="435"/>
      <c r="F11" s="435"/>
      <c r="G11" s="435"/>
      <c r="H11" s="435"/>
    </row>
    <row r="12" spans="1:8" s="181" customFormat="1" ht="24.95" customHeight="1" x14ac:dyDescent="0.2">
      <c r="A12" s="549" t="s">
        <v>412</v>
      </c>
      <c r="B12" s="549"/>
      <c r="C12" s="549"/>
      <c r="D12" s="549"/>
      <c r="E12" s="549"/>
      <c r="F12" s="549"/>
      <c r="G12" s="549"/>
      <c r="H12" s="549"/>
    </row>
    <row r="13" spans="1:8" s="1" customFormat="1" ht="24.95" customHeight="1" x14ac:dyDescent="0.2">
      <c r="A13" s="517" t="s">
        <v>1645</v>
      </c>
      <c r="B13" s="518"/>
      <c r="C13" s="492" t="s">
        <v>39</v>
      </c>
      <c r="D13" s="493"/>
      <c r="E13" s="519" t="s">
        <v>1640</v>
      </c>
      <c r="F13" s="521" t="s">
        <v>1656</v>
      </c>
      <c r="G13" s="551" t="s">
        <v>1485</v>
      </c>
      <c r="H13" s="550" t="s">
        <v>1486</v>
      </c>
    </row>
    <row r="14" spans="1:8" s="1" customFormat="1" ht="24.95" customHeight="1" x14ac:dyDescent="0.2">
      <c r="A14" s="29" t="s">
        <v>1484</v>
      </c>
      <c r="B14" s="30" t="s">
        <v>1498</v>
      </c>
      <c r="C14" s="30" t="s">
        <v>1483</v>
      </c>
      <c r="D14" s="30" t="s">
        <v>1482</v>
      </c>
      <c r="E14" s="520"/>
      <c r="F14" s="522"/>
      <c r="G14" s="528"/>
      <c r="H14" s="530"/>
    </row>
    <row r="15" spans="1:8" s="1" customFormat="1" ht="24.95" customHeight="1" x14ac:dyDescent="0.2">
      <c r="A15" s="96" t="s">
        <v>1484</v>
      </c>
      <c r="B15" s="90" t="s">
        <v>1498</v>
      </c>
      <c r="C15" s="90" t="s">
        <v>1483</v>
      </c>
      <c r="D15" s="90" t="s">
        <v>1482</v>
      </c>
      <c r="E15" s="97" t="s">
        <v>866</v>
      </c>
      <c r="F15" s="105" t="s">
        <v>1656</v>
      </c>
      <c r="G15" s="109" t="s">
        <v>1485</v>
      </c>
      <c r="H15" s="103" t="s">
        <v>1486</v>
      </c>
    </row>
    <row r="16" spans="1:8" s="1" customFormat="1" ht="24.95" customHeight="1" x14ac:dyDescent="0.2">
      <c r="A16" s="10">
        <v>0</v>
      </c>
      <c r="B16" s="10"/>
      <c r="C16" s="14" t="s">
        <v>863</v>
      </c>
      <c r="D16" s="14" t="s">
        <v>189</v>
      </c>
      <c r="E16" s="14" t="s">
        <v>867</v>
      </c>
      <c r="F16" s="510" t="s">
        <v>1799</v>
      </c>
      <c r="G16" s="15">
        <v>3.29</v>
      </c>
      <c r="H16" s="3">
        <f>A16*G16</f>
        <v>0</v>
      </c>
    </row>
    <row r="17" spans="1:8" s="1" customFormat="1" ht="24.95" customHeight="1" x14ac:dyDescent="0.2">
      <c r="A17" s="10"/>
      <c r="B17" s="10"/>
      <c r="C17" s="14" t="s">
        <v>863</v>
      </c>
      <c r="D17" s="14" t="s">
        <v>611</v>
      </c>
      <c r="E17" s="14" t="s">
        <v>867</v>
      </c>
      <c r="F17" s="511"/>
      <c r="G17" s="15">
        <v>3.29</v>
      </c>
      <c r="H17" s="3">
        <f t="shared" ref="H17:H34" si="0">A17*G17</f>
        <v>0</v>
      </c>
    </row>
    <row r="18" spans="1:8" s="1" customFormat="1" ht="24.95" customHeight="1" x14ac:dyDescent="0.2">
      <c r="A18" s="10"/>
      <c r="B18" s="10"/>
      <c r="C18" s="14" t="s">
        <v>863</v>
      </c>
      <c r="D18" s="14" t="s">
        <v>409</v>
      </c>
      <c r="E18" s="14" t="s">
        <v>867</v>
      </c>
      <c r="F18" s="511"/>
      <c r="G18" s="15">
        <v>3.29</v>
      </c>
      <c r="H18" s="3">
        <f t="shared" si="0"/>
        <v>0</v>
      </c>
    </row>
    <row r="19" spans="1:8" s="1" customFormat="1" ht="24.95" customHeight="1" x14ac:dyDescent="0.2">
      <c r="A19" s="10"/>
      <c r="B19" s="10"/>
      <c r="C19" s="14" t="s">
        <v>863</v>
      </c>
      <c r="D19" s="14" t="s">
        <v>610</v>
      </c>
      <c r="E19" s="14" t="s">
        <v>867</v>
      </c>
      <c r="F19" s="511"/>
      <c r="G19" s="15">
        <v>3.29</v>
      </c>
      <c r="H19" s="3">
        <f t="shared" si="0"/>
        <v>0</v>
      </c>
    </row>
    <row r="20" spans="1:8" s="1" customFormat="1" ht="24.95" customHeight="1" x14ac:dyDescent="0.2">
      <c r="A20" s="10"/>
      <c r="B20" s="10"/>
      <c r="C20" s="14" t="s">
        <v>863</v>
      </c>
      <c r="D20" s="14" t="s">
        <v>612</v>
      </c>
      <c r="E20" s="14" t="s">
        <v>867</v>
      </c>
      <c r="F20" s="511"/>
      <c r="G20" s="15">
        <v>3.29</v>
      </c>
      <c r="H20" s="3">
        <f t="shared" si="0"/>
        <v>0</v>
      </c>
    </row>
    <row r="21" spans="1:8" s="1" customFormat="1" ht="24.95" customHeight="1" x14ac:dyDescent="0.2">
      <c r="A21" s="10"/>
      <c r="B21" s="10"/>
      <c r="C21" s="14" t="s">
        <v>863</v>
      </c>
      <c r="D21" s="14" t="s">
        <v>396</v>
      </c>
      <c r="E21" s="14" t="s">
        <v>867</v>
      </c>
      <c r="F21" s="511"/>
      <c r="G21" s="15">
        <v>4.59</v>
      </c>
      <c r="H21" s="3">
        <f t="shared" si="0"/>
        <v>0</v>
      </c>
    </row>
    <row r="22" spans="1:8" s="1" customFormat="1" ht="24.95" customHeight="1" x14ac:dyDescent="0.2">
      <c r="A22" s="10"/>
      <c r="B22" s="10"/>
      <c r="C22" s="14" t="s">
        <v>863</v>
      </c>
      <c r="D22" s="14" t="s">
        <v>862</v>
      </c>
      <c r="E22" s="14" t="s">
        <v>867</v>
      </c>
      <c r="F22" s="511"/>
      <c r="G22" s="15">
        <v>4.59</v>
      </c>
      <c r="H22" s="3">
        <f t="shared" si="0"/>
        <v>0</v>
      </c>
    </row>
    <row r="23" spans="1:8" s="1" customFormat="1" ht="24.95" customHeight="1" x14ac:dyDescent="0.2">
      <c r="A23" s="10"/>
      <c r="B23" s="10"/>
      <c r="C23" s="14" t="s">
        <v>863</v>
      </c>
      <c r="D23" s="14" t="s">
        <v>202</v>
      </c>
      <c r="E23" s="14" t="s">
        <v>867</v>
      </c>
      <c r="F23" s="511"/>
      <c r="G23" s="15">
        <v>4.59</v>
      </c>
      <c r="H23" s="3">
        <f t="shared" si="0"/>
        <v>0</v>
      </c>
    </row>
    <row r="24" spans="1:8" s="1" customFormat="1" ht="24.95" customHeight="1" x14ac:dyDescent="0.2">
      <c r="A24" s="10"/>
      <c r="B24" s="10"/>
      <c r="C24" s="14" t="s">
        <v>863</v>
      </c>
      <c r="D24" s="14" t="s">
        <v>201</v>
      </c>
      <c r="E24" s="14" t="s">
        <v>867</v>
      </c>
      <c r="F24" s="512"/>
      <c r="G24" s="15">
        <v>4.59</v>
      </c>
      <c r="H24" s="3">
        <f t="shared" si="0"/>
        <v>0</v>
      </c>
    </row>
    <row r="25" spans="1:8" s="1" customFormat="1" ht="24.95" customHeight="1" x14ac:dyDescent="0.2">
      <c r="A25" s="96" t="s">
        <v>1484</v>
      </c>
      <c r="B25" s="90" t="s">
        <v>1498</v>
      </c>
      <c r="C25" s="90" t="s">
        <v>1483</v>
      </c>
      <c r="D25" s="90" t="s">
        <v>1482</v>
      </c>
      <c r="E25" s="97" t="s">
        <v>866</v>
      </c>
      <c r="F25" s="105" t="s">
        <v>1656</v>
      </c>
      <c r="G25" s="109" t="s">
        <v>1485</v>
      </c>
      <c r="H25" s="103">
        <v>0</v>
      </c>
    </row>
    <row r="26" spans="1:8" s="1" customFormat="1" ht="24.95" customHeight="1" x14ac:dyDescent="0.2">
      <c r="A26" s="10"/>
      <c r="B26" s="10"/>
      <c r="C26" s="14" t="s">
        <v>864</v>
      </c>
      <c r="D26" s="14" t="s">
        <v>189</v>
      </c>
      <c r="E26" s="14" t="s">
        <v>867</v>
      </c>
      <c r="F26" s="511"/>
      <c r="G26" s="15">
        <v>3.29</v>
      </c>
      <c r="H26" s="3">
        <f t="shared" si="0"/>
        <v>0</v>
      </c>
    </row>
    <row r="27" spans="1:8" s="1" customFormat="1" ht="24.95" customHeight="1" x14ac:dyDescent="0.2">
      <c r="A27" s="10"/>
      <c r="B27" s="10"/>
      <c r="C27" s="14" t="s">
        <v>864</v>
      </c>
      <c r="D27" s="14" t="s">
        <v>611</v>
      </c>
      <c r="E27" s="14" t="s">
        <v>867</v>
      </c>
      <c r="F27" s="511"/>
      <c r="G27" s="15">
        <v>3.29</v>
      </c>
      <c r="H27" s="3">
        <f t="shared" si="0"/>
        <v>0</v>
      </c>
    </row>
    <row r="28" spans="1:8" s="1" customFormat="1" ht="24.95" customHeight="1" x14ac:dyDescent="0.2">
      <c r="A28" s="10"/>
      <c r="B28" s="10"/>
      <c r="C28" s="14" t="s">
        <v>864</v>
      </c>
      <c r="D28" s="14" t="s">
        <v>409</v>
      </c>
      <c r="E28" s="14" t="s">
        <v>867</v>
      </c>
      <c r="F28" s="511"/>
      <c r="G28" s="15">
        <v>3.29</v>
      </c>
      <c r="H28" s="3">
        <f t="shared" si="0"/>
        <v>0</v>
      </c>
    </row>
    <row r="29" spans="1:8" s="1" customFormat="1" ht="24.95" customHeight="1" x14ac:dyDescent="0.2">
      <c r="A29" s="10"/>
      <c r="B29" s="10"/>
      <c r="C29" s="14" t="s">
        <v>864</v>
      </c>
      <c r="D29" s="14" t="s">
        <v>610</v>
      </c>
      <c r="E29" s="14" t="s">
        <v>867</v>
      </c>
      <c r="F29" s="511"/>
      <c r="G29" s="15">
        <v>3.29</v>
      </c>
      <c r="H29" s="3">
        <f t="shared" si="0"/>
        <v>0</v>
      </c>
    </row>
    <row r="30" spans="1:8" s="1" customFormat="1" ht="24.95" customHeight="1" x14ac:dyDescent="0.2">
      <c r="A30" s="10"/>
      <c r="B30" s="10"/>
      <c r="C30" s="14" t="s">
        <v>864</v>
      </c>
      <c r="D30" s="14" t="s">
        <v>612</v>
      </c>
      <c r="E30" s="14" t="s">
        <v>867</v>
      </c>
      <c r="F30" s="511"/>
      <c r="G30" s="15">
        <v>3.29</v>
      </c>
      <c r="H30" s="3">
        <f t="shared" si="0"/>
        <v>0</v>
      </c>
    </row>
    <row r="31" spans="1:8" s="1" customFormat="1" ht="24.95" customHeight="1" x14ac:dyDescent="0.2">
      <c r="A31" s="10"/>
      <c r="B31" s="10"/>
      <c r="C31" s="14" t="s">
        <v>864</v>
      </c>
      <c r="D31" s="14" t="s">
        <v>396</v>
      </c>
      <c r="E31" s="14" t="s">
        <v>867</v>
      </c>
      <c r="F31" s="511"/>
      <c r="G31" s="15">
        <v>4.59</v>
      </c>
      <c r="H31" s="3">
        <f t="shared" si="0"/>
        <v>0</v>
      </c>
    </row>
    <row r="32" spans="1:8" s="1" customFormat="1" ht="24.95" customHeight="1" x14ac:dyDescent="0.2">
      <c r="A32" s="10"/>
      <c r="B32" s="10"/>
      <c r="C32" s="14" t="s">
        <v>864</v>
      </c>
      <c r="D32" s="14" t="s">
        <v>862</v>
      </c>
      <c r="E32" s="14" t="s">
        <v>867</v>
      </c>
      <c r="F32" s="511"/>
      <c r="G32" s="15">
        <v>4.59</v>
      </c>
      <c r="H32" s="3">
        <f t="shared" si="0"/>
        <v>0</v>
      </c>
    </row>
    <row r="33" spans="1:8" s="1" customFormat="1" ht="24.95" customHeight="1" x14ac:dyDescent="0.2">
      <c r="A33" s="10"/>
      <c r="B33" s="10"/>
      <c r="C33" s="14" t="s">
        <v>864</v>
      </c>
      <c r="D33" s="14" t="s">
        <v>202</v>
      </c>
      <c r="E33" s="14" t="s">
        <v>867</v>
      </c>
      <c r="F33" s="511"/>
      <c r="G33" s="15">
        <v>4.59</v>
      </c>
      <c r="H33" s="3">
        <f t="shared" si="0"/>
        <v>0</v>
      </c>
    </row>
    <row r="34" spans="1:8" s="1" customFormat="1" ht="24.95" customHeight="1" x14ac:dyDescent="0.2">
      <c r="A34" s="10"/>
      <c r="B34" s="10"/>
      <c r="C34" s="14" t="s">
        <v>864</v>
      </c>
      <c r="D34" s="14" t="s">
        <v>201</v>
      </c>
      <c r="E34" s="14" t="s">
        <v>867</v>
      </c>
      <c r="F34" s="512"/>
      <c r="G34" s="15">
        <v>4.59</v>
      </c>
      <c r="H34" s="3">
        <f t="shared" si="0"/>
        <v>0</v>
      </c>
    </row>
    <row r="35" spans="1:8" s="1" customFormat="1" ht="24.95" customHeight="1" x14ac:dyDescent="0.2">
      <c r="A35" s="96" t="s">
        <v>1484</v>
      </c>
      <c r="B35" s="90" t="s">
        <v>1498</v>
      </c>
      <c r="C35" s="90" t="s">
        <v>1483</v>
      </c>
      <c r="D35" s="90" t="s">
        <v>1482</v>
      </c>
      <c r="E35" s="97" t="s">
        <v>866</v>
      </c>
      <c r="F35" s="113" t="s">
        <v>1656</v>
      </c>
      <c r="G35" s="109" t="s">
        <v>1485</v>
      </c>
      <c r="H35" s="103">
        <v>0</v>
      </c>
    </row>
    <row r="36" spans="1:8" s="1" customFormat="1" ht="24.95" customHeight="1" x14ac:dyDescent="0.2">
      <c r="A36" s="10"/>
      <c r="B36" s="10"/>
      <c r="C36" s="14" t="s">
        <v>865</v>
      </c>
      <c r="D36" s="14" t="s">
        <v>189</v>
      </c>
      <c r="E36" s="14" t="s">
        <v>867</v>
      </c>
      <c r="F36" s="510"/>
      <c r="G36" s="15">
        <v>3.29</v>
      </c>
      <c r="H36" s="3">
        <f t="shared" ref="H36:H44" si="1">A36*G36</f>
        <v>0</v>
      </c>
    </row>
    <row r="37" spans="1:8" s="1" customFormat="1" ht="24.95" customHeight="1" x14ac:dyDescent="0.2">
      <c r="A37" s="10"/>
      <c r="B37" s="10"/>
      <c r="C37" s="14" t="s">
        <v>865</v>
      </c>
      <c r="D37" s="14" t="s">
        <v>611</v>
      </c>
      <c r="E37" s="14" t="s">
        <v>867</v>
      </c>
      <c r="F37" s="511"/>
      <c r="G37" s="15">
        <v>3.29</v>
      </c>
      <c r="H37" s="3">
        <f t="shared" si="1"/>
        <v>0</v>
      </c>
    </row>
    <row r="38" spans="1:8" s="1" customFormat="1" ht="24.95" customHeight="1" x14ac:dyDescent="0.2">
      <c r="A38" s="10"/>
      <c r="B38" s="10"/>
      <c r="C38" s="14" t="s">
        <v>865</v>
      </c>
      <c r="D38" s="14" t="s">
        <v>409</v>
      </c>
      <c r="E38" s="14" t="s">
        <v>867</v>
      </c>
      <c r="F38" s="511"/>
      <c r="G38" s="15">
        <v>3.29</v>
      </c>
      <c r="H38" s="3">
        <f t="shared" si="1"/>
        <v>0</v>
      </c>
    </row>
    <row r="39" spans="1:8" s="1" customFormat="1" ht="24.95" customHeight="1" x14ac:dyDescent="0.2">
      <c r="A39" s="10"/>
      <c r="B39" s="10"/>
      <c r="C39" s="14" t="s">
        <v>865</v>
      </c>
      <c r="D39" s="14" t="s">
        <v>610</v>
      </c>
      <c r="E39" s="14" t="s">
        <v>867</v>
      </c>
      <c r="F39" s="511"/>
      <c r="G39" s="15">
        <v>3.29</v>
      </c>
      <c r="H39" s="3">
        <f t="shared" si="1"/>
        <v>0</v>
      </c>
    </row>
    <row r="40" spans="1:8" s="1" customFormat="1" ht="24.95" customHeight="1" x14ac:dyDescent="0.2">
      <c r="A40" s="10"/>
      <c r="B40" s="10"/>
      <c r="C40" s="14" t="s">
        <v>865</v>
      </c>
      <c r="D40" s="14" t="s">
        <v>612</v>
      </c>
      <c r="E40" s="14" t="s">
        <v>867</v>
      </c>
      <c r="F40" s="511"/>
      <c r="G40" s="15">
        <v>3.29</v>
      </c>
      <c r="H40" s="3">
        <f t="shared" si="1"/>
        <v>0</v>
      </c>
    </row>
    <row r="41" spans="1:8" s="1" customFormat="1" ht="24.95" customHeight="1" x14ac:dyDescent="0.2">
      <c r="A41" s="10"/>
      <c r="B41" s="10"/>
      <c r="C41" s="14" t="s">
        <v>865</v>
      </c>
      <c r="D41" s="14" t="s">
        <v>396</v>
      </c>
      <c r="E41" s="14" t="s">
        <v>867</v>
      </c>
      <c r="F41" s="511"/>
      <c r="G41" s="15">
        <v>4.59</v>
      </c>
      <c r="H41" s="3">
        <f t="shared" si="1"/>
        <v>0</v>
      </c>
    </row>
    <row r="42" spans="1:8" s="1" customFormat="1" ht="24.95" customHeight="1" x14ac:dyDescent="0.2">
      <c r="A42" s="10"/>
      <c r="B42" s="10"/>
      <c r="C42" s="14" t="s">
        <v>865</v>
      </c>
      <c r="D42" s="14" t="s">
        <v>862</v>
      </c>
      <c r="E42" s="14" t="s">
        <v>867</v>
      </c>
      <c r="F42" s="511"/>
      <c r="G42" s="15">
        <v>4.59</v>
      </c>
      <c r="H42" s="3">
        <f t="shared" si="1"/>
        <v>0</v>
      </c>
    </row>
    <row r="43" spans="1:8" s="1" customFormat="1" ht="24.95" customHeight="1" x14ac:dyDescent="0.2">
      <c r="A43" s="10"/>
      <c r="B43" s="10"/>
      <c r="C43" s="14" t="s">
        <v>865</v>
      </c>
      <c r="D43" s="14" t="s">
        <v>202</v>
      </c>
      <c r="E43" s="14" t="s">
        <v>867</v>
      </c>
      <c r="F43" s="511"/>
      <c r="G43" s="15">
        <v>4.59</v>
      </c>
      <c r="H43" s="3">
        <f t="shared" si="1"/>
        <v>0</v>
      </c>
    </row>
    <row r="44" spans="1:8" s="1" customFormat="1" ht="24.95" customHeight="1" x14ac:dyDescent="0.2">
      <c r="A44" s="10"/>
      <c r="B44" s="10"/>
      <c r="C44" s="14" t="s">
        <v>865</v>
      </c>
      <c r="D44" s="14" t="s">
        <v>201</v>
      </c>
      <c r="E44" s="14" t="s">
        <v>867</v>
      </c>
      <c r="F44" s="512"/>
      <c r="G44" s="15">
        <v>4.59</v>
      </c>
      <c r="H44" s="3">
        <f t="shared" si="1"/>
        <v>0</v>
      </c>
    </row>
    <row r="45" spans="1:8" s="1" customFormat="1" ht="24.95" customHeight="1" x14ac:dyDescent="0.2">
      <c r="A45" s="96" t="s">
        <v>1484</v>
      </c>
      <c r="B45" s="90" t="s">
        <v>1498</v>
      </c>
      <c r="C45" s="90" t="s">
        <v>1483</v>
      </c>
      <c r="D45" s="90" t="s">
        <v>1482</v>
      </c>
      <c r="E45" s="97" t="s">
        <v>866</v>
      </c>
      <c r="F45" s="113" t="s">
        <v>1656</v>
      </c>
      <c r="G45" s="109" t="s">
        <v>1485</v>
      </c>
      <c r="H45" s="103">
        <v>0</v>
      </c>
    </row>
    <row r="46" spans="1:8" s="1" customFormat="1" ht="24.95" customHeight="1" x14ac:dyDescent="0.2">
      <c r="A46" s="10"/>
      <c r="B46" s="10"/>
      <c r="C46" s="14" t="s">
        <v>859</v>
      </c>
      <c r="D46" s="14" t="s">
        <v>189</v>
      </c>
      <c r="E46" s="14" t="s">
        <v>867</v>
      </c>
      <c r="F46" s="510"/>
      <c r="G46" s="15">
        <v>3.29</v>
      </c>
      <c r="H46" s="3">
        <f t="shared" ref="H46:H54" si="2">A46*G46</f>
        <v>0</v>
      </c>
    </row>
    <row r="47" spans="1:8" s="1" customFormat="1" ht="24.95" customHeight="1" x14ac:dyDescent="0.2">
      <c r="A47" s="10"/>
      <c r="B47" s="10"/>
      <c r="C47" s="14" t="s">
        <v>859</v>
      </c>
      <c r="D47" s="14" t="s">
        <v>611</v>
      </c>
      <c r="E47" s="14" t="s">
        <v>867</v>
      </c>
      <c r="F47" s="511"/>
      <c r="G47" s="15">
        <v>3.29</v>
      </c>
      <c r="H47" s="3">
        <f t="shared" si="2"/>
        <v>0</v>
      </c>
    </row>
    <row r="48" spans="1:8" s="1" customFormat="1" ht="24.95" customHeight="1" x14ac:dyDescent="0.2">
      <c r="A48" s="10"/>
      <c r="B48" s="10"/>
      <c r="C48" s="14" t="s">
        <v>859</v>
      </c>
      <c r="D48" s="14" t="s">
        <v>409</v>
      </c>
      <c r="E48" s="14" t="s">
        <v>867</v>
      </c>
      <c r="F48" s="511"/>
      <c r="G48" s="15">
        <v>3.29</v>
      </c>
      <c r="H48" s="3">
        <f t="shared" si="2"/>
        <v>0</v>
      </c>
    </row>
    <row r="49" spans="1:8" s="1" customFormat="1" ht="24.95" customHeight="1" x14ac:dyDescent="0.2">
      <c r="A49" s="10"/>
      <c r="B49" s="10"/>
      <c r="C49" s="14" t="s">
        <v>859</v>
      </c>
      <c r="D49" s="14" t="s">
        <v>610</v>
      </c>
      <c r="E49" s="14" t="s">
        <v>867</v>
      </c>
      <c r="F49" s="511"/>
      <c r="G49" s="15">
        <v>3.29</v>
      </c>
      <c r="H49" s="3">
        <f t="shared" si="2"/>
        <v>0</v>
      </c>
    </row>
    <row r="50" spans="1:8" s="1" customFormat="1" ht="24.95" customHeight="1" x14ac:dyDescent="0.2">
      <c r="A50" s="10"/>
      <c r="B50" s="10"/>
      <c r="C50" s="14" t="s">
        <v>859</v>
      </c>
      <c r="D50" s="14" t="s">
        <v>612</v>
      </c>
      <c r="E50" s="14" t="s">
        <v>867</v>
      </c>
      <c r="F50" s="511"/>
      <c r="G50" s="15">
        <v>3.29</v>
      </c>
      <c r="H50" s="3">
        <f t="shared" si="2"/>
        <v>0</v>
      </c>
    </row>
    <row r="51" spans="1:8" s="1" customFormat="1" ht="24.95" customHeight="1" x14ac:dyDescent="0.2">
      <c r="A51" s="10"/>
      <c r="B51" s="10"/>
      <c r="C51" s="14" t="s">
        <v>859</v>
      </c>
      <c r="D51" s="14" t="s">
        <v>396</v>
      </c>
      <c r="E51" s="14" t="s">
        <v>867</v>
      </c>
      <c r="F51" s="511"/>
      <c r="G51" s="15">
        <v>4.59</v>
      </c>
      <c r="H51" s="3">
        <f t="shared" si="2"/>
        <v>0</v>
      </c>
    </row>
    <row r="52" spans="1:8" s="1" customFormat="1" ht="24.95" customHeight="1" x14ac:dyDescent="0.2">
      <c r="A52" s="10"/>
      <c r="B52" s="10"/>
      <c r="C52" s="14" t="s">
        <v>859</v>
      </c>
      <c r="D52" s="14" t="s">
        <v>862</v>
      </c>
      <c r="E52" s="14" t="s">
        <v>867</v>
      </c>
      <c r="F52" s="511"/>
      <c r="G52" s="15">
        <v>4.59</v>
      </c>
      <c r="H52" s="3">
        <f t="shared" si="2"/>
        <v>0</v>
      </c>
    </row>
    <row r="53" spans="1:8" s="1" customFormat="1" ht="24.95" customHeight="1" x14ac:dyDescent="0.2">
      <c r="A53" s="10"/>
      <c r="B53" s="10"/>
      <c r="C53" s="14" t="s">
        <v>859</v>
      </c>
      <c r="D53" s="14" t="s">
        <v>202</v>
      </c>
      <c r="E53" s="14" t="s">
        <v>867</v>
      </c>
      <c r="F53" s="511"/>
      <c r="G53" s="15">
        <v>4.59</v>
      </c>
      <c r="H53" s="3">
        <f t="shared" si="2"/>
        <v>0</v>
      </c>
    </row>
    <row r="54" spans="1:8" s="1" customFormat="1" ht="24.95" customHeight="1" x14ac:dyDescent="0.2">
      <c r="A54" s="10"/>
      <c r="B54" s="10"/>
      <c r="C54" s="14" t="s">
        <v>859</v>
      </c>
      <c r="D54" s="14" t="s">
        <v>201</v>
      </c>
      <c r="E54" s="14" t="s">
        <v>867</v>
      </c>
      <c r="F54" s="512"/>
      <c r="G54" s="15">
        <v>4.59</v>
      </c>
      <c r="H54" s="3">
        <f t="shared" si="2"/>
        <v>0</v>
      </c>
    </row>
    <row r="55" spans="1:8" s="1" customFormat="1" ht="24.95" customHeight="1" x14ac:dyDescent="0.2">
      <c r="A55" s="96" t="s">
        <v>1484</v>
      </c>
      <c r="B55" s="90" t="s">
        <v>1498</v>
      </c>
      <c r="C55" s="90" t="s">
        <v>1483</v>
      </c>
      <c r="D55" s="90" t="s">
        <v>1482</v>
      </c>
      <c r="E55" s="97" t="s">
        <v>866</v>
      </c>
      <c r="F55" s="113" t="s">
        <v>1656</v>
      </c>
      <c r="G55" s="109" t="s">
        <v>1485</v>
      </c>
      <c r="H55" s="103">
        <v>0</v>
      </c>
    </row>
    <row r="56" spans="1:8" s="1" customFormat="1" ht="24.95" customHeight="1" x14ac:dyDescent="0.2">
      <c r="A56" s="10"/>
      <c r="B56" s="10"/>
      <c r="C56" s="14" t="s">
        <v>860</v>
      </c>
      <c r="D56" s="14" t="s">
        <v>189</v>
      </c>
      <c r="E56" s="14" t="s">
        <v>867</v>
      </c>
      <c r="F56" s="510"/>
      <c r="G56" s="15">
        <v>3.29</v>
      </c>
      <c r="H56" s="3">
        <f t="shared" ref="H56:H64" si="3">A56*G56</f>
        <v>0</v>
      </c>
    </row>
    <row r="57" spans="1:8" s="1" customFormat="1" ht="24.95" customHeight="1" x14ac:dyDescent="0.2">
      <c r="A57" s="10"/>
      <c r="B57" s="10"/>
      <c r="C57" s="14" t="s">
        <v>860</v>
      </c>
      <c r="D57" s="14" t="s">
        <v>611</v>
      </c>
      <c r="E57" s="14" t="s">
        <v>867</v>
      </c>
      <c r="F57" s="511"/>
      <c r="G57" s="15">
        <v>3.29</v>
      </c>
      <c r="H57" s="3">
        <f t="shared" si="3"/>
        <v>0</v>
      </c>
    </row>
    <row r="58" spans="1:8" s="1" customFormat="1" ht="24.95" customHeight="1" x14ac:dyDescent="0.2">
      <c r="A58" s="10"/>
      <c r="B58" s="10"/>
      <c r="C58" s="14" t="s">
        <v>860</v>
      </c>
      <c r="D58" s="14" t="s">
        <v>409</v>
      </c>
      <c r="E58" s="14" t="s">
        <v>867</v>
      </c>
      <c r="F58" s="511"/>
      <c r="G58" s="15">
        <v>3.29</v>
      </c>
      <c r="H58" s="3">
        <f t="shared" si="3"/>
        <v>0</v>
      </c>
    </row>
    <row r="59" spans="1:8" s="1" customFormat="1" ht="24.95" customHeight="1" x14ac:dyDescent="0.2">
      <c r="A59" s="10"/>
      <c r="B59" s="10"/>
      <c r="C59" s="14" t="s">
        <v>860</v>
      </c>
      <c r="D59" s="14" t="s">
        <v>610</v>
      </c>
      <c r="E59" s="14" t="s">
        <v>867</v>
      </c>
      <c r="F59" s="511"/>
      <c r="G59" s="15">
        <v>3.29</v>
      </c>
      <c r="H59" s="3">
        <f t="shared" si="3"/>
        <v>0</v>
      </c>
    </row>
    <row r="60" spans="1:8" s="1" customFormat="1" ht="24.95" customHeight="1" x14ac:dyDescent="0.2">
      <c r="A60" s="10"/>
      <c r="B60" s="10"/>
      <c r="C60" s="14" t="s">
        <v>860</v>
      </c>
      <c r="D60" s="14" t="s">
        <v>612</v>
      </c>
      <c r="E60" s="14" t="s">
        <v>867</v>
      </c>
      <c r="F60" s="511"/>
      <c r="G60" s="15">
        <v>3.29</v>
      </c>
      <c r="H60" s="3">
        <f t="shared" si="3"/>
        <v>0</v>
      </c>
    </row>
    <row r="61" spans="1:8" s="1" customFormat="1" ht="24.95" customHeight="1" x14ac:dyDescent="0.2">
      <c r="A61" s="10"/>
      <c r="B61" s="10"/>
      <c r="C61" s="14" t="s">
        <v>860</v>
      </c>
      <c r="D61" s="14" t="s">
        <v>396</v>
      </c>
      <c r="E61" s="14" t="s">
        <v>867</v>
      </c>
      <c r="F61" s="511"/>
      <c r="G61" s="15">
        <v>4.59</v>
      </c>
      <c r="H61" s="3">
        <f t="shared" si="3"/>
        <v>0</v>
      </c>
    </row>
    <row r="62" spans="1:8" s="1" customFormat="1" ht="24.95" customHeight="1" x14ac:dyDescent="0.2">
      <c r="A62" s="10"/>
      <c r="B62" s="10"/>
      <c r="C62" s="14" t="s">
        <v>860</v>
      </c>
      <c r="D62" s="14" t="s">
        <v>862</v>
      </c>
      <c r="E62" s="14" t="s">
        <v>867</v>
      </c>
      <c r="F62" s="511"/>
      <c r="G62" s="15">
        <v>4.59</v>
      </c>
      <c r="H62" s="3">
        <f t="shared" si="3"/>
        <v>0</v>
      </c>
    </row>
    <row r="63" spans="1:8" s="1" customFormat="1" ht="24.95" customHeight="1" x14ac:dyDescent="0.2">
      <c r="A63" s="10"/>
      <c r="B63" s="10"/>
      <c r="C63" s="14" t="s">
        <v>860</v>
      </c>
      <c r="D63" s="14" t="s">
        <v>202</v>
      </c>
      <c r="E63" s="14" t="s">
        <v>867</v>
      </c>
      <c r="F63" s="511"/>
      <c r="G63" s="15">
        <v>4.59</v>
      </c>
      <c r="H63" s="3">
        <f t="shared" si="3"/>
        <v>0</v>
      </c>
    </row>
    <row r="64" spans="1:8" s="1" customFormat="1" ht="24.95" customHeight="1" x14ac:dyDescent="0.2">
      <c r="A64" s="10"/>
      <c r="B64" s="10"/>
      <c r="C64" s="14" t="s">
        <v>860</v>
      </c>
      <c r="D64" s="14" t="s">
        <v>201</v>
      </c>
      <c r="E64" s="14" t="s">
        <v>867</v>
      </c>
      <c r="F64" s="512"/>
      <c r="G64" s="15">
        <v>4.59</v>
      </c>
      <c r="H64" s="3">
        <f t="shared" si="3"/>
        <v>0</v>
      </c>
    </row>
    <row r="65" spans="1:8" s="1" customFormat="1" ht="24.95" customHeight="1" x14ac:dyDescent="0.2">
      <c r="A65" s="96" t="s">
        <v>1484</v>
      </c>
      <c r="B65" s="90" t="s">
        <v>1498</v>
      </c>
      <c r="C65" s="90" t="s">
        <v>1483</v>
      </c>
      <c r="D65" s="90" t="s">
        <v>1482</v>
      </c>
      <c r="E65" s="97" t="s">
        <v>866</v>
      </c>
      <c r="F65" s="113" t="s">
        <v>1656</v>
      </c>
      <c r="G65" s="109" t="s">
        <v>1485</v>
      </c>
      <c r="H65" s="103">
        <v>0</v>
      </c>
    </row>
    <row r="66" spans="1:8" s="1" customFormat="1" ht="24.95" customHeight="1" x14ac:dyDescent="0.2">
      <c r="A66" s="10"/>
      <c r="B66" s="10"/>
      <c r="C66" s="14" t="s">
        <v>861</v>
      </c>
      <c r="D66" s="14" t="s">
        <v>189</v>
      </c>
      <c r="E66" s="14" t="s">
        <v>867</v>
      </c>
      <c r="F66" s="510"/>
      <c r="G66" s="15">
        <v>3.29</v>
      </c>
      <c r="H66" s="3">
        <f t="shared" ref="H66:H76" si="4">A66*G66</f>
        <v>0</v>
      </c>
    </row>
    <row r="67" spans="1:8" s="1" customFormat="1" ht="24.95" customHeight="1" x14ac:dyDescent="0.2">
      <c r="A67" s="10"/>
      <c r="B67" s="10"/>
      <c r="C67" s="14" t="s">
        <v>861</v>
      </c>
      <c r="D67" s="14" t="s">
        <v>611</v>
      </c>
      <c r="E67" s="14" t="s">
        <v>867</v>
      </c>
      <c r="F67" s="511"/>
      <c r="G67" s="15">
        <v>3.29</v>
      </c>
      <c r="H67" s="3">
        <f t="shared" si="4"/>
        <v>0</v>
      </c>
    </row>
    <row r="68" spans="1:8" s="1" customFormat="1" ht="24.95" customHeight="1" x14ac:dyDescent="0.2">
      <c r="A68" s="10"/>
      <c r="B68" s="10"/>
      <c r="C68" s="14" t="s">
        <v>861</v>
      </c>
      <c r="D68" s="14" t="s">
        <v>409</v>
      </c>
      <c r="E68" s="14" t="s">
        <v>867</v>
      </c>
      <c r="F68" s="511"/>
      <c r="G68" s="15">
        <v>3.29</v>
      </c>
      <c r="H68" s="3">
        <f t="shared" si="4"/>
        <v>0</v>
      </c>
    </row>
    <row r="69" spans="1:8" s="1" customFormat="1" ht="24.95" customHeight="1" x14ac:dyDescent="0.2">
      <c r="A69" s="10"/>
      <c r="B69" s="10"/>
      <c r="C69" s="14" t="s">
        <v>861</v>
      </c>
      <c r="D69" s="14" t="s">
        <v>610</v>
      </c>
      <c r="E69" s="14" t="s">
        <v>867</v>
      </c>
      <c r="F69" s="511"/>
      <c r="G69" s="15">
        <v>3.29</v>
      </c>
      <c r="H69" s="3">
        <f t="shared" si="4"/>
        <v>0</v>
      </c>
    </row>
    <row r="70" spans="1:8" s="1" customFormat="1" ht="24.95" customHeight="1" x14ac:dyDescent="0.2">
      <c r="A70" s="10"/>
      <c r="B70" s="10"/>
      <c r="C70" s="14" t="s">
        <v>861</v>
      </c>
      <c r="D70" s="14" t="s">
        <v>612</v>
      </c>
      <c r="E70" s="14" t="s">
        <v>867</v>
      </c>
      <c r="F70" s="511"/>
      <c r="G70" s="15">
        <v>3.29</v>
      </c>
      <c r="H70" s="3">
        <f t="shared" si="4"/>
        <v>0</v>
      </c>
    </row>
    <row r="71" spans="1:8" s="1" customFormat="1" ht="24.95" customHeight="1" x14ac:dyDescent="0.2">
      <c r="A71" s="10"/>
      <c r="B71" s="10"/>
      <c r="C71" s="14" t="s">
        <v>861</v>
      </c>
      <c r="D71" s="14" t="s">
        <v>396</v>
      </c>
      <c r="E71" s="14" t="s">
        <v>867</v>
      </c>
      <c r="F71" s="511"/>
      <c r="G71" s="15">
        <v>4.59</v>
      </c>
      <c r="H71" s="3">
        <f t="shared" si="4"/>
        <v>0</v>
      </c>
    </row>
    <row r="72" spans="1:8" s="1" customFormat="1" ht="24.95" customHeight="1" x14ac:dyDescent="0.2">
      <c r="A72" s="10"/>
      <c r="B72" s="10"/>
      <c r="C72" s="14" t="s">
        <v>861</v>
      </c>
      <c r="D72" s="14" t="s">
        <v>862</v>
      </c>
      <c r="E72" s="14" t="s">
        <v>867</v>
      </c>
      <c r="F72" s="511"/>
      <c r="G72" s="15">
        <v>4.59</v>
      </c>
      <c r="H72" s="3">
        <f t="shared" si="4"/>
        <v>0</v>
      </c>
    </row>
    <row r="73" spans="1:8" s="1" customFormat="1" ht="24.95" customHeight="1" x14ac:dyDescent="0.2">
      <c r="A73" s="10"/>
      <c r="B73" s="10"/>
      <c r="C73" s="14" t="s">
        <v>861</v>
      </c>
      <c r="D73" s="14" t="s">
        <v>202</v>
      </c>
      <c r="E73" s="14" t="s">
        <v>867</v>
      </c>
      <c r="F73" s="511"/>
      <c r="G73" s="15">
        <v>4.59</v>
      </c>
      <c r="H73" s="3">
        <f t="shared" si="4"/>
        <v>0</v>
      </c>
    </row>
    <row r="74" spans="1:8" s="1" customFormat="1" ht="24.95" customHeight="1" x14ac:dyDescent="0.2">
      <c r="A74" s="10"/>
      <c r="B74" s="10"/>
      <c r="C74" s="14" t="s">
        <v>861</v>
      </c>
      <c r="D74" s="14" t="s">
        <v>201</v>
      </c>
      <c r="E74" s="14" t="s">
        <v>867</v>
      </c>
      <c r="F74" s="512"/>
      <c r="G74" s="15">
        <v>4.59</v>
      </c>
      <c r="H74" s="3">
        <f t="shared" si="4"/>
        <v>0</v>
      </c>
    </row>
    <row r="75" spans="1:8" s="1" customFormat="1" ht="24.95" customHeight="1" x14ac:dyDescent="0.2">
      <c r="A75" s="96" t="s">
        <v>1484</v>
      </c>
      <c r="B75" s="90" t="s">
        <v>1498</v>
      </c>
      <c r="C75" s="90" t="s">
        <v>1483</v>
      </c>
      <c r="D75" s="90" t="s">
        <v>1482</v>
      </c>
      <c r="E75" s="97" t="s">
        <v>866</v>
      </c>
      <c r="F75" s="113" t="s">
        <v>1656</v>
      </c>
      <c r="G75" s="109" t="s">
        <v>1485</v>
      </c>
      <c r="H75" s="103">
        <v>0</v>
      </c>
    </row>
    <row r="76" spans="1:8" s="1" customFormat="1" ht="24.95" customHeight="1" x14ac:dyDescent="0.2">
      <c r="A76" s="10"/>
      <c r="B76" s="10"/>
      <c r="C76" s="14" t="s">
        <v>863</v>
      </c>
      <c r="D76" s="14" t="s">
        <v>189</v>
      </c>
      <c r="E76" s="14" t="s">
        <v>868</v>
      </c>
      <c r="F76" s="510"/>
      <c r="G76" s="15">
        <v>11.49</v>
      </c>
      <c r="H76" s="3">
        <f t="shared" si="4"/>
        <v>0</v>
      </c>
    </row>
    <row r="77" spans="1:8" s="1" customFormat="1" ht="24.95" customHeight="1" x14ac:dyDescent="0.2">
      <c r="A77" s="10"/>
      <c r="B77" s="10"/>
      <c r="C77" s="14" t="s">
        <v>863</v>
      </c>
      <c r="D77" s="14" t="s">
        <v>611</v>
      </c>
      <c r="E77" s="14" t="s">
        <v>868</v>
      </c>
      <c r="F77" s="511"/>
      <c r="G77" s="15">
        <v>11.49</v>
      </c>
      <c r="H77" s="3">
        <f t="shared" ref="H77:H134" si="5">A77*G77</f>
        <v>0</v>
      </c>
    </row>
    <row r="78" spans="1:8" s="1" customFormat="1" ht="24.95" customHeight="1" x14ac:dyDescent="0.2">
      <c r="A78" s="10"/>
      <c r="B78" s="10"/>
      <c r="C78" s="14" t="s">
        <v>863</v>
      </c>
      <c r="D78" s="14" t="s">
        <v>409</v>
      </c>
      <c r="E78" s="14" t="s">
        <v>868</v>
      </c>
      <c r="F78" s="511"/>
      <c r="G78" s="15">
        <v>11.49</v>
      </c>
      <c r="H78" s="3">
        <f t="shared" si="5"/>
        <v>0</v>
      </c>
    </row>
    <row r="79" spans="1:8" s="1" customFormat="1" ht="24.95" customHeight="1" x14ac:dyDescent="0.2">
      <c r="A79" s="10"/>
      <c r="B79" s="10"/>
      <c r="C79" s="14" t="s">
        <v>863</v>
      </c>
      <c r="D79" s="14" t="s">
        <v>610</v>
      </c>
      <c r="E79" s="14" t="s">
        <v>868</v>
      </c>
      <c r="F79" s="511"/>
      <c r="G79" s="15">
        <v>11.49</v>
      </c>
      <c r="H79" s="3">
        <f t="shared" si="5"/>
        <v>0</v>
      </c>
    </row>
    <row r="80" spans="1:8" s="1" customFormat="1" ht="24.95" customHeight="1" x14ac:dyDescent="0.2">
      <c r="A80" s="10"/>
      <c r="B80" s="10"/>
      <c r="C80" s="14" t="s">
        <v>863</v>
      </c>
      <c r="D80" s="14" t="s">
        <v>612</v>
      </c>
      <c r="E80" s="14" t="s">
        <v>868</v>
      </c>
      <c r="F80" s="511"/>
      <c r="G80" s="15">
        <v>11.49</v>
      </c>
      <c r="H80" s="3">
        <f t="shared" si="5"/>
        <v>0</v>
      </c>
    </row>
    <row r="81" spans="1:8" s="1" customFormat="1" ht="24.95" customHeight="1" x14ac:dyDescent="0.2">
      <c r="A81" s="10"/>
      <c r="B81" s="10"/>
      <c r="C81" s="14" t="s">
        <v>863</v>
      </c>
      <c r="D81" s="14" t="s">
        <v>396</v>
      </c>
      <c r="E81" s="14" t="s">
        <v>868</v>
      </c>
      <c r="F81" s="511"/>
      <c r="G81" s="15">
        <v>16.489999999999998</v>
      </c>
      <c r="H81" s="3">
        <f t="shared" si="5"/>
        <v>0</v>
      </c>
    </row>
    <row r="82" spans="1:8" s="1" customFormat="1" ht="24.95" customHeight="1" x14ac:dyDescent="0.2">
      <c r="A82" s="10"/>
      <c r="B82" s="10"/>
      <c r="C82" s="14" t="s">
        <v>863</v>
      </c>
      <c r="D82" s="14" t="s">
        <v>862</v>
      </c>
      <c r="E82" s="14" t="s">
        <v>868</v>
      </c>
      <c r="F82" s="511"/>
      <c r="G82" s="15">
        <v>16.489999999999998</v>
      </c>
      <c r="H82" s="3">
        <f t="shared" si="5"/>
        <v>0</v>
      </c>
    </row>
    <row r="83" spans="1:8" s="1" customFormat="1" ht="24.95" customHeight="1" x14ac:dyDescent="0.2">
      <c r="A83" s="10"/>
      <c r="B83" s="10"/>
      <c r="C83" s="14" t="s">
        <v>863</v>
      </c>
      <c r="D83" s="14" t="s">
        <v>202</v>
      </c>
      <c r="E83" s="14" t="s">
        <v>868</v>
      </c>
      <c r="F83" s="511"/>
      <c r="G83" s="15">
        <v>16.489999999999998</v>
      </c>
      <c r="H83" s="3">
        <f t="shared" si="5"/>
        <v>0</v>
      </c>
    </row>
    <row r="84" spans="1:8" s="1" customFormat="1" ht="24.95" customHeight="1" x14ac:dyDescent="0.2">
      <c r="A84" s="10"/>
      <c r="B84" s="10"/>
      <c r="C84" s="14" t="s">
        <v>863</v>
      </c>
      <c r="D84" s="14" t="s">
        <v>201</v>
      </c>
      <c r="E84" s="14" t="s">
        <v>868</v>
      </c>
      <c r="F84" s="512"/>
      <c r="G84" s="15">
        <v>16.489999999999998</v>
      </c>
      <c r="H84" s="3">
        <f t="shared" si="5"/>
        <v>0</v>
      </c>
    </row>
    <row r="85" spans="1:8" s="1" customFormat="1" ht="24.95" customHeight="1" x14ac:dyDescent="0.2">
      <c r="A85" s="96" t="s">
        <v>1484</v>
      </c>
      <c r="B85" s="90" t="s">
        <v>1498</v>
      </c>
      <c r="C85" s="90" t="s">
        <v>1483</v>
      </c>
      <c r="D85" s="90" t="s">
        <v>1482</v>
      </c>
      <c r="E85" s="97" t="s">
        <v>866</v>
      </c>
      <c r="F85" s="113" t="s">
        <v>1656</v>
      </c>
      <c r="G85" s="109" t="s">
        <v>1485</v>
      </c>
      <c r="H85" s="103">
        <v>0</v>
      </c>
    </row>
    <row r="86" spans="1:8" s="1" customFormat="1" ht="24.95" customHeight="1" x14ac:dyDescent="0.2">
      <c r="A86" s="10"/>
      <c r="B86" s="10"/>
      <c r="C86" s="14" t="s">
        <v>864</v>
      </c>
      <c r="D86" s="14" t="s">
        <v>189</v>
      </c>
      <c r="E86" s="14" t="s">
        <v>868</v>
      </c>
      <c r="F86" s="510"/>
      <c r="G86" s="15">
        <v>11.49</v>
      </c>
      <c r="H86" s="3">
        <f t="shared" si="5"/>
        <v>0</v>
      </c>
    </row>
    <row r="87" spans="1:8" s="1" customFormat="1" ht="24.95" customHeight="1" x14ac:dyDescent="0.2">
      <c r="A87" s="10"/>
      <c r="B87" s="10"/>
      <c r="C87" s="14" t="s">
        <v>864</v>
      </c>
      <c r="D87" s="14" t="s">
        <v>611</v>
      </c>
      <c r="E87" s="14" t="s">
        <v>868</v>
      </c>
      <c r="F87" s="511"/>
      <c r="G87" s="15">
        <v>11.49</v>
      </c>
      <c r="H87" s="3">
        <f t="shared" si="5"/>
        <v>0</v>
      </c>
    </row>
    <row r="88" spans="1:8" s="1" customFormat="1" ht="24.95" customHeight="1" x14ac:dyDescent="0.2">
      <c r="A88" s="10"/>
      <c r="B88" s="10"/>
      <c r="C88" s="14" t="s">
        <v>864</v>
      </c>
      <c r="D88" s="14" t="s">
        <v>409</v>
      </c>
      <c r="E88" s="14" t="s">
        <v>868</v>
      </c>
      <c r="F88" s="511"/>
      <c r="G88" s="15">
        <v>11.49</v>
      </c>
      <c r="H88" s="3">
        <f t="shared" si="5"/>
        <v>0</v>
      </c>
    </row>
    <row r="89" spans="1:8" s="1" customFormat="1" ht="24.95" customHeight="1" x14ac:dyDescent="0.2">
      <c r="A89" s="10"/>
      <c r="B89" s="10"/>
      <c r="C89" s="14" t="s">
        <v>864</v>
      </c>
      <c r="D89" s="14" t="s">
        <v>610</v>
      </c>
      <c r="E89" s="14" t="s">
        <v>868</v>
      </c>
      <c r="F89" s="511"/>
      <c r="G89" s="15">
        <v>11.49</v>
      </c>
      <c r="H89" s="3">
        <f t="shared" si="5"/>
        <v>0</v>
      </c>
    </row>
    <row r="90" spans="1:8" s="1" customFormat="1" ht="24.95" customHeight="1" x14ac:dyDescent="0.2">
      <c r="A90" s="10"/>
      <c r="B90" s="10"/>
      <c r="C90" s="14" t="s">
        <v>864</v>
      </c>
      <c r="D90" s="14" t="s">
        <v>612</v>
      </c>
      <c r="E90" s="14" t="s">
        <v>868</v>
      </c>
      <c r="F90" s="511"/>
      <c r="G90" s="15">
        <v>11.49</v>
      </c>
      <c r="H90" s="3">
        <f t="shared" si="5"/>
        <v>0</v>
      </c>
    </row>
    <row r="91" spans="1:8" s="1" customFormat="1" ht="24.95" customHeight="1" x14ac:dyDescent="0.2">
      <c r="A91" s="10"/>
      <c r="B91" s="10"/>
      <c r="C91" s="14" t="s">
        <v>864</v>
      </c>
      <c r="D91" s="14" t="s">
        <v>396</v>
      </c>
      <c r="E91" s="14" t="s">
        <v>868</v>
      </c>
      <c r="F91" s="511"/>
      <c r="G91" s="15">
        <v>16.489999999999998</v>
      </c>
      <c r="H91" s="3">
        <f t="shared" si="5"/>
        <v>0</v>
      </c>
    </row>
    <row r="92" spans="1:8" s="1" customFormat="1" ht="24.95" customHeight="1" x14ac:dyDescent="0.2">
      <c r="A92" s="10"/>
      <c r="B92" s="10"/>
      <c r="C92" s="14" t="s">
        <v>864</v>
      </c>
      <c r="D92" s="14" t="s">
        <v>862</v>
      </c>
      <c r="E92" s="14" t="s">
        <v>868</v>
      </c>
      <c r="F92" s="511"/>
      <c r="G92" s="15">
        <v>16.489999999999998</v>
      </c>
      <c r="H92" s="3">
        <f t="shared" si="5"/>
        <v>0</v>
      </c>
    </row>
    <row r="93" spans="1:8" s="1" customFormat="1" ht="24.95" customHeight="1" x14ac:dyDescent="0.2">
      <c r="A93" s="10"/>
      <c r="B93" s="10"/>
      <c r="C93" s="14" t="s">
        <v>864</v>
      </c>
      <c r="D93" s="14" t="s">
        <v>202</v>
      </c>
      <c r="E93" s="14" t="s">
        <v>868</v>
      </c>
      <c r="F93" s="511"/>
      <c r="G93" s="15">
        <v>16.489999999999998</v>
      </c>
      <c r="H93" s="3">
        <f t="shared" si="5"/>
        <v>0</v>
      </c>
    </row>
    <row r="94" spans="1:8" s="1" customFormat="1" ht="24.95" customHeight="1" x14ac:dyDescent="0.2">
      <c r="A94" s="10"/>
      <c r="B94" s="10"/>
      <c r="C94" s="14" t="s">
        <v>864</v>
      </c>
      <c r="D94" s="14" t="s">
        <v>201</v>
      </c>
      <c r="E94" s="14" t="s">
        <v>868</v>
      </c>
      <c r="F94" s="512"/>
      <c r="G94" s="15">
        <v>16.489999999999998</v>
      </c>
      <c r="H94" s="3">
        <f t="shared" si="5"/>
        <v>0</v>
      </c>
    </row>
    <row r="95" spans="1:8" s="1" customFormat="1" ht="24.95" customHeight="1" x14ac:dyDescent="0.2">
      <c r="A95" s="96" t="s">
        <v>1484</v>
      </c>
      <c r="B95" s="90" t="s">
        <v>1498</v>
      </c>
      <c r="C95" s="90" t="s">
        <v>1483</v>
      </c>
      <c r="D95" s="90" t="s">
        <v>1482</v>
      </c>
      <c r="E95" s="97" t="s">
        <v>866</v>
      </c>
      <c r="F95" s="113" t="s">
        <v>1656</v>
      </c>
      <c r="G95" s="109" t="s">
        <v>1485</v>
      </c>
      <c r="H95" s="103">
        <v>0</v>
      </c>
    </row>
    <row r="96" spans="1:8" s="1" customFormat="1" ht="24.95" customHeight="1" x14ac:dyDescent="0.2">
      <c r="A96" s="10"/>
      <c r="B96" s="10"/>
      <c r="C96" s="14" t="s">
        <v>865</v>
      </c>
      <c r="D96" s="14" t="s">
        <v>189</v>
      </c>
      <c r="E96" s="14" t="s">
        <v>868</v>
      </c>
      <c r="F96" s="510"/>
      <c r="G96" s="15">
        <v>11.49</v>
      </c>
      <c r="H96" s="3">
        <f t="shared" si="5"/>
        <v>0</v>
      </c>
    </row>
    <row r="97" spans="1:8" s="1" customFormat="1" ht="24.95" customHeight="1" x14ac:dyDescent="0.2">
      <c r="A97" s="10"/>
      <c r="B97" s="10"/>
      <c r="C97" s="14" t="s">
        <v>865</v>
      </c>
      <c r="D97" s="14" t="s">
        <v>611</v>
      </c>
      <c r="E97" s="14" t="s">
        <v>868</v>
      </c>
      <c r="F97" s="546"/>
      <c r="G97" s="15">
        <v>11.49</v>
      </c>
      <c r="H97" s="3">
        <f t="shared" si="5"/>
        <v>0</v>
      </c>
    </row>
    <row r="98" spans="1:8" s="1" customFormat="1" ht="24.95" customHeight="1" x14ac:dyDescent="0.2">
      <c r="A98" s="10"/>
      <c r="B98" s="10"/>
      <c r="C98" s="14" t="s">
        <v>865</v>
      </c>
      <c r="D98" s="14" t="s">
        <v>409</v>
      </c>
      <c r="E98" s="14" t="s">
        <v>868</v>
      </c>
      <c r="F98" s="546"/>
      <c r="G98" s="15">
        <v>11.49</v>
      </c>
      <c r="H98" s="3">
        <f t="shared" si="5"/>
        <v>0</v>
      </c>
    </row>
    <row r="99" spans="1:8" s="1" customFormat="1" ht="24.95" customHeight="1" x14ac:dyDescent="0.2">
      <c r="A99" s="10"/>
      <c r="B99" s="10"/>
      <c r="C99" s="14" t="s">
        <v>865</v>
      </c>
      <c r="D99" s="14" t="s">
        <v>610</v>
      </c>
      <c r="E99" s="14" t="s">
        <v>868</v>
      </c>
      <c r="F99" s="546"/>
      <c r="G99" s="15">
        <v>11.49</v>
      </c>
      <c r="H99" s="3">
        <f t="shared" si="5"/>
        <v>0</v>
      </c>
    </row>
    <row r="100" spans="1:8" s="1" customFormat="1" ht="24.95" customHeight="1" x14ac:dyDescent="0.2">
      <c r="A100" s="10"/>
      <c r="B100" s="10"/>
      <c r="C100" s="14" t="s">
        <v>865</v>
      </c>
      <c r="D100" s="14" t="s">
        <v>612</v>
      </c>
      <c r="E100" s="14" t="s">
        <v>868</v>
      </c>
      <c r="F100" s="546"/>
      <c r="G100" s="15">
        <v>11.49</v>
      </c>
      <c r="H100" s="3">
        <f t="shared" si="5"/>
        <v>0</v>
      </c>
    </row>
    <row r="101" spans="1:8" s="1" customFormat="1" ht="24.95" customHeight="1" x14ac:dyDescent="0.2">
      <c r="A101" s="10"/>
      <c r="B101" s="10"/>
      <c r="C101" s="14" t="s">
        <v>865</v>
      </c>
      <c r="D101" s="14" t="s">
        <v>396</v>
      </c>
      <c r="E101" s="14" t="s">
        <v>868</v>
      </c>
      <c r="F101" s="546"/>
      <c r="G101" s="15">
        <v>11.49</v>
      </c>
      <c r="H101" s="3">
        <f t="shared" si="5"/>
        <v>0</v>
      </c>
    </row>
    <row r="102" spans="1:8" s="1" customFormat="1" ht="24.95" customHeight="1" x14ac:dyDescent="0.2">
      <c r="A102" s="10"/>
      <c r="B102" s="10"/>
      <c r="C102" s="14" t="s">
        <v>865</v>
      </c>
      <c r="D102" s="14" t="s">
        <v>862</v>
      </c>
      <c r="E102" s="14" t="s">
        <v>868</v>
      </c>
      <c r="F102" s="546"/>
      <c r="G102" s="15">
        <v>11.49</v>
      </c>
      <c r="H102" s="3">
        <f t="shared" si="5"/>
        <v>0</v>
      </c>
    </row>
    <row r="103" spans="1:8" s="1" customFormat="1" ht="24.95" customHeight="1" x14ac:dyDescent="0.2">
      <c r="A103" s="10"/>
      <c r="B103" s="10"/>
      <c r="C103" s="14" t="s">
        <v>865</v>
      </c>
      <c r="D103" s="14" t="s">
        <v>202</v>
      </c>
      <c r="E103" s="14" t="s">
        <v>868</v>
      </c>
      <c r="F103" s="546"/>
      <c r="G103" s="15">
        <v>11.49</v>
      </c>
      <c r="H103" s="3">
        <f t="shared" si="5"/>
        <v>0</v>
      </c>
    </row>
    <row r="104" spans="1:8" s="1" customFormat="1" ht="24.95" customHeight="1" x14ac:dyDescent="0.2">
      <c r="A104" s="10"/>
      <c r="B104" s="10"/>
      <c r="C104" s="14" t="s">
        <v>865</v>
      </c>
      <c r="D104" s="14" t="s">
        <v>201</v>
      </c>
      <c r="E104" s="14" t="s">
        <v>868</v>
      </c>
      <c r="F104" s="545"/>
      <c r="G104" s="15">
        <v>11.49</v>
      </c>
      <c r="H104" s="3">
        <f t="shared" si="5"/>
        <v>0</v>
      </c>
    </row>
    <row r="105" spans="1:8" s="1" customFormat="1" ht="24.95" customHeight="1" x14ac:dyDescent="0.2">
      <c r="A105" s="96" t="s">
        <v>1484</v>
      </c>
      <c r="B105" s="90" t="s">
        <v>1498</v>
      </c>
      <c r="C105" s="90" t="s">
        <v>1483</v>
      </c>
      <c r="D105" s="90" t="s">
        <v>1482</v>
      </c>
      <c r="E105" s="97" t="s">
        <v>866</v>
      </c>
      <c r="F105" s="113" t="s">
        <v>1656</v>
      </c>
      <c r="G105" s="109" t="s">
        <v>1485</v>
      </c>
      <c r="H105" s="103">
        <v>0</v>
      </c>
    </row>
    <row r="106" spans="1:8" s="1" customFormat="1" ht="24.95" customHeight="1" x14ac:dyDescent="0.2">
      <c r="A106" s="10"/>
      <c r="B106" s="10"/>
      <c r="C106" s="14" t="s">
        <v>859</v>
      </c>
      <c r="D106" s="14" t="s">
        <v>189</v>
      </c>
      <c r="E106" s="14" t="s">
        <v>868</v>
      </c>
      <c r="F106" s="510"/>
      <c r="G106" s="15">
        <v>11.49</v>
      </c>
      <c r="H106" s="3">
        <f t="shared" si="5"/>
        <v>0</v>
      </c>
    </row>
    <row r="107" spans="1:8" s="1" customFormat="1" ht="24.95" customHeight="1" x14ac:dyDescent="0.2">
      <c r="A107" s="10"/>
      <c r="B107" s="10"/>
      <c r="C107" s="14" t="s">
        <v>859</v>
      </c>
      <c r="D107" s="14" t="s">
        <v>611</v>
      </c>
      <c r="E107" s="14" t="s">
        <v>868</v>
      </c>
      <c r="F107" s="546"/>
      <c r="G107" s="15">
        <v>11.49</v>
      </c>
      <c r="H107" s="3">
        <f t="shared" si="5"/>
        <v>0</v>
      </c>
    </row>
    <row r="108" spans="1:8" s="1" customFormat="1" ht="24.95" customHeight="1" x14ac:dyDescent="0.2">
      <c r="A108" s="10"/>
      <c r="B108" s="10"/>
      <c r="C108" s="14" t="s">
        <v>859</v>
      </c>
      <c r="D108" s="14" t="s">
        <v>409</v>
      </c>
      <c r="E108" s="14" t="s">
        <v>868</v>
      </c>
      <c r="F108" s="546"/>
      <c r="G108" s="15">
        <v>11.49</v>
      </c>
      <c r="H108" s="3">
        <f t="shared" si="5"/>
        <v>0</v>
      </c>
    </row>
    <row r="109" spans="1:8" s="1" customFormat="1" ht="24.95" customHeight="1" x14ac:dyDescent="0.2">
      <c r="A109" s="10"/>
      <c r="B109" s="10"/>
      <c r="C109" s="14" t="s">
        <v>859</v>
      </c>
      <c r="D109" s="14" t="s">
        <v>610</v>
      </c>
      <c r="E109" s="14" t="s">
        <v>868</v>
      </c>
      <c r="F109" s="546"/>
      <c r="G109" s="15">
        <v>11.49</v>
      </c>
      <c r="H109" s="3">
        <f t="shared" si="5"/>
        <v>0</v>
      </c>
    </row>
    <row r="110" spans="1:8" s="1" customFormat="1" ht="24.95" customHeight="1" x14ac:dyDescent="0.2">
      <c r="A110" s="10"/>
      <c r="B110" s="10"/>
      <c r="C110" s="14" t="s">
        <v>859</v>
      </c>
      <c r="D110" s="14" t="s">
        <v>612</v>
      </c>
      <c r="E110" s="14" t="s">
        <v>868</v>
      </c>
      <c r="F110" s="546"/>
      <c r="G110" s="15">
        <v>11.49</v>
      </c>
      <c r="H110" s="3">
        <f t="shared" si="5"/>
        <v>0</v>
      </c>
    </row>
    <row r="111" spans="1:8" s="1" customFormat="1" ht="24.95" customHeight="1" x14ac:dyDescent="0.2">
      <c r="A111" s="10"/>
      <c r="B111" s="10"/>
      <c r="C111" s="14" t="s">
        <v>859</v>
      </c>
      <c r="D111" s="14" t="s">
        <v>396</v>
      </c>
      <c r="E111" s="14" t="s">
        <v>868</v>
      </c>
      <c r="F111" s="546"/>
      <c r="G111" s="15">
        <v>16.489999999999998</v>
      </c>
      <c r="H111" s="3">
        <f t="shared" si="5"/>
        <v>0</v>
      </c>
    </row>
    <row r="112" spans="1:8" s="1" customFormat="1" ht="24.95" customHeight="1" x14ac:dyDescent="0.2">
      <c r="A112" s="10"/>
      <c r="B112" s="10"/>
      <c r="C112" s="14" t="s">
        <v>859</v>
      </c>
      <c r="D112" s="14" t="s">
        <v>862</v>
      </c>
      <c r="E112" s="14" t="s">
        <v>868</v>
      </c>
      <c r="F112" s="546"/>
      <c r="G112" s="15">
        <v>16.489999999999998</v>
      </c>
      <c r="H112" s="3">
        <f t="shared" si="5"/>
        <v>0</v>
      </c>
    </row>
    <row r="113" spans="1:8" s="1" customFormat="1" ht="24.95" customHeight="1" x14ac:dyDescent="0.2">
      <c r="A113" s="10"/>
      <c r="B113" s="10"/>
      <c r="C113" s="14" t="s">
        <v>859</v>
      </c>
      <c r="D113" s="14" t="s">
        <v>202</v>
      </c>
      <c r="E113" s="14" t="s">
        <v>868</v>
      </c>
      <c r="F113" s="546"/>
      <c r="G113" s="15">
        <v>16.489999999999998</v>
      </c>
      <c r="H113" s="3">
        <f t="shared" si="5"/>
        <v>0</v>
      </c>
    </row>
    <row r="114" spans="1:8" s="1" customFormat="1" ht="24.95" customHeight="1" x14ac:dyDescent="0.2">
      <c r="A114" s="10"/>
      <c r="B114" s="10"/>
      <c r="C114" s="14" t="s">
        <v>859</v>
      </c>
      <c r="D114" s="14" t="s">
        <v>201</v>
      </c>
      <c r="E114" s="14" t="s">
        <v>868</v>
      </c>
      <c r="F114" s="545"/>
      <c r="G114" s="15">
        <v>16.489999999999998</v>
      </c>
      <c r="H114" s="3">
        <f t="shared" si="5"/>
        <v>0</v>
      </c>
    </row>
    <row r="115" spans="1:8" s="1" customFormat="1" ht="24.95" customHeight="1" x14ac:dyDescent="0.2">
      <c r="A115" s="96" t="s">
        <v>1484</v>
      </c>
      <c r="B115" s="90" t="s">
        <v>1498</v>
      </c>
      <c r="C115" s="90" t="s">
        <v>1483</v>
      </c>
      <c r="D115" s="90" t="s">
        <v>1482</v>
      </c>
      <c r="E115" s="97" t="s">
        <v>866</v>
      </c>
      <c r="F115" s="113" t="s">
        <v>1656</v>
      </c>
      <c r="G115" s="109" t="s">
        <v>1485</v>
      </c>
      <c r="H115" s="103">
        <v>0</v>
      </c>
    </row>
    <row r="116" spans="1:8" s="1" customFormat="1" ht="24.95" customHeight="1" x14ac:dyDescent="0.2">
      <c r="A116" s="10"/>
      <c r="B116" s="10"/>
      <c r="C116" s="14" t="s">
        <v>860</v>
      </c>
      <c r="D116" s="14" t="s">
        <v>189</v>
      </c>
      <c r="E116" s="14" t="s">
        <v>868</v>
      </c>
      <c r="F116" s="510"/>
      <c r="G116" s="15">
        <v>11.49</v>
      </c>
      <c r="H116" s="3">
        <f t="shared" si="5"/>
        <v>0</v>
      </c>
    </row>
    <row r="117" spans="1:8" s="1" customFormat="1" ht="24.95" customHeight="1" x14ac:dyDescent="0.2">
      <c r="A117" s="10"/>
      <c r="B117" s="10"/>
      <c r="C117" s="14" t="s">
        <v>860</v>
      </c>
      <c r="D117" s="14" t="s">
        <v>611</v>
      </c>
      <c r="E117" s="14" t="s">
        <v>868</v>
      </c>
      <c r="F117" s="546"/>
      <c r="G117" s="15">
        <v>11.49</v>
      </c>
      <c r="H117" s="3">
        <f t="shared" si="5"/>
        <v>0</v>
      </c>
    </row>
    <row r="118" spans="1:8" s="1" customFormat="1" ht="24.95" customHeight="1" x14ac:dyDescent="0.2">
      <c r="A118" s="10"/>
      <c r="B118" s="10"/>
      <c r="C118" s="14" t="s">
        <v>860</v>
      </c>
      <c r="D118" s="14" t="s">
        <v>409</v>
      </c>
      <c r="E118" s="14" t="s">
        <v>868</v>
      </c>
      <c r="F118" s="546"/>
      <c r="G118" s="15">
        <v>11.49</v>
      </c>
      <c r="H118" s="3">
        <f t="shared" si="5"/>
        <v>0</v>
      </c>
    </row>
    <row r="119" spans="1:8" s="1" customFormat="1" ht="24.95" customHeight="1" x14ac:dyDescent="0.2">
      <c r="A119" s="10"/>
      <c r="B119" s="10"/>
      <c r="C119" s="14" t="s">
        <v>860</v>
      </c>
      <c r="D119" s="14" t="s">
        <v>610</v>
      </c>
      <c r="E119" s="14" t="s">
        <v>868</v>
      </c>
      <c r="F119" s="546"/>
      <c r="G119" s="15">
        <v>11.49</v>
      </c>
      <c r="H119" s="3">
        <f t="shared" si="5"/>
        <v>0</v>
      </c>
    </row>
    <row r="120" spans="1:8" s="1" customFormat="1" ht="24.95" customHeight="1" x14ac:dyDescent="0.2">
      <c r="A120" s="10"/>
      <c r="B120" s="10"/>
      <c r="C120" s="14" t="s">
        <v>860</v>
      </c>
      <c r="D120" s="14" t="s">
        <v>612</v>
      </c>
      <c r="E120" s="14" t="s">
        <v>868</v>
      </c>
      <c r="F120" s="546"/>
      <c r="G120" s="15">
        <v>11.49</v>
      </c>
      <c r="H120" s="3">
        <f t="shared" si="5"/>
        <v>0</v>
      </c>
    </row>
    <row r="121" spans="1:8" s="1" customFormat="1" ht="24.95" customHeight="1" x14ac:dyDescent="0.2">
      <c r="A121" s="10"/>
      <c r="B121" s="10"/>
      <c r="C121" s="14" t="s">
        <v>860</v>
      </c>
      <c r="D121" s="14" t="s">
        <v>396</v>
      </c>
      <c r="E121" s="14" t="s">
        <v>868</v>
      </c>
      <c r="F121" s="546"/>
      <c r="G121" s="15">
        <v>11.49</v>
      </c>
      <c r="H121" s="3">
        <f t="shared" si="5"/>
        <v>0</v>
      </c>
    </row>
    <row r="122" spans="1:8" s="1" customFormat="1" ht="24.95" customHeight="1" x14ac:dyDescent="0.2">
      <c r="A122" s="10"/>
      <c r="B122" s="10"/>
      <c r="C122" s="14" t="s">
        <v>860</v>
      </c>
      <c r="D122" s="14" t="s">
        <v>862</v>
      </c>
      <c r="E122" s="14" t="s">
        <v>868</v>
      </c>
      <c r="F122" s="546"/>
      <c r="G122" s="15">
        <v>11.49</v>
      </c>
      <c r="H122" s="3">
        <f t="shared" si="5"/>
        <v>0</v>
      </c>
    </row>
    <row r="123" spans="1:8" s="1" customFormat="1" ht="24.95" customHeight="1" x14ac:dyDescent="0.2">
      <c r="A123" s="10"/>
      <c r="B123" s="10"/>
      <c r="C123" s="14" t="s">
        <v>860</v>
      </c>
      <c r="D123" s="14" t="s">
        <v>202</v>
      </c>
      <c r="E123" s="14" t="s">
        <v>868</v>
      </c>
      <c r="F123" s="546"/>
      <c r="G123" s="15">
        <v>11.49</v>
      </c>
      <c r="H123" s="3">
        <f t="shared" si="5"/>
        <v>0</v>
      </c>
    </row>
    <row r="124" spans="1:8" s="1" customFormat="1" ht="24.95" customHeight="1" x14ac:dyDescent="0.2">
      <c r="A124" s="10"/>
      <c r="B124" s="10"/>
      <c r="C124" s="14" t="s">
        <v>860</v>
      </c>
      <c r="D124" s="14" t="s">
        <v>201</v>
      </c>
      <c r="E124" s="14" t="s">
        <v>868</v>
      </c>
      <c r="F124" s="545"/>
      <c r="G124" s="15">
        <v>11.49</v>
      </c>
      <c r="H124" s="3">
        <f t="shared" si="5"/>
        <v>0</v>
      </c>
    </row>
    <row r="125" spans="1:8" s="1" customFormat="1" ht="24.95" customHeight="1" x14ac:dyDescent="0.2">
      <c r="A125" s="96" t="s">
        <v>1484</v>
      </c>
      <c r="B125" s="90" t="s">
        <v>1498</v>
      </c>
      <c r="C125" s="90" t="s">
        <v>1483</v>
      </c>
      <c r="D125" s="90" t="s">
        <v>1482</v>
      </c>
      <c r="E125" s="97" t="s">
        <v>866</v>
      </c>
      <c r="F125" s="113" t="s">
        <v>1656</v>
      </c>
      <c r="G125" s="109" t="s">
        <v>1485</v>
      </c>
      <c r="H125" s="103">
        <v>0</v>
      </c>
    </row>
    <row r="126" spans="1:8" s="1" customFormat="1" ht="24.95" customHeight="1" x14ac:dyDescent="0.2">
      <c r="A126" s="10"/>
      <c r="B126" s="10"/>
      <c r="C126" s="14" t="s">
        <v>861</v>
      </c>
      <c r="D126" s="14" t="s">
        <v>189</v>
      </c>
      <c r="E126" s="14" t="s">
        <v>868</v>
      </c>
      <c r="F126" s="510"/>
      <c r="G126" s="15">
        <v>11.49</v>
      </c>
      <c r="H126" s="3">
        <f t="shared" si="5"/>
        <v>0</v>
      </c>
    </row>
    <row r="127" spans="1:8" s="1" customFormat="1" ht="24.95" customHeight="1" x14ac:dyDescent="0.2">
      <c r="A127" s="10"/>
      <c r="B127" s="10"/>
      <c r="C127" s="14" t="s">
        <v>861</v>
      </c>
      <c r="D127" s="14" t="s">
        <v>611</v>
      </c>
      <c r="E127" s="14" t="s">
        <v>868</v>
      </c>
      <c r="F127" s="546"/>
      <c r="G127" s="15">
        <v>11.49</v>
      </c>
      <c r="H127" s="3">
        <f t="shared" si="5"/>
        <v>0</v>
      </c>
    </row>
    <row r="128" spans="1:8" s="1" customFormat="1" ht="24.95" customHeight="1" x14ac:dyDescent="0.2">
      <c r="A128" s="10"/>
      <c r="B128" s="10"/>
      <c r="C128" s="14" t="s">
        <v>861</v>
      </c>
      <c r="D128" s="14" t="s">
        <v>409</v>
      </c>
      <c r="E128" s="14" t="s">
        <v>868</v>
      </c>
      <c r="F128" s="546"/>
      <c r="G128" s="15">
        <v>11.49</v>
      </c>
      <c r="H128" s="3">
        <f t="shared" si="5"/>
        <v>0</v>
      </c>
    </row>
    <row r="129" spans="1:8" s="1" customFormat="1" ht="24.95" customHeight="1" x14ac:dyDescent="0.2">
      <c r="A129" s="10"/>
      <c r="B129" s="10"/>
      <c r="C129" s="14" t="s">
        <v>861</v>
      </c>
      <c r="D129" s="14" t="s">
        <v>610</v>
      </c>
      <c r="E129" s="14" t="s">
        <v>868</v>
      </c>
      <c r="F129" s="546"/>
      <c r="G129" s="15">
        <v>11.49</v>
      </c>
      <c r="H129" s="3">
        <f t="shared" si="5"/>
        <v>0</v>
      </c>
    </row>
    <row r="130" spans="1:8" s="1" customFormat="1" ht="24.95" customHeight="1" x14ac:dyDescent="0.2">
      <c r="A130" s="10"/>
      <c r="B130" s="10"/>
      <c r="C130" s="14" t="s">
        <v>861</v>
      </c>
      <c r="D130" s="14" t="s">
        <v>612</v>
      </c>
      <c r="E130" s="14" t="s">
        <v>868</v>
      </c>
      <c r="F130" s="546"/>
      <c r="G130" s="15">
        <v>11.49</v>
      </c>
      <c r="H130" s="3">
        <f t="shared" si="5"/>
        <v>0</v>
      </c>
    </row>
    <row r="131" spans="1:8" s="1" customFormat="1" ht="24.95" customHeight="1" x14ac:dyDescent="0.2">
      <c r="A131" s="10"/>
      <c r="B131" s="10"/>
      <c r="C131" s="14" t="s">
        <v>861</v>
      </c>
      <c r="D131" s="14" t="s">
        <v>396</v>
      </c>
      <c r="E131" s="14" t="s">
        <v>868</v>
      </c>
      <c r="F131" s="546"/>
      <c r="G131" s="15">
        <v>16.489999999999998</v>
      </c>
      <c r="H131" s="3">
        <f t="shared" si="5"/>
        <v>0</v>
      </c>
    </row>
    <row r="132" spans="1:8" s="1" customFormat="1" ht="24.95" customHeight="1" x14ac:dyDescent="0.2">
      <c r="A132" s="10"/>
      <c r="B132" s="10"/>
      <c r="C132" s="14" t="s">
        <v>861</v>
      </c>
      <c r="D132" s="14" t="s">
        <v>862</v>
      </c>
      <c r="E132" s="14" t="s">
        <v>868</v>
      </c>
      <c r="F132" s="546"/>
      <c r="G132" s="15">
        <v>16.489999999999998</v>
      </c>
      <c r="H132" s="3">
        <f t="shared" si="5"/>
        <v>0</v>
      </c>
    </row>
    <row r="133" spans="1:8" s="1" customFormat="1" ht="24.95" customHeight="1" x14ac:dyDescent="0.2">
      <c r="A133" s="10"/>
      <c r="B133" s="10"/>
      <c r="C133" s="14" t="s">
        <v>861</v>
      </c>
      <c r="D133" s="14" t="s">
        <v>202</v>
      </c>
      <c r="E133" s="14" t="s">
        <v>868</v>
      </c>
      <c r="F133" s="546"/>
      <c r="G133" s="15">
        <v>16.489999999999998</v>
      </c>
      <c r="H133" s="3">
        <f t="shared" si="5"/>
        <v>0</v>
      </c>
    </row>
    <row r="134" spans="1:8" s="1" customFormat="1" ht="24.95" customHeight="1" x14ac:dyDescent="0.2">
      <c r="A134" s="10"/>
      <c r="B134" s="10"/>
      <c r="C134" s="14" t="s">
        <v>861</v>
      </c>
      <c r="D134" s="14" t="s">
        <v>201</v>
      </c>
      <c r="E134" s="14" t="s">
        <v>868</v>
      </c>
      <c r="F134" s="545"/>
      <c r="G134" s="15">
        <v>16.489999999999998</v>
      </c>
      <c r="H134" s="3">
        <f t="shared" si="5"/>
        <v>0</v>
      </c>
    </row>
    <row r="135" spans="1:8" s="1" customFormat="1" ht="24.95" customHeight="1" x14ac:dyDescent="0.2">
      <c r="A135" s="96" t="s">
        <v>1484</v>
      </c>
      <c r="B135" s="90" t="s">
        <v>1498</v>
      </c>
      <c r="C135" s="90" t="s">
        <v>1483</v>
      </c>
      <c r="D135" s="90" t="s">
        <v>1482</v>
      </c>
      <c r="E135" s="97" t="s">
        <v>994</v>
      </c>
      <c r="F135" s="113" t="s">
        <v>1656</v>
      </c>
      <c r="G135" s="109" t="s">
        <v>1485</v>
      </c>
      <c r="H135" s="103">
        <v>0</v>
      </c>
    </row>
    <row r="136" spans="1:8" s="1" customFormat="1" ht="24.95" customHeight="1" x14ac:dyDescent="0.2">
      <c r="A136" s="10"/>
      <c r="B136" s="10"/>
      <c r="C136" s="14" t="s">
        <v>863</v>
      </c>
      <c r="D136" s="14" t="s">
        <v>189</v>
      </c>
      <c r="E136" s="86" t="s">
        <v>995</v>
      </c>
      <c r="F136" s="510"/>
      <c r="G136" s="109">
        <v>3.99</v>
      </c>
      <c r="H136" s="3">
        <f>A136*G136</f>
        <v>0</v>
      </c>
    </row>
    <row r="137" spans="1:8" s="1" customFormat="1" ht="24.95" customHeight="1" x14ac:dyDescent="0.2">
      <c r="A137" s="10"/>
      <c r="B137" s="10"/>
      <c r="C137" s="14" t="s">
        <v>863</v>
      </c>
      <c r="D137" s="14" t="s">
        <v>409</v>
      </c>
      <c r="E137" s="86" t="s">
        <v>995</v>
      </c>
      <c r="F137" s="546"/>
      <c r="G137" s="12">
        <v>3.99</v>
      </c>
      <c r="H137" s="3">
        <f t="shared" ref="H137:H149" si="6">A137*G137</f>
        <v>0</v>
      </c>
    </row>
    <row r="138" spans="1:8" s="1" customFormat="1" ht="24.95" customHeight="1" x14ac:dyDescent="0.2">
      <c r="A138" s="10"/>
      <c r="B138" s="10"/>
      <c r="C138" s="14" t="s">
        <v>863</v>
      </c>
      <c r="D138" s="14" t="s">
        <v>610</v>
      </c>
      <c r="E138" s="86" t="s">
        <v>995</v>
      </c>
      <c r="F138" s="545"/>
      <c r="G138" s="12">
        <v>3.99</v>
      </c>
      <c r="H138" s="3">
        <f t="shared" si="6"/>
        <v>0</v>
      </c>
    </row>
    <row r="139" spans="1:8" s="1" customFormat="1" ht="24.95" customHeight="1" x14ac:dyDescent="0.2">
      <c r="A139" s="96" t="s">
        <v>1484</v>
      </c>
      <c r="B139" s="90" t="s">
        <v>1498</v>
      </c>
      <c r="C139" s="90" t="s">
        <v>1483</v>
      </c>
      <c r="D139" s="90" t="s">
        <v>1482</v>
      </c>
      <c r="E139" s="97" t="s">
        <v>994</v>
      </c>
      <c r="F139" s="113" t="s">
        <v>1656</v>
      </c>
      <c r="G139" s="109" t="s">
        <v>1485</v>
      </c>
      <c r="H139" s="103">
        <v>0</v>
      </c>
    </row>
    <row r="140" spans="1:8" s="1" customFormat="1" ht="24.95" customHeight="1" x14ac:dyDescent="0.2">
      <c r="A140" s="10"/>
      <c r="B140" s="10"/>
      <c r="C140" s="14" t="s">
        <v>864</v>
      </c>
      <c r="D140" s="14" t="s">
        <v>189</v>
      </c>
      <c r="E140" s="86" t="s">
        <v>995</v>
      </c>
      <c r="F140" s="510"/>
      <c r="G140" s="109">
        <v>3.99</v>
      </c>
      <c r="H140" s="3">
        <f t="shared" si="6"/>
        <v>0</v>
      </c>
    </row>
    <row r="141" spans="1:8" s="1" customFormat="1" ht="24.95" customHeight="1" x14ac:dyDescent="0.2">
      <c r="A141" s="10"/>
      <c r="B141" s="10"/>
      <c r="C141" s="14" t="s">
        <v>864</v>
      </c>
      <c r="D141" s="14" t="s">
        <v>409</v>
      </c>
      <c r="E141" s="86" t="s">
        <v>995</v>
      </c>
      <c r="F141" s="546"/>
      <c r="G141" s="12">
        <v>3.99</v>
      </c>
      <c r="H141" s="3">
        <f t="shared" si="6"/>
        <v>0</v>
      </c>
    </row>
    <row r="142" spans="1:8" s="1" customFormat="1" ht="24.95" customHeight="1" x14ac:dyDescent="0.2">
      <c r="A142" s="10"/>
      <c r="B142" s="10"/>
      <c r="C142" s="14" t="s">
        <v>864</v>
      </c>
      <c r="D142" s="14" t="s">
        <v>610</v>
      </c>
      <c r="E142" s="86" t="s">
        <v>995</v>
      </c>
      <c r="F142" s="545"/>
      <c r="G142" s="12">
        <v>3.99</v>
      </c>
      <c r="H142" s="3">
        <f t="shared" si="6"/>
        <v>0</v>
      </c>
    </row>
    <row r="143" spans="1:8" s="1" customFormat="1" ht="24.95" customHeight="1" x14ac:dyDescent="0.2">
      <c r="A143" s="96" t="s">
        <v>1484</v>
      </c>
      <c r="B143" s="90" t="s">
        <v>1498</v>
      </c>
      <c r="C143" s="90" t="s">
        <v>1483</v>
      </c>
      <c r="D143" s="90" t="s">
        <v>1482</v>
      </c>
      <c r="E143" s="97" t="s">
        <v>994</v>
      </c>
      <c r="F143" s="113" t="s">
        <v>1656</v>
      </c>
      <c r="G143" s="109" t="s">
        <v>1485</v>
      </c>
      <c r="H143" s="103">
        <v>0</v>
      </c>
    </row>
    <row r="144" spans="1:8" s="1" customFormat="1" ht="24.95" customHeight="1" x14ac:dyDescent="0.2">
      <c r="A144" s="10"/>
      <c r="B144" s="10"/>
      <c r="C144" s="14" t="s">
        <v>859</v>
      </c>
      <c r="D144" s="14" t="s">
        <v>189</v>
      </c>
      <c r="E144" s="86" t="s">
        <v>995</v>
      </c>
      <c r="F144" s="510"/>
      <c r="G144" s="109">
        <v>3.99</v>
      </c>
      <c r="H144" s="3">
        <f t="shared" si="6"/>
        <v>0</v>
      </c>
    </row>
    <row r="145" spans="1:8" s="1" customFormat="1" ht="24.95" customHeight="1" x14ac:dyDescent="0.2">
      <c r="A145" s="10"/>
      <c r="B145" s="10"/>
      <c r="C145" s="14" t="s">
        <v>859</v>
      </c>
      <c r="D145" s="14" t="s">
        <v>409</v>
      </c>
      <c r="E145" s="86" t="s">
        <v>995</v>
      </c>
      <c r="F145" s="546"/>
      <c r="G145" s="12">
        <v>3.99</v>
      </c>
      <c r="H145" s="3">
        <f t="shared" si="6"/>
        <v>0</v>
      </c>
    </row>
    <row r="146" spans="1:8" s="1" customFormat="1" ht="24.95" customHeight="1" x14ac:dyDescent="0.2">
      <c r="A146" s="10"/>
      <c r="B146" s="10"/>
      <c r="C146" s="14" t="s">
        <v>859</v>
      </c>
      <c r="D146" s="14" t="s">
        <v>610</v>
      </c>
      <c r="E146" s="86" t="s">
        <v>995</v>
      </c>
      <c r="F146" s="545"/>
      <c r="G146" s="12">
        <v>3.99</v>
      </c>
      <c r="H146" s="3">
        <f t="shared" si="6"/>
        <v>0</v>
      </c>
    </row>
    <row r="147" spans="1:8" s="1" customFormat="1" ht="24.95" customHeight="1" x14ac:dyDescent="0.2">
      <c r="A147" s="96" t="s">
        <v>1484</v>
      </c>
      <c r="B147" s="90" t="s">
        <v>1498</v>
      </c>
      <c r="C147" s="90" t="s">
        <v>1483</v>
      </c>
      <c r="D147" s="90" t="s">
        <v>1482</v>
      </c>
      <c r="E147" s="97" t="s">
        <v>994</v>
      </c>
      <c r="F147" s="113" t="s">
        <v>1656</v>
      </c>
      <c r="G147" s="109" t="s">
        <v>1485</v>
      </c>
      <c r="H147" s="103">
        <v>0</v>
      </c>
    </row>
    <row r="148" spans="1:8" s="1" customFormat="1" ht="24.95" customHeight="1" x14ac:dyDescent="0.2">
      <c r="A148" s="10"/>
      <c r="B148" s="10"/>
      <c r="C148" s="14" t="s">
        <v>860</v>
      </c>
      <c r="D148" s="14" t="s">
        <v>189</v>
      </c>
      <c r="E148" s="86" t="s">
        <v>995</v>
      </c>
      <c r="F148" s="510"/>
      <c r="G148" s="109">
        <v>3.99</v>
      </c>
      <c r="H148" s="3">
        <f t="shared" si="6"/>
        <v>0</v>
      </c>
    </row>
    <row r="149" spans="1:8" s="1" customFormat="1" ht="24.95" customHeight="1" x14ac:dyDescent="0.2">
      <c r="A149" s="10"/>
      <c r="B149" s="10"/>
      <c r="C149" s="14" t="s">
        <v>860</v>
      </c>
      <c r="D149" s="14" t="s">
        <v>409</v>
      </c>
      <c r="E149" s="86" t="s">
        <v>995</v>
      </c>
      <c r="F149" s="546"/>
      <c r="G149" s="12">
        <v>3.99</v>
      </c>
      <c r="H149" s="3">
        <f t="shared" si="6"/>
        <v>0</v>
      </c>
    </row>
    <row r="150" spans="1:8" s="1" customFormat="1" ht="24.95" customHeight="1" x14ac:dyDescent="0.2">
      <c r="A150" s="10"/>
      <c r="B150" s="10"/>
      <c r="C150" s="14" t="s">
        <v>860</v>
      </c>
      <c r="D150" s="14" t="s">
        <v>610</v>
      </c>
      <c r="E150" s="86" t="s">
        <v>995</v>
      </c>
      <c r="F150" s="545"/>
      <c r="G150" s="12">
        <v>3.99</v>
      </c>
      <c r="H150" s="3">
        <f>A150*G150</f>
        <v>0</v>
      </c>
    </row>
    <row r="151" spans="1:8" s="1" customFormat="1" ht="24.95" customHeight="1" x14ac:dyDescent="0.2">
      <c r="A151" s="96" t="s">
        <v>1484</v>
      </c>
      <c r="B151" s="90" t="s">
        <v>1498</v>
      </c>
      <c r="C151" s="90" t="s">
        <v>1483</v>
      </c>
      <c r="D151" s="90" t="s">
        <v>1482</v>
      </c>
      <c r="E151" s="97" t="s">
        <v>994</v>
      </c>
      <c r="F151" s="113" t="s">
        <v>1656</v>
      </c>
      <c r="G151" s="109" t="s">
        <v>1485</v>
      </c>
      <c r="H151" s="103">
        <v>0</v>
      </c>
    </row>
    <row r="152" spans="1:8" s="1" customFormat="1" ht="24.95" customHeight="1" x14ac:dyDescent="0.2">
      <c r="A152" s="10"/>
      <c r="B152" s="10"/>
      <c r="C152" s="14" t="s">
        <v>996</v>
      </c>
      <c r="D152" s="14" t="s">
        <v>189</v>
      </c>
      <c r="E152" s="86" t="s">
        <v>995</v>
      </c>
      <c r="F152" s="510"/>
      <c r="G152" s="109">
        <v>3.99</v>
      </c>
      <c r="H152" s="3">
        <f>A152*G152</f>
        <v>0</v>
      </c>
    </row>
    <row r="153" spans="1:8" s="1" customFormat="1" ht="24.95" customHeight="1" x14ac:dyDescent="0.2">
      <c r="A153" s="10"/>
      <c r="B153" s="10"/>
      <c r="C153" s="14" t="s">
        <v>996</v>
      </c>
      <c r="D153" s="14" t="s">
        <v>409</v>
      </c>
      <c r="E153" s="86" t="s">
        <v>995</v>
      </c>
      <c r="F153" s="546"/>
      <c r="G153" s="12">
        <v>3.99</v>
      </c>
      <c r="H153" s="3">
        <f>A153*G153</f>
        <v>0</v>
      </c>
    </row>
    <row r="154" spans="1:8" s="1" customFormat="1" ht="24.95" customHeight="1" x14ac:dyDescent="0.2">
      <c r="A154" s="10"/>
      <c r="B154" s="10"/>
      <c r="C154" s="14" t="s">
        <v>996</v>
      </c>
      <c r="D154" s="14" t="s">
        <v>610</v>
      </c>
      <c r="E154" s="86" t="s">
        <v>995</v>
      </c>
      <c r="F154" s="545"/>
      <c r="G154" s="12">
        <v>3.99</v>
      </c>
      <c r="H154" s="3">
        <f>A154*G154</f>
        <v>0</v>
      </c>
    </row>
    <row r="155" spans="1:8" s="1" customFormat="1" ht="24.95" customHeight="1" x14ac:dyDescent="0.2">
      <c r="A155" s="96" t="s">
        <v>1484</v>
      </c>
      <c r="B155" s="90" t="s">
        <v>1498</v>
      </c>
      <c r="C155" s="90" t="s">
        <v>1483</v>
      </c>
      <c r="D155" s="90" t="s">
        <v>1482</v>
      </c>
      <c r="E155" s="97" t="s">
        <v>771</v>
      </c>
      <c r="F155" s="113" t="s">
        <v>1656</v>
      </c>
      <c r="G155" s="109" t="s">
        <v>1485</v>
      </c>
      <c r="H155" s="103"/>
    </row>
    <row r="156" spans="1:8" s="1" customFormat="1" ht="24.95" customHeight="1" x14ac:dyDescent="0.2">
      <c r="A156" s="10">
        <v>0</v>
      </c>
      <c r="B156" s="10"/>
      <c r="C156" s="14" t="s">
        <v>857</v>
      </c>
      <c r="D156" s="14" t="s">
        <v>189</v>
      </c>
      <c r="E156" s="86" t="s">
        <v>559</v>
      </c>
      <c r="F156" s="510"/>
      <c r="G156" s="15">
        <v>4.5</v>
      </c>
      <c r="H156" s="3">
        <f>A156*G156</f>
        <v>0</v>
      </c>
    </row>
    <row r="157" spans="1:8" s="1" customFormat="1" ht="24.95" customHeight="1" x14ac:dyDescent="0.2">
      <c r="A157" s="10"/>
      <c r="B157" s="10"/>
      <c r="C157" s="14" t="s">
        <v>857</v>
      </c>
      <c r="D157" s="14" t="s">
        <v>611</v>
      </c>
      <c r="E157" s="86" t="s">
        <v>559</v>
      </c>
      <c r="F157" s="546"/>
      <c r="G157" s="15">
        <v>4.5</v>
      </c>
      <c r="H157" s="3">
        <f t="shared" ref="H157:H176" si="7">A157*G157</f>
        <v>0</v>
      </c>
    </row>
    <row r="158" spans="1:8" s="1" customFormat="1" ht="24.95" customHeight="1" x14ac:dyDescent="0.2">
      <c r="A158" s="10"/>
      <c r="B158" s="10"/>
      <c r="C158" s="14" t="s">
        <v>857</v>
      </c>
      <c r="D158" s="14" t="s">
        <v>409</v>
      </c>
      <c r="E158" s="86" t="s">
        <v>559</v>
      </c>
      <c r="F158" s="546"/>
      <c r="G158" s="15">
        <v>4.5</v>
      </c>
      <c r="H158" s="3">
        <f t="shared" si="7"/>
        <v>0</v>
      </c>
    </row>
    <row r="159" spans="1:8" s="1" customFormat="1" ht="24.95" customHeight="1" x14ac:dyDescent="0.2">
      <c r="A159" s="10"/>
      <c r="B159" s="10"/>
      <c r="C159" s="14" t="s">
        <v>857</v>
      </c>
      <c r="D159" s="14" t="s">
        <v>858</v>
      </c>
      <c r="E159" s="86" t="s">
        <v>559</v>
      </c>
      <c r="F159" s="545"/>
      <c r="G159" s="15">
        <v>4.5</v>
      </c>
      <c r="H159" s="3">
        <f t="shared" si="7"/>
        <v>0</v>
      </c>
    </row>
    <row r="160" spans="1:8" s="1" customFormat="1" ht="24.95" customHeight="1" x14ac:dyDescent="0.2">
      <c r="A160" s="96" t="s">
        <v>1484</v>
      </c>
      <c r="B160" s="90" t="s">
        <v>1498</v>
      </c>
      <c r="C160" s="90" t="s">
        <v>1483</v>
      </c>
      <c r="D160" s="90" t="s">
        <v>1482</v>
      </c>
      <c r="E160" s="97" t="s">
        <v>771</v>
      </c>
      <c r="F160" s="105" t="s">
        <v>1656</v>
      </c>
      <c r="G160" s="109" t="s">
        <v>1485</v>
      </c>
      <c r="H160" s="103"/>
    </row>
    <row r="161" spans="1:8" s="1" customFormat="1" ht="24.95" customHeight="1" x14ac:dyDescent="0.2">
      <c r="A161" s="10"/>
      <c r="B161" s="10"/>
      <c r="C161" s="14" t="s">
        <v>859</v>
      </c>
      <c r="D161" s="14" t="s">
        <v>189</v>
      </c>
      <c r="E161" s="86" t="s">
        <v>559</v>
      </c>
      <c r="F161" s="510"/>
      <c r="G161" s="15">
        <v>4.5</v>
      </c>
      <c r="H161" s="3">
        <f t="shared" si="7"/>
        <v>0</v>
      </c>
    </row>
    <row r="162" spans="1:8" s="1" customFormat="1" ht="24.95" customHeight="1" x14ac:dyDescent="0.2">
      <c r="A162" s="10"/>
      <c r="B162" s="10"/>
      <c r="C162" s="14" t="s">
        <v>859</v>
      </c>
      <c r="D162" s="14" t="s">
        <v>611</v>
      </c>
      <c r="E162" s="86" t="s">
        <v>559</v>
      </c>
      <c r="F162" s="546"/>
      <c r="G162" s="15">
        <v>4.5</v>
      </c>
      <c r="H162" s="3">
        <f t="shared" si="7"/>
        <v>0</v>
      </c>
    </row>
    <row r="163" spans="1:8" s="1" customFormat="1" ht="24.95" customHeight="1" x14ac:dyDescent="0.2">
      <c r="A163" s="10"/>
      <c r="B163" s="10"/>
      <c r="C163" s="14" t="s">
        <v>859</v>
      </c>
      <c r="D163" s="14" t="s">
        <v>409</v>
      </c>
      <c r="E163" s="86" t="s">
        <v>559</v>
      </c>
      <c r="F163" s="546"/>
      <c r="G163" s="15">
        <v>4.5</v>
      </c>
      <c r="H163" s="3">
        <f t="shared" si="7"/>
        <v>0</v>
      </c>
    </row>
    <row r="164" spans="1:8" s="1" customFormat="1" ht="24.95" customHeight="1" x14ac:dyDescent="0.2">
      <c r="A164" s="10"/>
      <c r="B164" s="10"/>
      <c r="C164" s="14" t="s">
        <v>859</v>
      </c>
      <c r="D164" s="14" t="s">
        <v>858</v>
      </c>
      <c r="E164" s="86" t="s">
        <v>559</v>
      </c>
      <c r="F164" s="545"/>
      <c r="G164" s="15">
        <v>4.5</v>
      </c>
      <c r="H164" s="3">
        <f t="shared" si="7"/>
        <v>0</v>
      </c>
    </row>
    <row r="165" spans="1:8" s="1" customFormat="1" ht="24.95" customHeight="1" x14ac:dyDescent="0.2">
      <c r="A165" s="96" t="s">
        <v>1484</v>
      </c>
      <c r="B165" s="90" t="s">
        <v>1498</v>
      </c>
      <c r="C165" s="90" t="s">
        <v>1483</v>
      </c>
      <c r="D165" s="90" t="s">
        <v>1482</v>
      </c>
      <c r="E165" s="97" t="s">
        <v>771</v>
      </c>
      <c r="F165" s="105" t="s">
        <v>1656</v>
      </c>
      <c r="G165" s="109" t="s">
        <v>1485</v>
      </c>
      <c r="H165" s="103"/>
    </row>
    <row r="166" spans="1:8" s="1" customFormat="1" ht="24.95" customHeight="1" x14ac:dyDescent="0.2">
      <c r="A166" s="10"/>
      <c r="B166" s="10"/>
      <c r="C166" s="14" t="s">
        <v>860</v>
      </c>
      <c r="D166" s="14" t="s">
        <v>189</v>
      </c>
      <c r="E166" s="86" t="s">
        <v>559</v>
      </c>
      <c r="F166" s="510"/>
      <c r="G166" s="15">
        <v>4.5</v>
      </c>
      <c r="H166" s="3">
        <f t="shared" si="7"/>
        <v>0</v>
      </c>
    </row>
    <row r="167" spans="1:8" s="1" customFormat="1" ht="24.95" customHeight="1" x14ac:dyDescent="0.2">
      <c r="A167" s="10"/>
      <c r="B167" s="10"/>
      <c r="C167" s="14" t="s">
        <v>860</v>
      </c>
      <c r="D167" s="14" t="s">
        <v>611</v>
      </c>
      <c r="E167" s="86" t="s">
        <v>559</v>
      </c>
      <c r="F167" s="546"/>
      <c r="G167" s="15">
        <v>4.5</v>
      </c>
      <c r="H167" s="3">
        <f t="shared" si="7"/>
        <v>0</v>
      </c>
    </row>
    <row r="168" spans="1:8" s="1" customFormat="1" ht="24.95" customHeight="1" x14ac:dyDescent="0.2">
      <c r="A168" s="10"/>
      <c r="B168" s="10"/>
      <c r="C168" s="14" t="s">
        <v>860</v>
      </c>
      <c r="D168" s="14" t="s">
        <v>409</v>
      </c>
      <c r="E168" s="86" t="s">
        <v>559</v>
      </c>
      <c r="F168" s="546"/>
      <c r="G168" s="15">
        <v>4.5</v>
      </c>
      <c r="H168" s="3">
        <f t="shared" si="7"/>
        <v>0</v>
      </c>
    </row>
    <row r="169" spans="1:8" s="1" customFormat="1" ht="24.95" customHeight="1" x14ac:dyDescent="0.2">
      <c r="A169" s="10"/>
      <c r="B169" s="10"/>
      <c r="C169" s="14" t="s">
        <v>860</v>
      </c>
      <c r="D169" s="14" t="s">
        <v>858</v>
      </c>
      <c r="E169" s="86" t="s">
        <v>559</v>
      </c>
      <c r="F169" s="545"/>
      <c r="G169" s="15">
        <v>4.5</v>
      </c>
      <c r="H169" s="3">
        <f t="shared" si="7"/>
        <v>0</v>
      </c>
    </row>
    <row r="170" spans="1:8" s="1" customFormat="1" ht="24.95" customHeight="1" x14ac:dyDescent="0.2">
      <c r="A170" s="96" t="s">
        <v>1484</v>
      </c>
      <c r="B170" s="90" t="s">
        <v>1498</v>
      </c>
      <c r="C170" s="90" t="s">
        <v>1483</v>
      </c>
      <c r="D170" s="90" t="s">
        <v>1482</v>
      </c>
      <c r="E170" s="97" t="s">
        <v>771</v>
      </c>
      <c r="F170" s="105" t="s">
        <v>1656</v>
      </c>
      <c r="G170" s="109" t="s">
        <v>1485</v>
      </c>
      <c r="H170" s="103"/>
    </row>
    <row r="171" spans="1:8" s="1" customFormat="1" ht="24.95" customHeight="1" x14ac:dyDescent="0.2">
      <c r="A171" s="10"/>
      <c r="B171" s="10"/>
      <c r="C171" s="14" t="s">
        <v>861</v>
      </c>
      <c r="D171" s="14" t="s">
        <v>189</v>
      </c>
      <c r="E171" s="86" t="s">
        <v>559</v>
      </c>
      <c r="F171" s="510"/>
      <c r="G171" s="15">
        <v>4.5</v>
      </c>
      <c r="H171" s="3">
        <f t="shared" si="7"/>
        <v>0</v>
      </c>
    </row>
    <row r="172" spans="1:8" s="1" customFormat="1" ht="24.95" customHeight="1" x14ac:dyDescent="0.2">
      <c r="A172" s="10"/>
      <c r="B172" s="10"/>
      <c r="C172" s="14" t="s">
        <v>861</v>
      </c>
      <c r="D172" s="14" t="s">
        <v>611</v>
      </c>
      <c r="E172" s="86" t="s">
        <v>559</v>
      </c>
      <c r="F172" s="546"/>
      <c r="G172" s="15">
        <v>4.5</v>
      </c>
      <c r="H172" s="3">
        <f t="shared" si="7"/>
        <v>0</v>
      </c>
    </row>
    <row r="173" spans="1:8" s="1" customFormat="1" ht="24.95" customHeight="1" x14ac:dyDescent="0.2">
      <c r="A173" s="10"/>
      <c r="B173" s="10"/>
      <c r="C173" s="14" t="s">
        <v>861</v>
      </c>
      <c r="D173" s="14" t="s">
        <v>409</v>
      </c>
      <c r="E173" s="86" t="s">
        <v>559</v>
      </c>
      <c r="F173" s="546"/>
      <c r="G173" s="15">
        <v>4.5</v>
      </c>
      <c r="H173" s="3">
        <f t="shared" si="7"/>
        <v>0</v>
      </c>
    </row>
    <row r="174" spans="1:8" s="1" customFormat="1" ht="24.95" customHeight="1" x14ac:dyDescent="0.2">
      <c r="A174" s="10"/>
      <c r="B174" s="10"/>
      <c r="C174" s="14" t="s">
        <v>861</v>
      </c>
      <c r="D174" s="14" t="s">
        <v>858</v>
      </c>
      <c r="E174" s="86" t="s">
        <v>559</v>
      </c>
      <c r="F174" s="545"/>
      <c r="G174" s="15">
        <v>4.5</v>
      </c>
      <c r="H174" s="3">
        <f t="shared" si="7"/>
        <v>0</v>
      </c>
    </row>
    <row r="175" spans="1:8" s="1" customFormat="1" ht="24.95" customHeight="1" x14ac:dyDescent="0.2">
      <c r="A175" s="96" t="s">
        <v>1484</v>
      </c>
      <c r="B175" s="90" t="s">
        <v>1498</v>
      </c>
      <c r="C175" s="90" t="s">
        <v>1483</v>
      </c>
      <c r="D175" s="90" t="s">
        <v>1482</v>
      </c>
      <c r="E175" s="97" t="s">
        <v>869</v>
      </c>
      <c r="F175" s="105" t="s">
        <v>1656</v>
      </c>
      <c r="G175" s="109" t="s">
        <v>1485</v>
      </c>
      <c r="H175" s="103"/>
    </row>
    <row r="176" spans="1:8" s="1" customFormat="1" ht="24.95" customHeight="1" x14ac:dyDescent="0.2">
      <c r="A176" s="10"/>
      <c r="B176" s="10"/>
      <c r="C176" s="14" t="s">
        <v>871</v>
      </c>
      <c r="D176" s="14" t="s">
        <v>470</v>
      </c>
      <c r="E176" s="86" t="s">
        <v>870</v>
      </c>
      <c r="F176" s="510"/>
      <c r="G176" s="12">
        <v>4.59</v>
      </c>
      <c r="H176" s="3">
        <f t="shared" si="7"/>
        <v>0</v>
      </c>
    </row>
    <row r="177" spans="1:8" s="1" customFormat="1" ht="24.95" customHeight="1" x14ac:dyDescent="0.2">
      <c r="A177" s="10"/>
      <c r="B177" s="10"/>
      <c r="C177" s="14" t="s">
        <v>871</v>
      </c>
      <c r="D177" s="14" t="s">
        <v>612</v>
      </c>
      <c r="E177" s="86" t="s">
        <v>870</v>
      </c>
      <c r="F177" s="546"/>
      <c r="G177" s="12">
        <v>4.59</v>
      </c>
      <c r="H177" s="3">
        <f>A177*G177</f>
        <v>0</v>
      </c>
    </row>
    <row r="178" spans="1:8" s="1" customFormat="1" ht="24.95" customHeight="1" x14ac:dyDescent="0.2">
      <c r="A178" s="10"/>
      <c r="B178" s="10"/>
      <c r="C178" s="14" t="s">
        <v>871</v>
      </c>
      <c r="D178" s="14" t="s">
        <v>837</v>
      </c>
      <c r="E178" s="86" t="s">
        <v>870</v>
      </c>
      <c r="F178" s="546"/>
      <c r="G178" s="12">
        <v>4.59</v>
      </c>
      <c r="H178" s="3">
        <f>A178*G178</f>
        <v>0</v>
      </c>
    </row>
    <row r="179" spans="1:8" s="1" customFormat="1" ht="24.95" customHeight="1" x14ac:dyDescent="0.2">
      <c r="A179" s="10"/>
      <c r="B179" s="10"/>
      <c r="C179" s="14" t="s">
        <v>871</v>
      </c>
      <c r="D179" s="14" t="s">
        <v>742</v>
      </c>
      <c r="E179" s="86" t="s">
        <v>870</v>
      </c>
      <c r="F179" s="546"/>
      <c r="G179" s="12">
        <v>4.59</v>
      </c>
      <c r="H179" s="3">
        <f>A179*G179</f>
        <v>0</v>
      </c>
    </row>
    <row r="180" spans="1:8" s="1" customFormat="1" ht="24.95" customHeight="1" x14ac:dyDescent="0.2">
      <c r="A180" s="10"/>
      <c r="B180" s="10"/>
      <c r="C180" s="14" t="s">
        <v>871</v>
      </c>
      <c r="D180" s="14" t="s">
        <v>99</v>
      </c>
      <c r="E180" s="86" t="s">
        <v>870</v>
      </c>
      <c r="F180" s="546"/>
      <c r="G180" s="12">
        <v>4.59</v>
      </c>
      <c r="H180" s="3">
        <f>A180*G180</f>
        <v>0</v>
      </c>
    </row>
    <row r="181" spans="1:8" s="1" customFormat="1" ht="24.95" customHeight="1" x14ac:dyDescent="0.2">
      <c r="A181" s="10"/>
      <c r="B181" s="10"/>
      <c r="C181" s="14" t="s">
        <v>871</v>
      </c>
      <c r="D181" s="14" t="s">
        <v>201</v>
      </c>
      <c r="E181" s="86" t="s">
        <v>870</v>
      </c>
      <c r="F181" s="545"/>
      <c r="G181" s="12">
        <v>4.59</v>
      </c>
      <c r="H181" s="3">
        <f>A181*G181</f>
        <v>0</v>
      </c>
    </row>
    <row r="182" spans="1:8" s="1" customFormat="1" ht="24.95" customHeight="1" x14ac:dyDescent="0.2">
      <c r="A182" s="96" t="s">
        <v>1484</v>
      </c>
      <c r="B182" s="90" t="s">
        <v>1498</v>
      </c>
      <c r="C182" s="90" t="s">
        <v>1483</v>
      </c>
      <c r="D182" s="90" t="s">
        <v>1482</v>
      </c>
      <c r="E182" s="97" t="s">
        <v>869</v>
      </c>
      <c r="F182" s="105" t="s">
        <v>1656</v>
      </c>
      <c r="G182" s="109" t="s">
        <v>1485</v>
      </c>
      <c r="H182" s="103"/>
    </row>
    <row r="183" spans="1:8" s="1" customFormat="1" ht="24.95" customHeight="1" x14ac:dyDescent="0.2">
      <c r="A183" s="10"/>
      <c r="B183" s="10"/>
      <c r="C183" s="14" t="s">
        <v>864</v>
      </c>
      <c r="D183" s="14" t="s">
        <v>470</v>
      </c>
      <c r="E183" s="86" t="s">
        <v>870</v>
      </c>
      <c r="F183" s="510"/>
      <c r="G183" s="12">
        <v>4.59</v>
      </c>
      <c r="H183" s="3">
        <f t="shared" ref="H183:H188" si="8">A183*G183</f>
        <v>0</v>
      </c>
    </row>
    <row r="184" spans="1:8" s="1" customFormat="1" ht="24.95" customHeight="1" x14ac:dyDescent="0.2">
      <c r="A184" s="10"/>
      <c r="B184" s="10"/>
      <c r="C184" s="14" t="s">
        <v>864</v>
      </c>
      <c r="D184" s="14" t="s">
        <v>612</v>
      </c>
      <c r="E184" s="86" t="s">
        <v>870</v>
      </c>
      <c r="F184" s="546"/>
      <c r="G184" s="12">
        <v>4.59</v>
      </c>
      <c r="H184" s="3">
        <f t="shared" si="8"/>
        <v>0</v>
      </c>
    </row>
    <row r="185" spans="1:8" s="1" customFormat="1" ht="24.95" customHeight="1" x14ac:dyDescent="0.2">
      <c r="A185" s="10"/>
      <c r="B185" s="10"/>
      <c r="C185" s="14" t="s">
        <v>864</v>
      </c>
      <c r="D185" s="14" t="s">
        <v>837</v>
      </c>
      <c r="E185" s="86" t="s">
        <v>870</v>
      </c>
      <c r="F185" s="546"/>
      <c r="G185" s="12">
        <v>4.59</v>
      </c>
      <c r="H185" s="3">
        <f t="shared" si="8"/>
        <v>0</v>
      </c>
    </row>
    <row r="186" spans="1:8" s="1" customFormat="1" ht="24.95" customHeight="1" x14ac:dyDescent="0.2">
      <c r="A186" s="10"/>
      <c r="B186" s="10"/>
      <c r="C186" s="14" t="s">
        <v>864</v>
      </c>
      <c r="D186" s="14" t="s">
        <v>742</v>
      </c>
      <c r="E186" s="86" t="s">
        <v>870</v>
      </c>
      <c r="F186" s="546"/>
      <c r="G186" s="12">
        <v>4.59</v>
      </c>
      <c r="H186" s="3">
        <f t="shared" si="8"/>
        <v>0</v>
      </c>
    </row>
    <row r="187" spans="1:8" s="1" customFormat="1" ht="24.95" customHeight="1" x14ac:dyDescent="0.2">
      <c r="A187" s="10"/>
      <c r="B187" s="10"/>
      <c r="C187" s="14" t="s">
        <v>864</v>
      </c>
      <c r="D187" s="14" t="s">
        <v>99</v>
      </c>
      <c r="E187" s="86" t="s">
        <v>870</v>
      </c>
      <c r="F187" s="546"/>
      <c r="G187" s="12">
        <v>4.59</v>
      </c>
      <c r="H187" s="3">
        <f t="shared" si="8"/>
        <v>0</v>
      </c>
    </row>
    <row r="188" spans="1:8" s="1" customFormat="1" ht="24.95" customHeight="1" x14ac:dyDescent="0.2">
      <c r="A188" s="10"/>
      <c r="B188" s="10"/>
      <c r="C188" s="14" t="s">
        <v>864</v>
      </c>
      <c r="D188" s="14" t="s">
        <v>201</v>
      </c>
      <c r="E188" s="86" t="s">
        <v>870</v>
      </c>
      <c r="F188" s="545"/>
      <c r="G188" s="12">
        <v>4.59</v>
      </c>
      <c r="H188" s="3">
        <f t="shared" si="8"/>
        <v>0</v>
      </c>
    </row>
    <row r="189" spans="1:8" s="1" customFormat="1" ht="24.95" customHeight="1" x14ac:dyDescent="0.2">
      <c r="A189" s="96" t="s">
        <v>1484</v>
      </c>
      <c r="B189" s="90" t="s">
        <v>1498</v>
      </c>
      <c r="C189" s="90" t="s">
        <v>1483</v>
      </c>
      <c r="D189" s="90" t="s">
        <v>1482</v>
      </c>
      <c r="E189" s="97" t="s">
        <v>869</v>
      </c>
      <c r="F189" s="105" t="s">
        <v>1656</v>
      </c>
      <c r="G189" s="109" t="s">
        <v>1485</v>
      </c>
      <c r="H189" s="103"/>
    </row>
    <row r="190" spans="1:8" s="1" customFormat="1" ht="24.95" customHeight="1" x14ac:dyDescent="0.2">
      <c r="A190" s="10"/>
      <c r="B190" s="10"/>
      <c r="C190" s="14" t="s">
        <v>865</v>
      </c>
      <c r="D190" s="14" t="s">
        <v>470</v>
      </c>
      <c r="E190" s="86" t="s">
        <v>870</v>
      </c>
      <c r="F190" s="510"/>
      <c r="G190" s="12">
        <v>4.59</v>
      </c>
      <c r="H190" s="3">
        <f t="shared" ref="H190:H195" si="9">A190*G190</f>
        <v>0</v>
      </c>
    </row>
    <row r="191" spans="1:8" s="1" customFormat="1" ht="24.95" customHeight="1" x14ac:dyDescent="0.2">
      <c r="A191" s="10"/>
      <c r="B191" s="10"/>
      <c r="C191" s="14" t="s">
        <v>865</v>
      </c>
      <c r="D191" s="14" t="s">
        <v>612</v>
      </c>
      <c r="E191" s="86" t="s">
        <v>870</v>
      </c>
      <c r="F191" s="546"/>
      <c r="G191" s="12">
        <v>4.59</v>
      </c>
      <c r="H191" s="3">
        <f t="shared" si="9"/>
        <v>0</v>
      </c>
    </row>
    <row r="192" spans="1:8" s="1" customFormat="1" ht="24.95" customHeight="1" x14ac:dyDescent="0.2">
      <c r="A192" s="10"/>
      <c r="B192" s="10"/>
      <c r="C192" s="14" t="s">
        <v>865</v>
      </c>
      <c r="D192" s="14" t="s">
        <v>837</v>
      </c>
      <c r="E192" s="86" t="s">
        <v>870</v>
      </c>
      <c r="F192" s="546"/>
      <c r="G192" s="12">
        <v>4.59</v>
      </c>
      <c r="H192" s="3">
        <f t="shared" si="9"/>
        <v>0</v>
      </c>
    </row>
    <row r="193" spans="1:8" s="1" customFormat="1" ht="24.95" customHeight="1" x14ac:dyDescent="0.2">
      <c r="A193" s="10"/>
      <c r="B193" s="10"/>
      <c r="C193" s="14" t="s">
        <v>865</v>
      </c>
      <c r="D193" s="14" t="s">
        <v>742</v>
      </c>
      <c r="E193" s="86" t="s">
        <v>870</v>
      </c>
      <c r="F193" s="546"/>
      <c r="G193" s="12">
        <v>4.59</v>
      </c>
      <c r="H193" s="3">
        <f t="shared" si="9"/>
        <v>0</v>
      </c>
    </row>
    <row r="194" spans="1:8" s="1" customFormat="1" ht="24.95" customHeight="1" x14ac:dyDescent="0.2">
      <c r="A194" s="10"/>
      <c r="B194" s="10"/>
      <c r="C194" s="14" t="s">
        <v>865</v>
      </c>
      <c r="D194" s="14" t="s">
        <v>99</v>
      </c>
      <c r="E194" s="86" t="s">
        <v>870</v>
      </c>
      <c r="F194" s="546"/>
      <c r="G194" s="12">
        <v>4.59</v>
      </c>
      <c r="H194" s="3">
        <f t="shared" si="9"/>
        <v>0</v>
      </c>
    </row>
    <row r="195" spans="1:8" s="1" customFormat="1" ht="24.95" customHeight="1" x14ac:dyDescent="0.2">
      <c r="A195" s="10"/>
      <c r="B195" s="10"/>
      <c r="C195" s="14" t="s">
        <v>865</v>
      </c>
      <c r="D195" s="14" t="s">
        <v>201</v>
      </c>
      <c r="E195" s="86" t="s">
        <v>870</v>
      </c>
      <c r="F195" s="545"/>
      <c r="G195" s="12">
        <v>4.59</v>
      </c>
      <c r="H195" s="3">
        <f t="shared" si="9"/>
        <v>0</v>
      </c>
    </row>
    <row r="196" spans="1:8" s="1" customFormat="1" ht="24.95" customHeight="1" x14ac:dyDescent="0.2">
      <c r="A196" s="96" t="s">
        <v>1484</v>
      </c>
      <c r="B196" s="90" t="s">
        <v>1498</v>
      </c>
      <c r="C196" s="90" t="s">
        <v>1483</v>
      </c>
      <c r="D196" s="90" t="s">
        <v>1482</v>
      </c>
      <c r="E196" s="97" t="s">
        <v>869</v>
      </c>
      <c r="F196" s="105" t="s">
        <v>1656</v>
      </c>
      <c r="G196" s="109" t="s">
        <v>1485</v>
      </c>
      <c r="H196" s="103"/>
    </row>
    <row r="197" spans="1:8" s="1" customFormat="1" ht="24.75" customHeight="1" x14ac:dyDescent="0.2">
      <c r="A197" s="10"/>
      <c r="B197" s="10"/>
      <c r="C197" s="14" t="s">
        <v>859</v>
      </c>
      <c r="D197" s="14" t="s">
        <v>470</v>
      </c>
      <c r="E197" s="86" t="s">
        <v>870</v>
      </c>
      <c r="F197" s="510"/>
      <c r="G197" s="12">
        <v>4.59</v>
      </c>
      <c r="H197" s="3">
        <f t="shared" ref="H197:H202" si="10">A197*G197</f>
        <v>0</v>
      </c>
    </row>
    <row r="198" spans="1:8" s="1" customFormat="1" ht="24.95" customHeight="1" x14ac:dyDescent="0.2">
      <c r="A198" s="10"/>
      <c r="B198" s="10"/>
      <c r="C198" s="14" t="s">
        <v>859</v>
      </c>
      <c r="D198" s="14" t="s">
        <v>612</v>
      </c>
      <c r="E198" s="86" t="s">
        <v>870</v>
      </c>
      <c r="F198" s="546"/>
      <c r="G198" s="12">
        <v>4.59</v>
      </c>
      <c r="H198" s="3">
        <f t="shared" si="10"/>
        <v>0</v>
      </c>
    </row>
    <row r="199" spans="1:8" s="1" customFormat="1" ht="24.95" customHeight="1" x14ac:dyDescent="0.2">
      <c r="A199" s="10"/>
      <c r="B199" s="10"/>
      <c r="C199" s="14" t="s">
        <v>859</v>
      </c>
      <c r="D199" s="14" t="s">
        <v>837</v>
      </c>
      <c r="E199" s="86" t="s">
        <v>870</v>
      </c>
      <c r="F199" s="546"/>
      <c r="G199" s="12">
        <v>4.59</v>
      </c>
      <c r="H199" s="3">
        <f t="shared" si="10"/>
        <v>0</v>
      </c>
    </row>
    <row r="200" spans="1:8" s="1" customFormat="1" ht="24.95" customHeight="1" x14ac:dyDescent="0.2">
      <c r="A200" s="10"/>
      <c r="B200" s="10"/>
      <c r="C200" s="14" t="s">
        <v>859</v>
      </c>
      <c r="D200" s="14" t="s">
        <v>742</v>
      </c>
      <c r="E200" s="86" t="s">
        <v>870</v>
      </c>
      <c r="F200" s="546"/>
      <c r="G200" s="12">
        <v>4.59</v>
      </c>
      <c r="H200" s="3">
        <f t="shared" si="10"/>
        <v>0</v>
      </c>
    </row>
    <row r="201" spans="1:8" s="1" customFormat="1" ht="24.95" customHeight="1" x14ac:dyDescent="0.2">
      <c r="A201" s="10"/>
      <c r="B201" s="10"/>
      <c r="C201" s="14" t="s">
        <v>859</v>
      </c>
      <c r="D201" s="14" t="s">
        <v>99</v>
      </c>
      <c r="E201" s="86" t="s">
        <v>870</v>
      </c>
      <c r="F201" s="546"/>
      <c r="G201" s="12">
        <v>4.59</v>
      </c>
      <c r="H201" s="3">
        <f t="shared" si="10"/>
        <v>0</v>
      </c>
    </row>
    <row r="202" spans="1:8" s="1" customFormat="1" ht="24.95" customHeight="1" x14ac:dyDescent="0.2">
      <c r="A202" s="10"/>
      <c r="B202" s="10"/>
      <c r="C202" s="14" t="s">
        <v>859</v>
      </c>
      <c r="D202" s="14" t="s">
        <v>201</v>
      </c>
      <c r="E202" s="86" t="s">
        <v>870</v>
      </c>
      <c r="F202" s="545"/>
      <c r="G202" s="12">
        <v>4.59</v>
      </c>
      <c r="H202" s="3">
        <f t="shared" si="10"/>
        <v>0</v>
      </c>
    </row>
    <row r="203" spans="1:8" s="1" customFormat="1" ht="24.95" customHeight="1" x14ac:dyDescent="0.2">
      <c r="A203" s="96" t="s">
        <v>1484</v>
      </c>
      <c r="B203" s="90" t="s">
        <v>1498</v>
      </c>
      <c r="C203" s="90" t="s">
        <v>1483</v>
      </c>
      <c r="D203" s="90" t="s">
        <v>1482</v>
      </c>
      <c r="E203" s="97" t="s">
        <v>869</v>
      </c>
      <c r="F203" s="105" t="s">
        <v>1656</v>
      </c>
      <c r="G203" s="109" t="s">
        <v>1485</v>
      </c>
      <c r="H203" s="103"/>
    </row>
    <row r="204" spans="1:8" s="1" customFormat="1" ht="24.95" customHeight="1" x14ac:dyDescent="0.2">
      <c r="A204" s="10"/>
      <c r="B204" s="10"/>
      <c r="C204" s="14" t="s">
        <v>860</v>
      </c>
      <c r="D204" s="14" t="s">
        <v>470</v>
      </c>
      <c r="E204" s="86" t="s">
        <v>870</v>
      </c>
      <c r="F204" s="510"/>
      <c r="G204" s="12">
        <v>4.59</v>
      </c>
      <c r="H204" s="3">
        <f t="shared" ref="H204:H218" si="11">A204*G204</f>
        <v>0</v>
      </c>
    </row>
    <row r="205" spans="1:8" s="1" customFormat="1" ht="24.95" customHeight="1" x14ac:dyDescent="0.2">
      <c r="A205" s="10"/>
      <c r="B205" s="10"/>
      <c r="C205" s="14" t="s">
        <v>860</v>
      </c>
      <c r="D205" s="14" t="s">
        <v>612</v>
      </c>
      <c r="E205" s="86" t="s">
        <v>870</v>
      </c>
      <c r="F205" s="546"/>
      <c r="G205" s="12">
        <v>4.59</v>
      </c>
      <c r="H205" s="3">
        <f t="shared" si="11"/>
        <v>0</v>
      </c>
    </row>
    <row r="206" spans="1:8" s="1" customFormat="1" ht="24.95" customHeight="1" x14ac:dyDescent="0.2">
      <c r="A206" s="10"/>
      <c r="B206" s="10"/>
      <c r="C206" s="14" t="s">
        <v>860</v>
      </c>
      <c r="D206" s="14" t="s">
        <v>837</v>
      </c>
      <c r="E206" s="86" t="s">
        <v>870</v>
      </c>
      <c r="F206" s="546"/>
      <c r="G206" s="12">
        <v>4.59</v>
      </c>
      <c r="H206" s="3">
        <f t="shared" si="11"/>
        <v>0</v>
      </c>
    </row>
    <row r="207" spans="1:8" s="1" customFormat="1" ht="24.95" customHeight="1" x14ac:dyDescent="0.2">
      <c r="A207" s="10"/>
      <c r="B207" s="10"/>
      <c r="C207" s="14" t="s">
        <v>860</v>
      </c>
      <c r="D207" s="14" t="s">
        <v>742</v>
      </c>
      <c r="E207" s="86" t="s">
        <v>870</v>
      </c>
      <c r="F207" s="546"/>
      <c r="G207" s="12">
        <v>4.59</v>
      </c>
      <c r="H207" s="3">
        <f t="shared" si="11"/>
        <v>0</v>
      </c>
    </row>
    <row r="208" spans="1:8" s="1" customFormat="1" ht="24.95" customHeight="1" x14ac:dyDescent="0.2">
      <c r="A208" s="10"/>
      <c r="B208" s="10"/>
      <c r="C208" s="14" t="s">
        <v>860</v>
      </c>
      <c r="D208" s="14" t="s">
        <v>99</v>
      </c>
      <c r="E208" s="86" t="s">
        <v>870</v>
      </c>
      <c r="F208" s="546"/>
      <c r="G208" s="12">
        <v>4.59</v>
      </c>
      <c r="H208" s="3">
        <f t="shared" si="11"/>
        <v>0</v>
      </c>
    </row>
    <row r="209" spans="1:8" s="1" customFormat="1" ht="24.95" customHeight="1" x14ac:dyDescent="0.2">
      <c r="A209" s="10"/>
      <c r="B209" s="10"/>
      <c r="C209" s="14" t="s">
        <v>860</v>
      </c>
      <c r="D209" s="14" t="s">
        <v>201</v>
      </c>
      <c r="E209" s="86" t="s">
        <v>870</v>
      </c>
      <c r="F209" s="545"/>
      <c r="G209" s="12">
        <v>4.59</v>
      </c>
      <c r="H209" s="3">
        <f t="shared" si="11"/>
        <v>0</v>
      </c>
    </row>
    <row r="210" spans="1:8" s="1" customFormat="1" ht="24.95" customHeight="1" x14ac:dyDescent="0.2">
      <c r="A210" s="96" t="s">
        <v>1484</v>
      </c>
      <c r="B210" s="90" t="s">
        <v>1498</v>
      </c>
      <c r="C210" s="90" t="s">
        <v>1483</v>
      </c>
      <c r="D210" s="90" t="s">
        <v>1482</v>
      </c>
      <c r="E210" s="97" t="s">
        <v>869</v>
      </c>
      <c r="F210" s="105" t="s">
        <v>1656</v>
      </c>
      <c r="G210" s="109" t="s">
        <v>1485</v>
      </c>
      <c r="H210" s="103"/>
    </row>
    <row r="211" spans="1:8" s="1" customFormat="1" ht="24.95" customHeight="1" x14ac:dyDescent="0.2">
      <c r="A211" s="10"/>
      <c r="B211" s="10"/>
      <c r="C211" s="14" t="s">
        <v>861</v>
      </c>
      <c r="D211" s="14" t="s">
        <v>470</v>
      </c>
      <c r="E211" s="86" t="s">
        <v>870</v>
      </c>
      <c r="F211" s="510"/>
      <c r="G211" s="12">
        <v>4.8899999999999997</v>
      </c>
      <c r="H211" s="3">
        <f t="shared" si="11"/>
        <v>0</v>
      </c>
    </row>
    <row r="212" spans="1:8" s="1" customFormat="1" ht="24.95" customHeight="1" x14ac:dyDescent="0.2">
      <c r="A212" s="10"/>
      <c r="B212" s="10"/>
      <c r="C212" s="14" t="s">
        <v>861</v>
      </c>
      <c r="D212" s="14" t="s">
        <v>612</v>
      </c>
      <c r="E212" s="86" t="s">
        <v>870</v>
      </c>
      <c r="F212" s="546"/>
      <c r="G212" s="12">
        <v>4.8899999999999997</v>
      </c>
      <c r="H212" s="3">
        <f t="shared" si="11"/>
        <v>0</v>
      </c>
    </row>
    <row r="213" spans="1:8" s="1" customFormat="1" ht="24.95" customHeight="1" x14ac:dyDescent="0.2">
      <c r="A213" s="10"/>
      <c r="B213" s="10"/>
      <c r="C213" s="14" t="s">
        <v>861</v>
      </c>
      <c r="D213" s="14" t="s">
        <v>837</v>
      </c>
      <c r="E213" s="86" t="s">
        <v>870</v>
      </c>
      <c r="F213" s="546"/>
      <c r="G213" s="12">
        <v>4.8899999999999997</v>
      </c>
      <c r="H213" s="3">
        <f t="shared" si="11"/>
        <v>0</v>
      </c>
    </row>
    <row r="214" spans="1:8" s="1" customFormat="1" ht="24.95" customHeight="1" x14ac:dyDescent="0.2">
      <c r="A214" s="10"/>
      <c r="B214" s="10"/>
      <c r="C214" s="14" t="s">
        <v>861</v>
      </c>
      <c r="D214" s="14" t="s">
        <v>742</v>
      </c>
      <c r="E214" s="86" t="s">
        <v>870</v>
      </c>
      <c r="F214" s="546"/>
      <c r="G214" s="12">
        <v>4.8899999999999997</v>
      </c>
      <c r="H214" s="3">
        <f t="shared" si="11"/>
        <v>0</v>
      </c>
    </row>
    <row r="215" spans="1:8" s="1" customFormat="1" ht="24.95" customHeight="1" x14ac:dyDescent="0.2">
      <c r="A215" s="10"/>
      <c r="B215" s="10"/>
      <c r="C215" s="14" t="s">
        <v>861</v>
      </c>
      <c r="D215" s="14" t="s">
        <v>99</v>
      </c>
      <c r="E215" s="86" t="s">
        <v>870</v>
      </c>
      <c r="F215" s="546"/>
      <c r="G215" s="12">
        <v>4.8899999999999997</v>
      </c>
      <c r="H215" s="3">
        <f t="shared" si="11"/>
        <v>0</v>
      </c>
    </row>
    <row r="216" spans="1:8" s="1" customFormat="1" ht="24.95" customHeight="1" x14ac:dyDescent="0.2">
      <c r="A216" s="10"/>
      <c r="B216" s="10"/>
      <c r="C216" s="14" t="s">
        <v>861</v>
      </c>
      <c r="D216" s="14" t="s">
        <v>201</v>
      </c>
      <c r="E216" s="86" t="s">
        <v>870</v>
      </c>
      <c r="F216" s="545"/>
      <c r="G216" s="12">
        <v>4.8899999999999997</v>
      </c>
      <c r="H216" s="3">
        <f t="shared" si="11"/>
        <v>0</v>
      </c>
    </row>
    <row r="217" spans="1:8" s="1" customFormat="1" ht="24.95" customHeight="1" x14ac:dyDescent="0.2">
      <c r="A217" s="96" t="s">
        <v>1484</v>
      </c>
      <c r="B217" s="90" t="s">
        <v>1498</v>
      </c>
      <c r="C217" s="90" t="s">
        <v>1483</v>
      </c>
      <c r="D217" s="90" t="s">
        <v>1482</v>
      </c>
      <c r="E217" s="97" t="s">
        <v>872</v>
      </c>
      <c r="F217" s="105" t="s">
        <v>1656</v>
      </c>
      <c r="G217" s="109" t="s">
        <v>1485</v>
      </c>
      <c r="H217" s="103"/>
    </row>
    <row r="218" spans="1:8" s="1" customFormat="1" ht="24.95" customHeight="1" x14ac:dyDescent="0.2">
      <c r="A218" s="10"/>
      <c r="B218" s="10"/>
      <c r="C218" s="14" t="s">
        <v>871</v>
      </c>
      <c r="D218" s="14" t="s">
        <v>189</v>
      </c>
      <c r="E218" s="86" t="s">
        <v>873</v>
      </c>
      <c r="F218" s="510"/>
      <c r="G218" s="12">
        <v>4.3899999999999997</v>
      </c>
      <c r="H218" s="3">
        <f t="shared" si="11"/>
        <v>0</v>
      </c>
    </row>
    <row r="219" spans="1:8" s="1" customFormat="1" ht="24.95" customHeight="1" x14ac:dyDescent="0.2">
      <c r="A219" s="10"/>
      <c r="B219" s="10"/>
      <c r="C219" s="14" t="s">
        <v>871</v>
      </c>
      <c r="D219" s="14" t="s">
        <v>611</v>
      </c>
      <c r="E219" s="86" t="s">
        <v>873</v>
      </c>
      <c r="F219" s="546"/>
      <c r="G219" s="12">
        <v>4.3899999999999997</v>
      </c>
      <c r="H219" s="3">
        <f t="shared" ref="H219:H247" si="12">A219*G219</f>
        <v>0</v>
      </c>
    </row>
    <row r="220" spans="1:8" s="1" customFormat="1" ht="24.95" customHeight="1" x14ac:dyDescent="0.2">
      <c r="A220" s="10"/>
      <c r="B220" s="10"/>
      <c r="C220" s="14" t="s">
        <v>871</v>
      </c>
      <c r="D220" s="14" t="s">
        <v>409</v>
      </c>
      <c r="E220" s="86" t="s">
        <v>873</v>
      </c>
      <c r="F220" s="546"/>
      <c r="G220" s="12">
        <v>4.3899999999999997</v>
      </c>
      <c r="H220" s="3">
        <f t="shared" si="12"/>
        <v>0</v>
      </c>
    </row>
    <row r="221" spans="1:8" s="1" customFormat="1" ht="24.95" customHeight="1" x14ac:dyDescent="0.2">
      <c r="A221" s="10"/>
      <c r="B221" s="10"/>
      <c r="C221" s="14" t="s">
        <v>871</v>
      </c>
      <c r="D221" s="14" t="s">
        <v>610</v>
      </c>
      <c r="E221" s="86" t="s">
        <v>873</v>
      </c>
      <c r="F221" s="546"/>
      <c r="G221" s="12">
        <v>4.3899999999999997</v>
      </c>
      <c r="H221" s="3">
        <f t="shared" si="12"/>
        <v>0</v>
      </c>
    </row>
    <row r="222" spans="1:8" s="1" customFormat="1" ht="24.95" customHeight="1" x14ac:dyDescent="0.2">
      <c r="A222" s="10"/>
      <c r="B222" s="10"/>
      <c r="C222" s="14" t="s">
        <v>15</v>
      </c>
      <c r="D222" s="14" t="s">
        <v>396</v>
      </c>
      <c r="E222" s="86" t="s">
        <v>873</v>
      </c>
      <c r="F222" s="545"/>
      <c r="G222" s="12">
        <v>4.3899999999999997</v>
      </c>
      <c r="H222" s="3">
        <f t="shared" si="12"/>
        <v>0</v>
      </c>
    </row>
    <row r="223" spans="1:8" s="1" customFormat="1" ht="24.95" customHeight="1" x14ac:dyDescent="0.2">
      <c r="A223" s="96" t="s">
        <v>1484</v>
      </c>
      <c r="B223" s="90" t="s">
        <v>1498</v>
      </c>
      <c r="C223" s="90" t="s">
        <v>1483</v>
      </c>
      <c r="D223" s="90" t="s">
        <v>1482</v>
      </c>
      <c r="E223" s="97" t="s">
        <v>872</v>
      </c>
      <c r="F223" s="105" t="s">
        <v>1656</v>
      </c>
      <c r="G223" s="109" t="s">
        <v>1485</v>
      </c>
      <c r="H223" s="103"/>
    </row>
    <row r="224" spans="1:8" s="1" customFormat="1" ht="24.95" customHeight="1" x14ac:dyDescent="0.2">
      <c r="A224" s="10"/>
      <c r="B224" s="10"/>
      <c r="C224" s="14" t="s">
        <v>864</v>
      </c>
      <c r="D224" s="14" t="s">
        <v>189</v>
      </c>
      <c r="E224" s="86" t="s">
        <v>873</v>
      </c>
      <c r="F224" s="510"/>
      <c r="G224" s="12">
        <v>4.3899999999999997</v>
      </c>
      <c r="H224" s="3">
        <f t="shared" si="12"/>
        <v>0</v>
      </c>
    </row>
    <row r="225" spans="1:8" s="1" customFormat="1" ht="24.95" customHeight="1" x14ac:dyDescent="0.2">
      <c r="A225" s="10"/>
      <c r="B225" s="10"/>
      <c r="C225" s="14" t="s">
        <v>864</v>
      </c>
      <c r="D225" s="14" t="s">
        <v>611</v>
      </c>
      <c r="E225" s="86" t="s">
        <v>873</v>
      </c>
      <c r="F225" s="546"/>
      <c r="G225" s="12">
        <v>4.3899999999999997</v>
      </c>
      <c r="H225" s="3">
        <f t="shared" si="12"/>
        <v>0</v>
      </c>
    </row>
    <row r="226" spans="1:8" s="1" customFormat="1" ht="24.95" customHeight="1" x14ac:dyDescent="0.2">
      <c r="A226" s="10"/>
      <c r="B226" s="10"/>
      <c r="C226" s="14" t="s">
        <v>864</v>
      </c>
      <c r="D226" s="14" t="s">
        <v>409</v>
      </c>
      <c r="E226" s="86" t="s">
        <v>873</v>
      </c>
      <c r="F226" s="546"/>
      <c r="G226" s="12">
        <v>4.3899999999999997</v>
      </c>
      <c r="H226" s="3">
        <f t="shared" si="12"/>
        <v>0</v>
      </c>
    </row>
    <row r="227" spans="1:8" s="1" customFormat="1" ht="24.95" customHeight="1" x14ac:dyDescent="0.2">
      <c r="A227" s="10"/>
      <c r="B227" s="10"/>
      <c r="C227" s="14" t="s">
        <v>864</v>
      </c>
      <c r="D227" s="14" t="s">
        <v>610</v>
      </c>
      <c r="E227" s="86" t="s">
        <v>873</v>
      </c>
      <c r="F227" s="546"/>
      <c r="G227" s="12">
        <v>4.3899999999999997</v>
      </c>
      <c r="H227" s="3">
        <f t="shared" si="12"/>
        <v>0</v>
      </c>
    </row>
    <row r="228" spans="1:8" s="1" customFormat="1" ht="24.95" customHeight="1" x14ac:dyDescent="0.2">
      <c r="A228" s="10"/>
      <c r="B228" s="10"/>
      <c r="C228" s="14" t="s">
        <v>864</v>
      </c>
      <c r="D228" s="14" t="s">
        <v>396</v>
      </c>
      <c r="E228" s="86" t="s">
        <v>873</v>
      </c>
      <c r="F228" s="545"/>
      <c r="G228" s="12">
        <v>4.3899999999999997</v>
      </c>
      <c r="H228" s="3">
        <f t="shared" si="12"/>
        <v>0</v>
      </c>
    </row>
    <row r="229" spans="1:8" s="1" customFormat="1" ht="24.95" customHeight="1" x14ac:dyDescent="0.2">
      <c r="A229" s="96" t="s">
        <v>1484</v>
      </c>
      <c r="B229" s="90" t="s">
        <v>1498</v>
      </c>
      <c r="C229" s="90" t="s">
        <v>1483</v>
      </c>
      <c r="D229" s="90" t="s">
        <v>1482</v>
      </c>
      <c r="E229" s="97" t="s">
        <v>872</v>
      </c>
      <c r="F229" s="105" t="s">
        <v>1656</v>
      </c>
      <c r="G229" s="109" t="s">
        <v>1485</v>
      </c>
      <c r="H229" s="103"/>
    </row>
    <row r="230" spans="1:8" s="1" customFormat="1" ht="24.95" customHeight="1" x14ac:dyDescent="0.2">
      <c r="A230" s="10"/>
      <c r="B230" s="10"/>
      <c r="C230" s="14" t="s">
        <v>865</v>
      </c>
      <c r="D230" s="14" t="s">
        <v>189</v>
      </c>
      <c r="E230" s="86" t="s">
        <v>873</v>
      </c>
      <c r="F230" s="510"/>
      <c r="G230" s="12">
        <v>4.3899999999999997</v>
      </c>
      <c r="H230" s="3">
        <f t="shared" si="12"/>
        <v>0</v>
      </c>
    </row>
    <row r="231" spans="1:8" s="1" customFormat="1" ht="24.95" customHeight="1" x14ac:dyDescent="0.2">
      <c r="A231" s="10"/>
      <c r="B231" s="10"/>
      <c r="C231" s="14" t="s">
        <v>865</v>
      </c>
      <c r="D231" s="14" t="s">
        <v>611</v>
      </c>
      <c r="E231" s="86" t="s">
        <v>873</v>
      </c>
      <c r="F231" s="546"/>
      <c r="G231" s="12">
        <v>4.3899999999999997</v>
      </c>
      <c r="H231" s="3">
        <f t="shared" si="12"/>
        <v>0</v>
      </c>
    </row>
    <row r="232" spans="1:8" s="1" customFormat="1" ht="24.95" customHeight="1" x14ac:dyDescent="0.2">
      <c r="A232" s="10"/>
      <c r="B232" s="10"/>
      <c r="C232" s="14" t="s">
        <v>865</v>
      </c>
      <c r="D232" s="14" t="s">
        <v>409</v>
      </c>
      <c r="E232" s="86" t="s">
        <v>873</v>
      </c>
      <c r="F232" s="546"/>
      <c r="G232" s="12">
        <v>4.3899999999999997</v>
      </c>
      <c r="H232" s="3">
        <f t="shared" si="12"/>
        <v>0</v>
      </c>
    </row>
    <row r="233" spans="1:8" s="1" customFormat="1" ht="24.95" customHeight="1" x14ac:dyDescent="0.2">
      <c r="A233" s="10"/>
      <c r="B233" s="10"/>
      <c r="C233" s="14" t="s">
        <v>865</v>
      </c>
      <c r="D233" s="14" t="s">
        <v>610</v>
      </c>
      <c r="E233" s="86" t="s">
        <v>873</v>
      </c>
      <c r="F233" s="545"/>
      <c r="G233" s="12">
        <v>4.3899999999999997</v>
      </c>
      <c r="H233" s="3">
        <f t="shared" si="12"/>
        <v>0</v>
      </c>
    </row>
    <row r="234" spans="1:8" s="1" customFormat="1" ht="24.95" customHeight="1" x14ac:dyDescent="0.2">
      <c r="A234" s="96" t="s">
        <v>1484</v>
      </c>
      <c r="B234" s="90" t="s">
        <v>1498</v>
      </c>
      <c r="C234" s="90" t="s">
        <v>1483</v>
      </c>
      <c r="D234" s="90" t="s">
        <v>1482</v>
      </c>
      <c r="E234" s="97" t="s">
        <v>872</v>
      </c>
      <c r="F234" s="105" t="s">
        <v>1656</v>
      </c>
      <c r="G234" s="109" t="s">
        <v>1485</v>
      </c>
      <c r="H234" s="103"/>
    </row>
    <row r="235" spans="1:8" s="1" customFormat="1" ht="24.95" customHeight="1" x14ac:dyDescent="0.2">
      <c r="A235" s="10"/>
      <c r="B235" s="10"/>
      <c r="C235" s="14" t="s">
        <v>859</v>
      </c>
      <c r="D235" s="14" t="s">
        <v>189</v>
      </c>
      <c r="E235" s="86" t="s">
        <v>873</v>
      </c>
      <c r="F235" s="510"/>
      <c r="G235" s="12">
        <v>4.3899999999999997</v>
      </c>
      <c r="H235" s="3">
        <f t="shared" si="12"/>
        <v>0</v>
      </c>
    </row>
    <row r="236" spans="1:8" s="1" customFormat="1" ht="24.95" customHeight="1" x14ac:dyDescent="0.2">
      <c r="A236" s="10"/>
      <c r="B236" s="10"/>
      <c r="C236" s="14" t="s">
        <v>859</v>
      </c>
      <c r="D236" s="14" t="s">
        <v>611</v>
      </c>
      <c r="E236" s="86" t="s">
        <v>873</v>
      </c>
      <c r="F236" s="546"/>
      <c r="G236" s="12">
        <v>4.3899999999999997</v>
      </c>
      <c r="H236" s="3">
        <f t="shared" si="12"/>
        <v>0</v>
      </c>
    </row>
    <row r="237" spans="1:8" s="1" customFormat="1" ht="24.95" customHeight="1" x14ac:dyDescent="0.2">
      <c r="A237" s="10"/>
      <c r="B237" s="10"/>
      <c r="C237" s="14" t="s">
        <v>859</v>
      </c>
      <c r="D237" s="14" t="s">
        <v>409</v>
      </c>
      <c r="E237" s="86" t="s">
        <v>873</v>
      </c>
      <c r="F237" s="546"/>
      <c r="G237" s="12">
        <v>4.3899999999999997</v>
      </c>
      <c r="H237" s="3">
        <f t="shared" si="12"/>
        <v>0</v>
      </c>
    </row>
    <row r="238" spans="1:8" s="1" customFormat="1" ht="24.95" customHeight="1" x14ac:dyDescent="0.2">
      <c r="A238" s="10"/>
      <c r="B238" s="10"/>
      <c r="C238" s="14" t="s">
        <v>859</v>
      </c>
      <c r="D238" s="14" t="s">
        <v>610</v>
      </c>
      <c r="E238" s="86" t="s">
        <v>873</v>
      </c>
      <c r="F238" s="546"/>
      <c r="G238" s="12">
        <v>4.3899999999999997</v>
      </c>
      <c r="H238" s="3">
        <f t="shared" si="12"/>
        <v>0</v>
      </c>
    </row>
    <row r="239" spans="1:8" s="1" customFormat="1" ht="24.95" customHeight="1" x14ac:dyDescent="0.2">
      <c r="A239" s="10"/>
      <c r="B239" s="10"/>
      <c r="C239" s="14" t="s">
        <v>859</v>
      </c>
      <c r="D239" s="14" t="s">
        <v>396</v>
      </c>
      <c r="E239" s="86" t="s">
        <v>873</v>
      </c>
      <c r="F239" s="545"/>
      <c r="G239" s="12">
        <v>4.3899999999999997</v>
      </c>
      <c r="H239" s="3">
        <f t="shared" si="12"/>
        <v>0</v>
      </c>
    </row>
    <row r="240" spans="1:8" s="1" customFormat="1" ht="24.95" customHeight="1" x14ac:dyDescent="0.2">
      <c r="A240" s="96" t="s">
        <v>1484</v>
      </c>
      <c r="B240" s="90" t="s">
        <v>1498</v>
      </c>
      <c r="C240" s="90" t="s">
        <v>1483</v>
      </c>
      <c r="D240" s="90" t="s">
        <v>1482</v>
      </c>
      <c r="E240" s="97" t="s">
        <v>872</v>
      </c>
      <c r="F240" s="105" t="s">
        <v>1656</v>
      </c>
      <c r="G240" s="109" t="s">
        <v>1485</v>
      </c>
      <c r="H240" s="103"/>
    </row>
    <row r="241" spans="1:8" s="1" customFormat="1" ht="24.95" customHeight="1" x14ac:dyDescent="0.2">
      <c r="A241" s="10"/>
      <c r="B241" s="10"/>
      <c r="C241" s="14" t="s">
        <v>860</v>
      </c>
      <c r="D241" s="14" t="s">
        <v>189</v>
      </c>
      <c r="E241" s="86" t="s">
        <v>873</v>
      </c>
      <c r="F241" s="510"/>
      <c r="G241" s="12">
        <v>4.3899999999999997</v>
      </c>
      <c r="H241" s="3">
        <f t="shared" si="12"/>
        <v>0</v>
      </c>
    </row>
    <row r="242" spans="1:8" s="1" customFormat="1" ht="24.95" customHeight="1" x14ac:dyDescent="0.2">
      <c r="A242" s="10"/>
      <c r="B242" s="10"/>
      <c r="C242" s="14" t="s">
        <v>860</v>
      </c>
      <c r="D242" s="14" t="s">
        <v>611</v>
      </c>
      <c r="E242" s="86" t="s">
        <v>873</v>
      </c>
      <c r="F242" s="546"/>
      <c r="G242" s="12">
        <v>4.3899999999999997</v>
      </c>
      <c r="H242" s="3">
        <f t="shared" si="12"/>
        <v>0</v>
      </c>
    </row>
    <row r="243" spans="1:8" s="1" customFormat="1" ht="24.95" customHeight="1" x14ac:dyDescent="0.2">
      <c r="A243" s="10"/>
      <c r="B243" s="10"/>
      <c r="C243" s="14" t="s">
        <v>860</v>
      </c>
      <c r="D243" s="14" t="s">
        <v>409</v>
      </c>
      <c r="E243" s="86" t="s">
        <v>873</v>
      </c>
      <c r="F243" s="546"/>
      <c r="G243" s="12">
        <v>4.3899999999999997</v>
      </c>
      <c r="H243" s="3">
        <f t="shared" si="12"/>
        <v>0</v>
      </c>
    </row>
    <row r="244" spans="1:8" s="1" customFormat="1" ht="24.95" customHeight="1" x14ac:dyDescent="0.2">
      <c r="A244" s="10"/>
      <c r="B244" s="10"/>
      <c r="C244" s="14" t="s">
        <v>860</v>
      </c>
      <c r="D244" s="14" t="s">
        <v>610</v>
      </c>
      <c r="E244" s="86" t="s">
        <v>873</v>
      </c>
      <c r="F244" s="546"/>
      <c r="G244" s="12">
        <v>4.3899999999999997</v>
      </c>
      <c r="H244" s="3">
        <f t="shared" si="12"/>
        <v>0</v>
      </c>
    </row>
    <row r="245" spans="1:8" s="1" customFormat="1" ht="24.95" customHeight="1" x14ac:dyDescent="0.2">
      <c r="A245" s="10"/>
      <c r="B245" s="10"/>
      <c r="C245" s="14" t="s">
        <v>860</v>
      </c>
      <c r="D245" s="14" t="s">
        <v>396</v>
      </c>
      <c r="E245" s="86" t="s">
        <v>873</v>
      </c>
      <c r="F245" s="545"/>
      <c r="G245" s="12">
        <v>4.3899999999999997</v>
      </c>
      <c r="H245" s="3">
        <f t="shared" si="12"/>
        <v>0</v>
      </c>
    </row>
    <row r="246" spans="1:8" s="1" customFormat="1" ht="24.95" customHeight="1" x14ac:dyDescent="0.2">
      <c r="A246" s="96" t="s">
        <v>1484</v>
      </c>
      <c r="B246" s="90" t="s">
        <v>1498</v>
      </c>
      <c r="C246" s="90" t="s">
        <v>1483</v>
      </c>
      <c r="D246" s="90" t="s">
        <v>1482</v>
      </c>
      <c r="E246" s="97" t="s">
        <v>872</v>
      </c>
      <c r="F246" s="105" t="s">
        <v>1656</v>
      </c>
      <c r="G246" s="109" t="s">
        <v>1485</v>
      </c>
      <c r="H246" s="103"/>
    </row>
    <row r="247" spans="1:8" s="1" customFormat="1" ht="24.95" customHeight="1" x14ac:dyDescent="0.2">
      <c r="A247" s="10"/>
      <c r="B247" s="10"/>
      <c r="C247" s="14" t="s">
        <v>861</v>
      </c>
      <c r="D247" s="14" t="s">
        <v>189</v>
      </c>
      <c r="E247" s="86" t="s">
        <v>873</v>
      </c>
      <c r="F247" s="510"/>
      <c r="G247" s="12">
        <v>4.3899999999999997</v>
      </c>
      <c r="H247" s="3">
        <f t="shared" si="12"/>
        <v>0</v>
      </c>
    </row>
    <row r="248" spans="1:8" s="1" customFormat="1" ht="24.95" customHeight="1" x14ac:dyDescent="0.2">
      <c r="A248" s="10"/>
      <c r="B248" s="10"/>
      <c r="C248" s="14" t="s">
        <v>861</v>
      </c>
      <c r="D248" s="14" t="s">
        <v>611</v>
      </c>
      <c r="E248" s="86" t="s">
        <v>873</v>
      </c>
      <c r="F248" s="546"/>
      <c r="G248" s="12">
        <v>4.3899999999999997</v>
      </c>
      <c r="H248" s="3">
        <f t="shared" ref="H248:H282" si="13">A248*G248</f>
        <v>0</v>
      </c>
    </row>
    <row r="249" spans="1:8" s="1" customFormat="1" ht="24.95" customHeight="1" x14ac:dyDescent="0.2">
      <c r="A249" s="10"/>
      <c r="B249" s="10"/>
      <c r="C249" s="14" t="s">
        <v>861</v>
      </c>
      <c r="D249" s="14" t="s">
        <v>409</v>
      </c>
      <c r="E249" s="86" t="s">
        <v>873</v>
      </c>
      <c r="F249" s="546"/>
      <c r="G249" s="12">
        <v>4.3899999999999997</v>
      </c>
      <c r="H249" s="3">
        <f t="shared" si="13"/>
        <v>0</v>
      </c>
    </row>
    <row r="250" spans="1:8" s="1" customFormat="1" ht="24.95" customHeight="1" x14ac:dyDescent="0.2">
      <c r="A250" s="10"/>
      <c r="B250" s="10"/>
      <c r="C250" s="14" t="s">
        <v>861</v>
      </c>
      <c r="D250" s="14" t="s">
        <v>610</v>
      </c>
      <c r="E250" s="86" t="s">
        <v>873</v>
      </c>
      <c r="F250" s="546"/>
      <c r="G250" s="12">
        <v>4.3899999999999997</v>
      </c>
      <c r="H250" s="3">
        <f t="shared" si="13"/>
        <v>0</v>
      </c>
    </row>
    <row r="251" spans="1:8" s="1" customFormat="1" ht="24.95" customHeight="1" x14ac:dyDescent="0.2">
      <c r="A251" s="10"/>
      <c r="B251" s="10"/>
      <c r="C251" s="14" t="s">
        <v>861</v>
      </c>
      <c r="D251" s="14" t="s">
        <v>396</v>
      </c>
      <c r="E251" s="86" t="s">
        <v>873</v>
      </c>
      <c r="F251" s="545"/>
      <c r="G251" s="12">
        <v>4.3899999999999997</v>
      </c>
      <c r="H251" s="3">
        <f t="shared" si="13"/>
        <v>0</v>
      </c>
    </row>
    <row r="252" spans="1:8" s="1" customFormat="1" ht="24.95" customHeight="1" x14ac:dyDescent="0.2">
      <c r="A252" s="96" t="s">
        <v>1484</v>
      </c>
      <c r="B252" s="90" t="s">
        <v>1498</v>
      </c>
      <c r="C252" s="90" t="s">
        <v>1483</v>
      </c>
      <c r="D252" s="90" t="s">
        <v>1482</v>
      </c>
      <c r="E252" s="97" t="s">
        <v>872</v>
      </c>
      <c r="F252" s="105" t="s">
        <v>1656</v>
      </c>
      <c r="G252" s="109" t="s">
        <v>1485</v>
      </c>
      <c r="H252" s="103"/>
    </row>
    <row r="253" spans="1:8" s="1" customFormat="1" ht="24.95" customHeight="1" x14ac:dyDescent="0.2">
      <c r="A253" s="10"/>
      <c r="B253" s="10"/>
      <c r="C253" s="14" t="s">
        <v>871</v>
      </c>
      <c r="D253" s="14" t="s">
        <v>189</v>
      </c>
      <c r="E253" s="86" t="s">
        <v>883</v>
      </c>
      <c r="F253" s="510"/>
      <c r="G253" s="12">
        <v>38.99</v>
      </c>
      <c r="H253" s="3">
        <f t="shared" si="13"/>
        <v>0</v>
      </c>
    </row>
    <row r="254" spans="1:8" s="1" customFormat="1" ht="24.95" customHeight="1" x14ac:dyDescent="0.2">
      <c r="A254" s="10"/>
      <c r="B254" s="10"/>
      <c r="C254" s="14" t="s">
        <v>871</v>
      </c>
      <c r="D254" s="14" t="s">
        <v>611</v>
      </c>
      <c r="E254" s="86" t="s">
        <v>883</v>
      </c>
      <c r="F254" s="546"/>
      <c r="G254" s="12">
        <v>38.99</v>
      </c>
      <c r="H254" s="3">
        <f t="shared" si="13"/>
        <v>0</v>
      </c>
    </row>
    <row r="255" spans="1:8" s="1" customFormat="1" ht="24.95" customHeight="1" x14ac:dyDescent="0.2">
      <c r="A255" s="10"/>
      <c r="B255" s="10"/>
      <c r="C255" s="14" t="s">
        <v>871</v>
      </c>
      <c r="D255" s="14" t="s">
        <v>409</v>
      </c>
      <c r="E255" s="86" t="s">
        <v>883</v>
      </c>
      <c r="F255" s="546"/>
      <c r="G255" s="12">
        <v>38.99</v>
      </c>
      <c r="H255" s="3">
        <f t="shared" si="13"/>
        <v>0</v>
      </c>
    </row>
    <row r="256" spans="1:8" s="1" customFormat="1" ht="24.95" customHeight="1" x14ac:dyDescent="0.2">
      <c r="A256" s="10"/>
      <c r="B256" s="10"/>
      <c r="C256" s="14" t="s">
        <v>871</v>
      </c>
      <c r="D256" s="14" t="s">
        <v>610</v>
      </c>
      <c r="E256" s="86" t="s">
        <v>883</v>
      </c>
      <c r="F256" s="546"/>
      <c r="G256" s="12">
        <v>38.99</v>
      </c>
      <c r="H256" s="3">
        <f t="shared" si="13"/>
        <v>0</v>
      </c>
    </row>
    <row r="257" spans="1:8" s="1" customFormat="1" ht="24.95" customHeight="1" x14ac:dyDescent="0.2">
      <c r="A257" s="10"/>
      <c r="B257" s="10"/>
      <c r="C257" s="14" t="s">
        <v>871</v>
      </c>
      <c r="D257" s="14" t="s">
        <v>396</v>
      </c>
      <c r="E257" s="86" t="s">
        <v>883</v>
      </c>
      <c r="F257" s="545"/>
      <c r="G257" s="12">
        <v>38.99</v>
      </c>
      <c r="H257" s="3">
        <f>A257*G257</f>
        <v>0</v>
      </c>
    </row>
    <row r="258" spans="1:8" s="1" customFormat="1" ht="24.95" customHeight="1" x14ac:dyDescent="0.2">
      <c r="A258" s="96" t="s">
        <v>1484</v>
      </c>
      <c r="B258" s="90" t="s">
        <v>1498</v>
      </c>
      <c r="C258" s="90" t="s">
        <v>1483</v>
      </c>
      <c r="D258" s="90" t="s">
        <v>1482</v>
      </c>
      <c r="E258" s="97" t="s">
        <v>872</v>
      </c>
      <c r="F258" s="105" t="s">
        <v>1656</v>
      </c>
      <c r="G258" s="109" t="s">
        <v>1485</v>
      </c>
      <c r="H258" s="103"/>
    </row>
    <row r="259" spans="1:8" s="1" customFormat="1" ht="24.95" customHeight="1" x14ac:dyDescent="0.2">
      <c r="A259" s="10"/>
      <c r="B259" s="10"/>
      <c r="C259" s="14" t="s">
        <v>864</v>
      </c>
      <c r="D259" s="14" t="s">
        <v>189</v>
      </c>
      <c r="E259" s="86" t="s">
        <v>883</v>
      </c>
      <c r="F259" s="510"/>
      <c r="G259" s="12">
        <v>38.99</v>
      </c>
      <c r="H259" s="3">
        <f t="shared" si="13"/>
        <v>0</v>
      </c>
    </row>
    <row r="260" spans="1:8" s="1" customFormat="1" ht="24.95" customHeight="1" x14ac:dyDescent="0.2">
      <c r="A260" s="10"/>
      <c r="B260" s="10"/>
      <c r="C260" s="14" t="s">
        <v>864</v>
      </c>
      <c r="D260" s="14" t="s">
        <v>611</v>
      </c>
      <c r="E260" s="86" t="s">
        <v>883</v>
      </c>
      <c r="F260" s="546"/>
      <c r="G260" s="12">
        <v>38.99</v>
      </c>
      <c r="H260" s="3">
        <f t="shared" si="13"/>
        <v>0</v>
      </c>
    </row>
    <row r="261" spans="1:8" s="1" customFormat="1" ht="24.95" customHeight="1" x14ac:dyDescent="0.2">
      <c r="A261" s="10"/>
      <c r="B261" s="10"/>
      <c r="C261" s="14" t="s">
        <v>864</v>
      </c>
      <c r="D261" s="14" t="s">
        <v>409</v>
      </c>
      <c r="E261" s="86" t="s">
        <v>883</v>
      </c>
      <c r="F261" s="546"/>
      <c r="G261" s="12">
        <v>38.99</v>
      </c>
      <c r="H261" s="3">
        <f t="shared" si="13"/>
        <v>0</v>
      </c>
    </row>
    <row r="262" spans="1:8" s="1" customFormat="1" ht="24.95" customHeight="1" x14ac:dyDescent="0.2">
      <c r="A262" s="10"/>
      <c r="B262" s="10"/>
      <c r="C262" s="14" t="s">
        <v>864</v>
      </c>
      <c r="D262" s="14" t="s">
        <v>610</v>
      </c>
      <c r="E262" s="86" t="s">
        <v>883</v>
      </c>
      <c r="F262" s="546"/>
      <c r="G262" s="12">
        <v>38.99</v>
      </c>
      <c r="H262" s="3">
        <f t="shared" si="13"/>
        <v>0</v>
      </c>
    </row>
    <row r="263" spans="1:8" s="1" customFormat="1" ht="24.95" customHeight="1" x14ac:dyDescent="0.2">
      <c r="A263" s="10"/>
      <c r="B263" s="10"/>
      <c r="C263" s="14" t="s">
        <v>864</v>
      </c>
      <c r="D263" s="14" t="s">
        <v>396</v>
      </c>
      <c r="E263" s="86" t="s">
        <v>883</v>
      </c>
      <c r="F263" s="545"/>
      <c r="G263" s="12">
        <v>38.99</v>
      </c>
      <c r="H263" s="3">
        <f>A263*G263</f>
        <v>0</v>
      </c>
    </row>
    <row r="264" spans="1:8" s="1" customFormat="1" ht="24.95" customHeight="1" x14ac:dyDescent="0.2">
      <c r="A264" s="96" t="s">
        <v>1484</v>
      </c>
      <c r="B264" s="90" t="s">
        <v>1498</v>
      </c>
      <c r="C264" s="90" t="s">
        <v>1483</v>
      </c>
      <c r="D264" s="90" t="s">
        <v>1482</v>
      </c>
      <c r="E264" s="97" t="s">
        <v>872</v>
      </c>
      <c r="F264" s="105" t="s">
        <v>1656</v>
      </c>
      <c r="G264" s="109" t="s">
        <v>1485</v>
      </c>
      <c r="H264" s="103"/>
    </row>
    <row r="265" spans="1:8" s="1" customFormat="1" ht="24.95" customHeight="1" x14ac:dyDescent="0.2">
      <c r="A265" s="10"/>
      <c r="B265" s="10"/>
      <c r="C265" s="14" t="s">
        <v>865</v>
      </c>
      <c r="D265" s="14" t="s">
        <v>189</v>
      </c>
      <c r="E265" s="86" t="s">
        <v>883</v>
      </c>
      <c r="F265" s="510"/>
      <c r="G265" s="12">
        <v>38.99</v>
      </c>
      <c r="H265" s="3">
        <f t="shared" si="13"/>
        <v>0</v>
      </c>
    </row>
    <row r="266" spans="1:8" s="1" customFormat="1" ht="24.95" customHeight="1" x14ac:dyDescent="0.2">
      <c r="A266" s="10"/>
      <c r="B266" s="10"/>
      <c r="C266" s="14" t="s">
        <v>865</v>
      </c>
      <c r="D266" s="14" t="s">
        <v>611</v>
      </c>
      <c r="E266" s="86" t="s">
        <v>883</v>
      </c>
      <c r="F266" s="546"/>
      <c r="G266" s="12">
        <v>38.99</v>
      </c>
      <c r="H266" s="3">
        <f t="shared" si="13"/>
        <v>0</v>
      </c>
    </row>
    <row r="267" spans="1:8" s="1" customFormat="1" ht="24.95" customHeight="1" x14ac:dyDescent="0.2">
      <c r="A267" s="10"/>
      <c r="B267" s="10"/>
      <c r="C267" s="14" t="s">
        <v>865</v>
      </c>
      <c r="D267" s="14" t="s">
        <v>409</v>
      </c>
      <c r="E267" s="86" t="s">
        <v>883</v>
      </c>
      <c r="F267" s="546"/>
      <c r="G267" s="12">
        <v>38.99</v>
      </c>
      <c r="H267" s="3">
        <f t="shared" si="13"/>
        <v>0</v>
      </c>
    </row>
    <row r="268" spans="1:8" s="1" customFormat="1" ht="24.95" customHeight="1" x14ac:dyDescent="0.2">
      <c r="A268" s="10"/>
      <c r="B268" s="10"/>
      <c r="C268" s="14" t="s">
        <v>865</v>
      </c>
      <c r="D268" s="14" t="s">
        <v>610</v>
      </c>
      <c r="E268" s="86" t="s">
        <v>883</v>
      </c>
      <c r="F268" s="546"/>
      <c r="G268" s="12">
        <v>38.99</v>
      </c>
      <c r="H268" s="3">
        <f t="shared" si="13"/>
        <v>0</v>
      </c>
    </row>
    <row r="269" spans="1:8" s="1" customFormat="1" ht="24.95" customHeight="1" x14ac:dyDescent="0.2">
      <c r="A269" s="10"/>
      <c r="B269" s="10"/>
      <c r="C269" s="14" t="s">
        <v>865</v>
      </c>
      <c r="D269" s="14" t="s">
        <v>396</v>
      </c>
      <c r="E269" s="86" t="s">
        <v>883</v>
      </c>
      <c r="F269" s="545"/>
      <c r="G269" s="12">
        <v>38.99</v>
      </c>
      <c r="H269" s="3">
        <f>A269*G269</f>
        <v>0</v>
      </c>
    </row>
    <row r="270" spans="1:8" s="1" customFormat="1" ht="24.95" customHeight="1" x14ac:dyDescent="0.2">
      <c r="A270" s="96" t="s">
        <v>1484</v>
      </c>
      <c r="B270" s="90" t="s">
        <v>1498</v>
      </c>
      <c r="C270" s="90" t="s">
        <v>1483</v>
      </c>
      <c r="D270" s="90" t="s">
        <v>1482</v>
      </c>
      <c r="E270" s="97" t="s">
        <v>872</v>
      </c>
      <c r="F270" s="105" t="s">
        <v>1656</v>
      </c>
      <c r="G270" s="109" t="s">
        <v>1485</v>
      </c>
      <c r="H270" s="103"/>
    </row>
    <row r="271" spans="1:8" s="1" customFormat="1" ht="24.95" customHeight="1" x14ac:dyDescent="0.2">
      <c r="A271" s="10"/>
      <c r="B271" s="10"/>
      <c r="C271" s="14" t="s">
        <v>859</v>
      </c>
      <c r="D271" s="14" t="s">
        <v>189</v>
      </c>
      <c r="E271" s="86" t="s">
        <v>883</v>
      </c>
      <c r="F271" s="510"/>
      <c r="G271" s="12">
        <v>38.99</v>
      </c>
      <c r="H271" s="3">
        <f t="shared" si="13"/>
        <v>0</v>
      </c>
    </row>
    <row r="272" spans="1:8" s="1" customFormat="1" ht="24.95" customHeight="1" x14ac:dyDescent="0.2">
      <c r="A272" s="10"/>
      <c r="B272" s="10"/>
      <c r="C272" s="14" t="s">
        <v>859</v>
      </c>
      <c r="D272" s="14" t="s">
        <v>611</v>
      </c>
      <c r="E272" s="86" t="s">
        <v>883</v>
      </c>
      <c r="F272" s="546"/>
      <c r="G272" s="12">
        <v>38.99</v>
      </c>
      <c r="H272" s="3">
        <f t="shared" si="13"/>
        <v>0</v>
      </c>
    </row>
    <row r="273" spans="1:8" s="1" customFormat="1" ht="24.95" customHeight="1" x14ac:dyDescent="0.2">
      <c r="A273" s="10"/>
      <c r="B273" s="10"/>
      <c r="C273" s="14" t="s">
        <v>859</v>
      </c>
      <c r="D273" s="14" t="s">
        <v>409</v>
      </c>
      <c r="E273" s="86" t="s">
        <v>883</v>
      </c>
      <c r="F273" s="546"/>
      <c r="G273" s="12">
        <v>38.99</v>
      </c>
      <c r="H273" s="3">
        <f t="shared" si="13"/>
        <v>0</v>
      </c>
    </row>
    <row r="274" spans="1:8" s="1" customFormat="1" ht="24.95" customHeight="1" x14ac:dyDescent="0.2">
      <c r="A274" s="10"/>
      <c r="B274" s="10"/>
      <c r="C274" s="14" t="s">
        <v>859</v>
      </c>
      <c r="D274" s="14" t="s">
        <v>610</v>
      </c>
      <c r="E274" s="86" t="s">
        <v>883</v>
      </c>
      <c r="F274" s="546"/>
      <c r="G274" s="12">
        <v>38.99</v>
      </c>
      <c r="H274" s="3">
        <f t="shared" si="13"/>
        <v>0</v>
      </c>
    </row>
    <row r="275" spans="1:8" s="1" customFormat="1" ht="24.95" customHeight="1" x14ac:dyDescent="0.2">
      <c r="A275" s="10"/>
      <c r="B275" s="10"/>
      <c r="C275" s="14" t="s">
        <v>859</v>
      </c>
      <c r="D275" s="14" t="s">
        <v>396</v>
      </c>
      <c r="E275" s="86" t="s">
        <v>883</v>
      </c>
      <c r="F275" s="545"/>
      <c r="G275" s="12">
        <v>38.99</v>
      </c>
      <c r="H275" s="3">
        <f>A275*G275</f>
        <v>0</v>
      </c>
    </row>
    <row r="276" spans="1:8" s="1" customFormat="1" ht="24.95" customHeight="1" x14ac:dyDescent="0.2">
      <c r="A276" s="96" t="s">
        <v>1484</v>
      </c>
      <c r="B276" s="90" t="s">
        <v>1498</v>
      </c>
      <c r="C276" s="90" t="s">
        <v>1483</v>
      </c>
      <c r="D276" s="90" t="s">
        <v>1482</v>
      </c>
      <c r="E276" s="97" t="s">
        <v>872</v>
      </c>
      <c r="F276" s="105" t="s">
        <v>1656</v>
      </c>
      <c r="G276" s="109" t="s">
        <v>1485</v>
      </c>
      <c r="H276" s="103"/>
    </row>
    <row r="277" spans="1:8" s="1" customFormat="1" ht="24.95" customHeight="1" x14ac:dyDescent="0.2">
      <c r="A277" s="10"/>
      <c r="B277" s="10"/>
      <c r="C277" s="14" t="s">
        <v>860</v>
      </c>
      <c r="D277" s="14" t="s">
        <v>189</v>
      </c>
      <c r="E277" s="86" t="s">
        <v>883</v>
      </c>
      <c r="F277" s="510"/>
      <c r="G277" s="12">
        <v>38.99</v>
      </c>
      <c r="H277" s="3">
        <f t="shared" si="13"/>
        <v>0</v>
      </c>
    </row>
    <row r="278" spans="1:8" s="1" customFormat="1" ht="24.95" customHeight="1" x14ac:dyDescent="0.2">
      <c r="A278" s="10"/>
      <c r="B278" s="10"/>
      <c r="C278" s="14" t="s">
        <v>860</v>
      </c>
      <c r="D278" s="14" t="s">
        <v>611</v>
      </c>
      <c r="E278" s="86" t="s">
        <v>883</v>
      </c>
      <c r="F278" s="546"/>
      <c r="G278" s="12">
        <v>38.99</v>
      </c>
      <c r="H278" s="3">
        <f t="shared" si="13"/>
        <v>0</v>
      </c>
    </row>
    <row r="279" spans="1:8" s="1" customFormat="1" ht="24.95" customHeight="1" x14ac:dyDescent="0.2">
      <c r="A279" s="10"/>
      <c r="B279" s="10"/>
      <c r="C279" s="14" t="s">
        <v>860</v>
      </c>
      <c r="D279" s="14" t="s">
        <v>409</v>
      </c>
      <c r="E279" s="86" t="s">
        <v>883</v>
      </c>
      <c r="F279" s="546"/>
      <c r="G279" s="12">
        <v>38.99</v>
      </c>
      <c r="H279" s="3">
        <f t="shared" si="13"/>
        <v>0</v>
      </c>
    </row>
    <row r="280" spans="1:8" s="1" customFormat="1" ht="24.95" customHeight="1" x14ac:dyDescent="0.2">
      <c r="A280" s="10"/>
      <c r="B280" s="10"/>
      <c r="C280" s="14" t="s">
        <v>860</v>
      </c>
      <c r="D280" s="14" t="s">
        <v>610</v>
      </c>
      <c r="E280" s="86" t="s">
        <v>883</v>
      </c>
      <c r="F280" s="545"/>
      <c r="G280" s="12">
        <v>38.99</v>
      </c>
      <c r="H280" s="3">
        <f t="shared" si="13"/>
        <v>0</v>
      </c>
    </row>
    <row r="281" spans="1:8" s="1" customFormat="1" ht="24.95" customHeight="1" x14ac:dyDescent="0.2">
      <c r="A281" s="96" t="s">
        <v>1484</v>
      </c>
      <c r="B281" s="90" t="s">
        <v>1498</v>
      </c>
      <c r="C281" s="90" t="s">
        <v>1483</v>
      </c>
      <c r="D281" s="90" t="s">
        <v>1482</v>
      </c>
      <c r="E281" s="97" t="s">
        <v>872</v>
      </c>
      <c r="F281" s="105" t="s">
        <v>1656</v>
      </c>
      <c r="G281" s="109" t="s">
        <v>1485</v>
      </c>
      <c r="H281" s="103"/>
    </row>
    <row r="282" spans="1:8" s="1" customFormat="1" ht="24.95" customHeight="1" x14ac:dyDescent="0.2">
      <c r="A282" s="10"/>
      <c r="B282" s="10"/>
      <c r="C282" s="14" t="s">
        <v>861</v>
      </c>
      <c r="D282" s="14" t="s">
        <v>189</v>
      </c>
      <c r="E282" s="86" t="s">
        <v>883</v>
      </c>
      <c r="F282" s="79"/>
      <c r="G282" s="12">
        <v>38.99</v>
      </c>
      <c r="H282" s="3">
        <f t="shared" si="13"/>
        <v>0</v>
      </c>
    </row>
    <row r="283" spans="1:8" s="1" customFormat="1" ht="24.95" customHeight="1" x14ac:dyDescent="0.2">
      <c r="A283" s="10"/>
      <c r="B283" s="10"/>
      <c r="C283" s="14" t="s">
        <v>861</v>
      </c>
      <c r="D283" s="14" t="s">
        <v>611</v>
      </c>
      <c r="E283" s="86" t="s">
        <v>883</v>
      </c>
      <c r="F283" s="79"/>
      <c r="G283" s="12">
        <v>38.99</v>
      </c>
      <c r="H283" s="3">
        <f>A283*G283</f>
        <v>0</v>
      </c>
    </row>
    <row r="284" spans="1:8" s="1" customFormat="1" ht="24.95" customHeight="1" x14ac:dyDescent="0.2">
      <c r="A284" s="10"/>
      <c r="B284" s="10"/>
      <c r="C284" s="14" t="s">
        <v>861</v>
      </c>
      <c r="D284" s="14" t="s">
        <v>409</v>
      </c>
      <c r="E284" s="86" t="s">
        <v>883</v>
      </c>
      <c r="F284" s="79"/>
      <c r="G284" s="12">
        <v>38.99</v>
      </c>
      <c r="H284" s="3">
        <f>A284*G284</f>
        <v>0</v>
      </c>
    </row>
    <row r="285" spans="1:8" s="1" customFormat="1" ht="24.75" customHeight="1" x14ac:dyDescent="0.2">
      <c r="A285" s="10"/>
      <c r="B285" s="10"/>
      <c r="C285" s="14" t="s">
        <v>861</v>
      </c>
      <c r="D285" s="14" t="s">
        <v>610</v>
      </c>
      <c r="E285" s="86" t="s">
        <v>883</v>
      </c>
      <c r="F285" s="79"/>
      <c r="G285" s="12">
        <v>38.99</v>
      </c>
      <c r="H285" s="3">
        <f>A285*G285</f>
        <v>0</v>
      </c>
    </row>
    <row r="286" spans="1:8" s="1" customFormat="1" ht="24.75" customHeight="1" x14ac:dyDescent="0.2">
      <c r="A286" s="10"/>
      <c r="B286" s="10"/>
      <c r="C286" s="14" t="s">
        <v>861</v>
      </c>
      <c r="D286" s="14" t="s">
        <v>610</v>
      </c>
      <c r="E286" s="86" t="s">
        <v>883</v>
      </c>
      <c r="F286" s="79"/>
      <c r="G286" s="12">
        <v>38.99</v>
      </c>
      <c r="H286" s="3">
        <f>A286*G286</f>
        <v>0</v>
      </c>
    </row>
    <row r="287" spans="1:8" s="1" customFormat="1" ht="24.95" customHeight="1" x14ac:dyDescent="0.2">
      <c r="A287" s="96" t="s">
        <v>1484</v>
      </c>
      <c r="B287" s="90" t="s">
        <v>1498</v>
      </c>
      <c r="C287" s="90" t="s">
        <v>1483</v>
      </c>
      <c r="D287" s="90" t="s">
        <v>1482</v>
      </c>
      <c r="E287" s="97" t="s">
        <v>738</v>
      </c>
      <c r="F287" s="105" t="s">
        <v>1656</v>
      </c>
      <c r="G287" s="109" t="s">
        <v>1485</v>
      </c>
      <c r="H287" s="103">
        <v>0</v>
      </c>
    </row>
    <row r="288" spans="1:8" s="1" customFormat="1" ht="24.95" customHeight="1" x14ac:dyDescent="0.2">
      <c r="A288" s="10"/>
      <c r="B288" s="10"/>
      <c r="C288" s="14" t="s">
        <v>739</v>
      </c>
      <c r="D288" s="14" t="s">
        <v>189</v>
      </c>
      <c r="E288" s="86" t="s">
        <v>738</v>
      </c>
      <c r="F288" s="79"/>
      <c r="G288" s="12">
        <v>7.1</v>
      </c>
      <c r="H288" s="3">
        <f>A288*G288</f>
        <v>0</v>
      </c>
    </row>
    <row r="289" spans="1:8" s="1" customFormat="1" ht="24.95" customHeight="1" x14ac:dyDescent="0.2">
      <c r="A289" s="10"/>
      <c r="B289" s="10"/>
      <c r="C289" s="14" t="s">
        <v>739</v>
      </c>
      <c r="D289" s="14" t="s">
        <v>611</v>
      </c>
      <c r="E289" s="86" t="s">
        <v>738</v>
      </c>
      <c r="F289" s="79"/>
      <c r="G289" s="12">
        <v>7.1</v>
      </c>
      <c r="H289" s="3">
        <f>A289*G289</f>
        <v>0</v>
      </c>
    </row>
    <row r="290" spans="1:8" s="1" customFormat="1" ht="24.95" customHeight="1" x14ac:dyDescent="0.2">
      <c r="A290" s="10"/>
      <c r="B290" s="10"/>
      <c r="C290" s="14" t="s">
        <v>739</v>
      </c>
      <c r="D290" s="14" t="s">
        <v>409</v>
      </c>
      <c r="E290" s="86" t="s">
        <v>738</v>
      </c>
      <c r="F290" s="79"/>
      <c r="G290" s="12">
        <v>7.1</v>
      </c>
      <c r="H290" s="3">
        <f>A290*G290</f>
        <v>0</v>
      </c>
    </row>
    <row r="291" spans="1:8" s="1" customFormat="1" ht="24.95" customHeight="1" x14ac:dyDescent="0.2">
      <c r="A291" s="10"/>
      <c r="B291" s="10"/>
      <c r="C291" s="14" t="s">
        <v>739</v>
      </c>
      <c r="D291" s="14" t="s">
        <v>610</v>
      </c>
      <c r="E291" s="86" t="s">
        <v>738</v>
      </c>
      <c r="F291" s="79"/>
      <c r="G291" s="12">
        <v>7.1</v>
      </c>
      <c r="H291" s="3">
        <f>A291*G291</f>
        <v>0</v>
      </c>
    </row>
    <row r="292" spans="1:8" s="1" customFormat="1" ht="24.95" customHeight="1" x14ac:dyDescent="0.2">
      <c r="A292" s="96" t="s">
        <v>1484</v>
      </c>
      <c r="B292" s="90" t="s">
        <v>1498</v>
      </c>
      <c r="C292" s="90" t="s">
        <v>1483</v>
      </c>
      <c r="D292" s="90" t="s">
        <v>1482</v>
      </c>
      <c r="E292" s="97" t="s">
        <v>738</v>
      </c>
      <c r="F292" s="105" t="s">
        <v>1656</v>
      </c>
      <c r="G292" s="109" t="s">
        <v>1485</v>
      </c>
      <c r="H292" s="103">
        <v>0</v>
      </c>
    </row>
    <row r="293" spans="1:8" s="169" customFormat="1" ht="24.95" customHeight="1" x14ac:dyDescent="0.2">
      <c r="A293" s="10"/>
      <c r="B293" s="10"/>
      <c r="C293" s="14" t="s">
        <v>740</v>
      </c>
      <c r="D293" s="14" t="s">
        <v>189</v>
      </c>
      <c r="E293" s="86" t="s">
        <v>738</v>
      </c>
      <c r="F293" s="79"/>
      <c r="G293" s="12">
        <v>7.1</v>
      </c>
      <c r="H293" s="154">
        <f>A293*G293</f>
        <v>0</v>
      </c>
    </row>
    <row r="294" spans="1:8" s="169" customFormat="1" ht="24.95" customHeight="1" x14ac:dyDescent="0.2">
      <c r="A294" s="10"/>
      <c r="B294" s="10"/>
      <c r="C294" s="14" t="s">
        <v>740</v>
      </c>
      <c r="D294" s="14" t="s">
        <v>611</v>
      </c>
      <c r="E294" s="86" t="s">
        <v>738</v>
      </c>
      <c r="F294" s="79"/>
      <c r="G294" s="12">
        <v>7.1</v>
      </c>
      <c r="H294" s="154">
        <f>A294*G294</f>
        <v>0</v>
      </c>
    </row>
    <row r="295" spans="1:8" s="169" customFormat="1" ht="24.95" customHeight="1" x14ac:dyDescent="0.2">
      <c r="A295" s="10"/>
      <c r="B295" s="10"/>
      <c r="C295" s="14" t="s">
        <v>740</v>
      </c>
      <c r="D295" s="14" t="s">
        <v>409</v>
      </c>
      <c r="E295" s="86" t="s">
        <v>738</v>
      </c>
      <c r="F295" s="79"/>
      <c r="G295" s="12">
        <v>7.1</v>
      </c>
      <c r="H295" s="154">
        <f>A295*G295</f>
        <v>0</v>
      </c>
    </row>
    <row r="296" spans="1:8" s="169" customFormat="1" ht="24.95" customHeight="1" x14ac:dyDescent="0.2">
      <c r="A296" s="10"/>
      <c r="B296" s="10"/>
      <c r="C296" s="14" t="s">
        <v>740</v>
      </c>
      <c r="D296" s="14" t="s">
        <v>610</v>
      </c>
      <c r="E296" s="86" t="s">
        <v>738</v>
      </c>
      <c r="F296" s="79"/>
      <c r="G296" s="12">
        <v>7.1</v>
      </c>
      <c r="H296" s="154">
        <f>A296*G296</f>
        <v>0</v>
      </c>
    </row>
    <row r="297" spans="1:8" s="1" customFormat="1" ht="24.95" customHeight="1" x14ac:dyDescent="0.2">
      <c r="A297" s="96" t="s">
        <v>1484</v>
      </c>
      <c r="B297" s="90" t="s">
        <v>1498</v>
      </c>
      <c r="C297" s="90" t="s">
        <v>1483</v>
      </c>
      <c r="D297" s="90" t="s">
        <v>1482</v>
      </c>
      <c r="E297" s="97" t="s">
        <v>738</v>
      </c>
      <c r="F297" s="105" t="s">
        <v>1656</v>
      </c>
      <c r="G297" s="109" t="s">
        <v>1485</v>
      </c>
      <c r="H297" s="103">
        <v>0</v>
      </c>
    </row>
    <row r="298" spans="1:8" s="1" customFormat="1" ht="24.95" customHeight="1" x14ac:dyDescent="0.2">
      <c r="A298" s="10"/>
      <c r="B298" s="10"/>
      <c r="C298" s="14" t="s">
        <v>741</v>
      </c>
      <c r="D298" s="14" t="s">
        <v>189</v>
      </c>
      <c r="E298" s="86" t="s">
        <v>738</v>
      </c>
      <c r="F298" s="79"/>
      <c r="G298" s="12">
        <v>7.1</v>
      </c>
      <c r="H298" s="154">
        <f>A298*G298</f>
        <v>0</v>
      </c>
    </row>
    <row r="299" spans="1:8" s="1" customFormat="1" ht="24.95" customHeight="1" x14ac:dyDescent="0.2">
      <c r="A299" s="10"/>
      <c r="B299" s="10"/>
      <c r="C299" s="14" t="s">
        <v>741</v>
      </c>
      <c r="D299" s="14" t="s">
        <v>611</v>
      </c>
      <c r="E299" s="86" t="s">
        <v>738</v>
      </c>
      <c r="F299" s="79"/>
      <c r="G299" s="12">
        <v>7.1</v>
      </c>
      <c r="H299" s="154">
        <f>A299*G299</f>
        <v>0</v>
      </c>
    </row>
    <row r="300" spans="1:8" s="1" customFormat="1" ht="24.95" customHeight="1" x14ac:dyDescent="0.2">
      <c r="A300" s="10"/>
      <c r="B300" s="10"/>
      <c r="C300" s="14" t="s">
        <v>741</v>
      </c>
      <c r="D300" s="14" t="s">
        <v>409</v>
      </c>
      <c r="E300" s="86" t="s">
        <v>738</v>
      </c>
      <c r="F300" s="79"/>
      <c r="G300" s="12">
        <v>7.1</v>
      </c>
      <c r="H300" s="154">
        <f>A300*G300</f>
        <v>0</v>
      </c>
    </row>
    <row r="301" spans="1:8" s="1" customFormat="1" ht="24.95" customHeight="1" x14ac:dyDescent="0.2">
      <c r="A301" s="10">
        <v>0</v>
      </c>
      <c r="B301" s="10"/>
      <c r="C301" s="14" t="s">
        <v>741</v>
      </c>
      <c r="D301" s="14" t="s">
        <v>610</v>
      </c>
      <c r="E301" s="86" t="s">
        <v>738</v>
      </c>
      <c r="F301" s="79"/>
      <c r="G301" s="12">
        <v>7.1</v>
      </c>
      <c r="H301" s="154">
        <f>A301*G301</f>
        <v>0</v>
      </c>
    </row>
    <row r="302" spans="1:8" s="1" customFormat="1" ht="24.95" customHeight="1" x14ac:dyDescent="0.2">
      <c r="A302" s="96" t="s">
        <v>1484</v>
      </c>
      <c r="B302" s="90" t="s">
        <v>1498</v>
      </c>
      <c r="C302" s="90" t="s">
        <v>1483</v>
      </c>
      <c r="D302" s="90" t="s">
        <v>1482</v>
      </c>
      <c r="E302" s="97" t="s">
        <v>253</v>
      </c>
      <c r="F302" s="105" t="s">
        <v>1656</v>
      </c>
      <c r="G302" s="109" t="s">
        <v>1485</v>
      </c>
      <c r="H302" s="103"/>
    </row>
    <row r="303" spans="1:8" s="1" customFormat="1" ht="24.95" customHeight="1" x14ac:dyDescent="0.2">
      <c r="A303" s="10">
        <v>0</v>
      </c>
      <c r="B303" s="10"/>
      <c r="C303" s="10" t="s">
        <v>884</v>
      </c>
      <c r="D303" s="14" t="s">
        <v>396</v>
      </c>
      <c r="E303" s="14" t="s">
        <v>1540</v>
      </c>
      <c r="F303" s="510" t="s">
        <v>1799</v>
      </c>
      <c r="G303" s="15">
        <v>3.39</v>
      </c>
      <c r="H303" s="3">
        <f>A303*G303</f>
        <v>0</v>
      </c>
    </row>
    <row r="304" spans="1:8" s="1" customFormat="1" ht="24.95" customHeight="1" x14ac:dyDescent="0.2">
      <c r="A304" s="10"/>
      <c r="B304" s="10"/>
      <c r="C304" s="10" t="s">
        <v>884</v>
      </c>
      <c r="D304" s="14" t="s">
        <v>198</v>
      </c>
      <c r="E304" s="14" t="s">
        <v>1540</v>
      </c>
      <c r="F304" s="546"/>
      <c r="G304" s="15">
        <v>3.39</v>
      </c>
      <c r="H304" s="3">
        <f t="shared" ref="H304:H321" si="14">A304*G304</f>
        <v>0</v>
      </c>
    </row>
    <row r="305" spans="1:8" s="1" customFormat="1" ht="24.95" customHeight="1" x14ac:dyDescent="0.2">
      <c r="A305" s="10"/>
      <c r="B305" s="10"/>
      <c r="C305" s="10" t="s">
        <v>884</v>
      </c>
      <c r="D305" s="14" t="s">
        <v>611</v>
      </c>
      <c r="E305" s="14" t="s">
        <v>1540</v>
      </c>
      <c r="F305" s="546"/>
      <c r="G305" s="15">
        <v>3.39</v>
      </c>
      <c r="H305" s="3">
        <f t="shared" si="14"/>
        <v>0</v>
      </c>
    </row>
    <row r="306" spans="1:8" s="1" customFormat="1" ht="24.95" customHeight="1" x14ac:dyDescent="0.2">
      <c r="A306" s="10"/>
      <c r="B306" s="10"/>
      <c r="C306" s="10" t="s">
        <v>884</v>
      </c>
      <c r="D306" s="14" t="s">
        <v>620</v>
      </c>
      <c r="E306" s="14" t="s">
        <v>1540</v>
      </c>
      <c r="F306" s="546"/>
      <c r="G306" s="15">
        <v>3.39</v>
      </c>
      <c r="H306" s="3">
        <f t="shared" si="14"/>
        <v>0</v>
      </c>
    </row>
    <row r="307" spans="1:8" s="1" customFormat="1" ht="24.95" customHeight="1" x14ac:dyDescent="0.2">
      <c r="A307" s="10"/>
      <c r="B307" s="10"/>
      <c r="C307" s="10" t="s">
        <v>884</v>
      </c>
      <c r="D307" s="14" t="s">
        <v>483</v>
      </c>
      <c r="E307" s="14" t="s">
        <v>1540</v>
      </c>
      <c r="F307" s="546"/>
      <c r="G307" s="15">
        <v>3.39</v>
      </c>
      <c r="H307" s="3">
        <f t="shared" si="14"/>
        <v>0</v>
      </c>
    </row>
    <row r="308" spans="1:8" s="1" customFormat="1" ht="24.95" customHeight="1" x14ac:dyDescent="0.2">
      <c r="A308" s="10"/>
      <c r="B308" s="10"/>
      <c r="C308" s="10" t="s">
        <v>884</v>
      </c>
      <c r="D308" s="14" t="s">
        <v>98</v>
      </c>
      <c r="E308" s="14" t="s">
        <v>1540</v>
      </c>
      <c r="F308" s="546"/>
      <c r="G308" s="15">
        <v>3.39</v>
      </c>
      <c r="H308" s="3">
        <f t="shared" si="14"/>
        <v>0</v>
      </c>
    </row>
    <row r="309" spans="1:8" s="1" customFormat="1" ht="24.95" customHeight="1" x14ac:dyDescent="0.2">
      <c r="A309" s="10"/>
      <c r="B309" s="10"/>
      <c r="C309" s="10" t="s">
        <v>884</v>
      </c>
      <c r="D309" s="14" t="s">
        <v>885</v>
      </c>
      <c r="E309" s="14" t="s">
        <v>1540</v>
      </c>
      <c r="F309" s="546"/>
      <c r="G309" s="15">
        <v>3.39</v>
      </c>
      <c r="H309" s="3">
        <f t="shared" si="14"/>
        <v>0</v>
      </c>
    </row>
    <row r="310" spans="1:8" s="1" customFormat="1" ht="24.95" customHeight="1" x14ac:dyDescent="0.2">
      <c r="A310" s="10"/>
      <c r="B310" s="10"/>
      <c r="C310" s="10" t="s">
        <v>884</v>
      </c>
      <c r="D310" s="14" t="s">
        <v>750</v>
      </c>
      <c r="E310" s="14" t="s">
        <v>1540</v>
      </c>
      <c r="F310" s="546"/>
      <c r="G310" s="15">
        <v>3.39</v>
      </c>
      <c r="H310" s="3">
        <f t="shared" si="14"/>
        <v>0</v>
      </c>
    </row>
    <row r="311" spans="1:8" s="1" customFormat="1" ht="24.95" customHeight="1" x14ac:dyDescent="0.2">
      <c r="A311" s="10"/>
      <c r="B311" s="10"/>
      <c r="C311" s="10" t="s">
        <v>884</v>
      </c>
      <c r="D311" s="14" t="s">
        <v>886</v>
      </c>
      <c r="E311" s="14" t="s">
        <v>1540</v>
      </c>
      <c r="F311" s="546"/>
      <c r="G311" s="15">
        <v>3.39</v>
      </c>
      <c r="H311" s="3">
        <f t="shared" si="14"/>
        <v>0</v>
      </c>
    </row>
    <row r="312" spans="1:8" s="1" customFormat="1" ht="24.95" customHeight="1" x14ac:dyDescent="0.2">
      <c r="A312" s="10"/>
      <c r="B312" s="10"/>
      <c r="C312" s="10" t="s">
        <v>884</v>
      </c>
      <c r="D312" s="14" t="s">
        <v>510</v>
      </c>
      <c r="E312" s="14" t="s">
        <v>1540</v>
      </c>
      <c r="F312" s="546"/>
      <c r="G312" s="15">
        <v>3.39</v>
      </c>
      <c r="H312" s="3">
        <f t="shared" si="14"/>
        <v>0</v>
      </c>
    </row>
    <row r="313" spans="1:8" s="1" customFormat="1" ht="24.95" customHeight="1" x14ac:dyDescent="0.2">
      <c r="A313" s="10"/>
      <c r="B313" s="10"/>
      <c r="C313" s="10" t="s">
        <v>884</v>
      </c>
      <c r="D313" s="14" t="s">
        <v>189</v>
      </c>
      <c r="E313" s="14" t="s">
        <v>1540</v>
      </c>
      <c r="F313" s="546"/>
      <c r="G313" s="15">
        <v>3.39</v>
      </c>
      <c r="H313" s="3">
        <f t="shared" si="14"/>
        <v>0</v>
      </c>
    </row>
    <row r="314" spans="1:8" s="1" customFormat="1" ht="24.95" customHeight="1" x14ac:dyDescent="0.2">
      <c r="A314" s="10"/>
      <c r="B314" s="10"/>
      <c r="C314" s="10" t="s">
        <v>884</v>
      </c>
      <c r="D314" s="14" t="s">
        <v>713</v>
      </c>
      <c r="E314" s="14" t="s">
        <v>1540</v>
      </c>
      <c r="F314" s="546"/>
      <c r="G314" s="15">
        <v>3.39</v>
      </c>
      <c r="H314" s="3">
        <f t="shared" si="14"/>
        <v>0</v>
      </c>
    </row>
    <row r="315" spans="1:8" s="1" customFormat="1" ht="24.95" customHeight="1" x14ac:dyDescent="0.2">
      <c r="A315" s="10"/>
      <c r="B315" s="10"/>
      <c r="C315" s="10" t="s">
        <v>884</v>
      </c>
      <c r="D315" s="14" t="s">
        <v>887</v>
      </c>
      <c r="E315" s="14" t="s">
        <v>1540</v>
      </c>
      <c r="F315" s="546"/>
      <c r="G315" s="15">
        <v>3.39</v>
      </c>
      <c r="H315" s="3">
        <f t="shared" si="14"/>
        <v>0</v>
      </c>
    </row>
    <row r="316" spans="1:8" s="1" customFormat="1" ht="24.95" customHeight="1" x14ac:dyDescent="0.2">
      <c r="A316" s="10"/>
      <c r="B316" s="10"/>
      <c r="C316" s="10" t="s">
        <v>884</v>
      </c>
      <c r="D316" s="14" t="s">
        <v>889</v>
      </c>
      <c r="E316" s="14" t="s">
        <v>1540</v>
      </c>
      <c r="F316" s="546"/>
      <c r="G316" s="15">
        <v>3.39</v>
      </c>
      <c r="H316" s="3">
        <f t="shared" si="14"/>
        <v>0</v>
      </c>
    </row>
    <row r="317" spans="1:8" s="1" customFormat="1" ht="24.95" customHeight="1" x14ac:dyDescent="0.2">
      <c r="A317" s="10"/>
      <c r="B317" s="10"/>
      <c r="C317" s="10" t="s">
        <v>884</v>
      </c>
      <c r="D317" s="14" t="s">
        <v>501</v>
      </c>
      <c r="E317" s="14" t="s">
        <v>1540</v>
      </c>
      <c r="F317" s="546"/>
      <c r="G317" s="15">
        <v>3.39</v>
      </c>
      <c r="H317" s="3">
        <f t="shared" si="14"/>
        <v>0</v>
      </c>
    </row>
    <row r="318" spans="1:8" s="1" customFormat="1" ht="24.95" customHeight="1" x14ac:dyDescent="0.2">
      <c r="A318" s="10"/>
      <c r="B318" s="10"/>
      <c r="C318" s="10" t="s">
        <v>884</v>
      </c>
      <c r="D318" s="14" t="s">
        <v>890</v>
      </c>
      <c r="E318" s="14" t="s">
        <v>1540</v>
      </c>
      <c r="F318" s="546"/>
      <c r="G318" s="15">
        <v>3.39</v>
      </c>
      <c r="H318" s="3">
        <f t="shared" si="14"/>
        <v>0</v>
      </c>
    </row>
    <row r="319" spans="1:8" s="1" customFormat="1" ht="24.95" customHeight="1" x14ac:dyDescent="0.2">
      <c r="A319" s="10"/>
      <c r="B319" s="10"/>
      <c r="C319" s="10" t="s">
        <v>884</v>
      </c>
      <c r="D319" s="14" t="s">
        <v>409</v>
      </c>
      <c r="E319" s="14" t="s">
        <v>1540</v>
      </c>
      <c r="F319" s="546"/>
      <c r="G319" s="15">
        <v>3.39</v>
      </c>
      <c r="H319" s="3">
        <f t="shared" si="14"/>
        <v>0</v>
      </c>
    </row>
    <row r="320" spans="1:8" s="1" customFormat="1" ht="24.95" customHeight="1" x14ac:dyDescent="0.2">
      <c r="A320" s="10"/>
      <c r="B320" s="10"/>
      <c r="C320" s="10" t="s">
        <v>884</v>
      </c>
      <c r="D320" s="14" t="s">
        <v>610</v>
      </c>
      <c r="E320" s="14" t="s">
        <v>1540</v>
      </c>
      <c r="F320" s="546"/>
      <c r="G320" s="15">
        <v>3.39</v>
      </c>
      <c r="H320" s="3">
        <f t="shared" si="14"/>
        <v>0</v>
      </c>
    </row>
    <row r="321" spans="1:8" s="1" customFormat="1" ht="24.95" customHeight="1" x14ac:dyDescent="0.2">
      <c r="A321" s="10"/>
      <c r="B321" s="10"/>
      <c r="C321" s="10" t="s">
        <v>884</v>
      </c>
      <c r="D321" s="14" t="s">
        <v>612</v>
      </c>
      <c r="E321" s="14" t="s">
        <v>1540</v>
      </c>
      <c r="F321" s="545"/>
      <c r="G321" s="15">
        <v>3.39</v>
      </c>
      <c r="H321" s="3">
        <f t="shared" si="14"/>
        <v>0</v>
      </c>
    </row>
    <row r="322" spans="1:8" s="1" customFormat="1" ht="24.95" customHeight="1" x14ac:dyDescent="0.2">
      <c r="A322" s="96" t="s">
        <v>1484</v>
      </c>
      <c r="B322" s="90" t="s">
        <v>1498</v>
      </c>
      <c r="C322" s="90" t="s">
        <v>1483</v>
      </c>
      <c r="D322" s="90" t="s">
        <v>1482</v>
      </c>
      <c r="E322" s="97" t="s">
        <v>253</v>
      </c>
      <c r="F322" s="105" t="s">
        <v>1656</v>
      </c>
      <c r="G322" s="109" t="s">
        <v>1485</v>
      </c>
      <c r="H322" s="103"/>
    </row>
    <row r="323" spans="1:8" s="1" customFormat="1" ht="24.95" customHeight="1" x14ac:dyDescent="0.2">
      <c r="A323" s="10"/>
      <c r="B323" s="10"/>
      <c r="C323" s="10" t="s">
        <v>891</v>
      </c>
      <c r="D323" s="14" t="s">
        <v>396</v>
      </c>
      <c r="E323" s="14" t="s">
        <v>1541</v>
      </c>
      <c r="F323" s="511"/>
      <c r="G323" s="15">
        <v>3.39</v>
      </c>
      <c r="H323" s="3">
        <f t="shared" ref="H323:H346" si="15">A323*G323</f>
        <v>0</v>
      </c>
    </row>
    <row r="324" spans="1:8" s="1" customFormat="1" ht="24.95" customHeight="1" x14ac:dyDescent="0.2">
      <c r="A324" s="10"/>
      <c r="B324" s="10"/>
      <c r="C324" s="10" t="s">
        <v>891</v>
      </c>
      <c r="D324" s="14" t="s">
        <v>198</v>
      </c>
      <c r="E324" s="14" t="s">
        <v>1541</v>
      </c>
      <c r="F324" s="546"/>
      <c r="G324" s="15">
        <v>3.39</v>
      </c>
      <c r="H324" s="3">
        <f t="shared" si="15"/>
        <v>0</v>
      </c>
    </row>
    <row r="325" spans="1:8" s="1" customFormat="1" ht="24.95" customHeight="1" x14ac:dyDescent="0.2">
      <c r="A325" s="10"/>
      <c r="B325" s="10"/>
      <c r="C325" s="10" t="s">
        <v>891</v>
      </c>
      <c r="D325" s="14" t="s">
        <v>611</v>
      </c>
      <c r="E325" s="14" t="s">
        <v>1541</v>
      </c>
      <c r="F325" s="546"/>
      <c r="G325" s="15">
        <v>3.39</v>
      </c>
      <c r="H325" s="3">
        <f t="shared" si="15"/>
        <v>0</v>
      </c>
    </row>
    <row r="326" spans="1:8" s="1" customFormat="1" ht="24.95" customHeight="1" x14ac:dyDescent="0.2">
      <c r="A326" s="10"/>
      <c r="B326" s="10"/>
      <c r="C326" s="10" t="s">
        <v>891</v>
      </c>
      <c r="D326" s="14" t="s">
        <v>620</v>
      </c>
      <c r="E326" s="14" t="s">
        <v>1541</v>
      </c>
      <c r="F326" s="546"/>
      <c r="G326" s="15">
        <v>3.39</v>
      </c>
      <c r="H326" s="3">
        <f t="shared" si="15"/>
        <v>0</v>
      </c>
    </row>
    <row r="327" spans="1:8" s="1" customFormat="1" ht="24.95" customHeight="1" x14ac:dyDescent="0.2">
      <c r="A327" s="10"/>
      <c r="B327" s="10"/>
      <c r="C327" s="10" t="s">
        <v>891</v>
      </c>
      <c r="D327" s="14" t="s">
        <v>483</v>
      </c>
      <c r="E327" s="14" t="s">
        <v>1541</v>
      </c>
      <c r="F327" s="546"/>
      <c r="G327" s="15">
        <v>3.39</v>
      </c>
      <c r="H327" s="3">
        <f t="shared" si="15"/>
        <v>0</v>
      </c>
    </row>
    <row r="328" spans="1:8" s="1" customFormat="1" ht="24.95" customHeight="1" x14ac:dyDescent="0.2">
      <c r="A328" s="10"/>
      <c r="B328" s="10"/>
      <c r="C328" s="10" t="s">
        <v>891</v>
      </c>
      <c r="D328" s="14" t="s">
        <v>98</v>
      </c>
      <c r="E328" s="14" t="s">
        <v>1541</v>
      </c>
      <c r="F328" s="546"/>
      <c r="G328" s="15">
        <v>3.39</v>
      </c>
      <c r="H328" s="3">
        <f t="shared" si="15"/>
        <v>0</v>
      </c>
    </row>
    <row r="329" spans="1:8" s="1" customFormat="1" ht="24.95" customHeight="1" x14ac:dyDescent="0.2">
      <c r="A329" s="10"/>
      <c r="B329" s="10"/>
      <c r="C329" s="10" t="s">
        <v>891</v>
      </c>
      <c r="D329" s="14" t="s">
        <v>885</v>
      </c>
      <c r="E329" s="14" t="s">
        <v>1541</v>
      </c>
      <c r="F329" s="546"/>
      <c r="G329" s="15">
        <v>3.39</v>
      </c>
      <c r="H329" s="3">
        <f t="shared" si="15"/>
        <v>0</v>
      </c>
    </row>
    <row r="330" spans="1:8" s="1" customFormat="1" ht="24.95" customHeight="1" x14ac:dyDescent="0.2">
      <c r="A330" s="10"/>
      <c r="B330" s="10"/>
      <c r="C330" s="10" t="s">
        <v>891</v>
      </c>
      <c r="D330" s="14" t="s">
        <v>750</v>
      </c>
      <c r="E330" s="14" t="s">
        <v>1541</v>
      </c>
      <c r="F330" s="546"/>
      <c r="G330" s="15">
        <v>3.39</v>
      </c>
      <c r="H330" s="3">
        <f t="shared" si="15"/>
        <v>0</v>
      </c>
    </row>
    <row r="331" spans="1:8" s="1" customFormat="1" ht="24.95" customHeight="1" x14ac:dyDescent="0.2">
      <c r="A331" s="10"/>
      <c r="B331" s="10"/>
      <c r="C331" s="10" t="s">
        <v>891</v>
      </c>
      <c r="D331" s="14" t="s">
        <v>886</v>
      </c>
      <c r="E331" s="14" t="s">
        <v>1541</v>
      </c>
      <c r="F331" s="546"/>
      <c r="G331" s="15">
        <v>3.39</v>
      </c>
      <c r="H331" s="3">
        <f t="shared" si="15"/>
        <v>0</v>
      </c>
    </row>
    <row r="332" spans="1:8" s="1" customFormat="1" ht="24.95" customHeight="1" x14ac:dyDescent="0.2">
      <c r="A332" s="10"/>
      <c r="B332" s="10"/>
      <c r="C332" s="10" t="s">
        <v>891</v>
      </c>
      <c r="D332" s="14" t="s">
        <v>510</v>
      </c>
      <c r="E332" s="14" t="s">
        <v>1541</v>
      </c>
      <c r="F332" s="546"/>
      <c r="G332" s="15">
        <v>3.39</v>
      </c>
      <c r="H332" s="3">
        <f t="shared" si="15"/>
        <v>0</v>
      </c>
    </row>
    <row r="333" spans="1:8" s="1" customFormat="1" ht="24.95" customHeight="1" x14ac:dyDescent="0.2">
      <c r="A333" s="10"/>
      <c r="B333" s="10"/>
      <c r="C333" s="10" t="s">
        <v>891</v>
      </c>
      <c r="D333" s="14" t="s">
        <v>189</v>
      </c>
      <c r="E333" s="14" t="s">
        <v>1541</v>
      </c>
      <c r="F333" s="546"/>
      <c r="G333" s="15">
        <v>3.39</v>
      </c>
      <c r="H333" s="3">
        <f t="shared" si="15"/>
        <v>0</v>
      </c>
    </row>
    <row r="334" spans="1:8" s="1" customFormat="1" ht="24.95" customHeight="1" x14ac:dyDescent="0.2">
      <c r="A334" s="10"/>
      <c r="B334" s="10"/>
      <c r="C334" s="10" t="s">
        <v>891</v>
      </c>
      <c r="D334" s="14" t="s">
        <v>713</v>
      </c>
      <c r="E334" s="14" t="s">
        <v>1541</v>
      </c>
      <c r="F334" s="546"/>
      <c r="G334" s="15">
        <v>3.39</v>
      </c>
      <c r="H334" s="3">
        <f t="shared" si="15"/>
        <v>0</v>
      </c>
    </row>
    <row r="335" spans="1:8" s="1" customFormat="1" ht="24.95" customHeight="1" x14ac:dyDescent="0.2">
      <c r="A335" s="10"/>
      <c r="B335" s="10"/>
      <c r="C335" s="10" t="s">
        <v>891</v>
      </c>
      <c r="D335" s="14" t="s">
        <v>887</v>
      </c>
      <c r="E335" s="14" t="s">
        <v>1541</v>
      </c>
      <c r="F335" s="546"/>
      <c r="G335" s="15">
        <v>3.39</v>
      </c>
      <c r="H335" s="3">
        <f t="shared" si="15"/>
        <v>0</v>
      </c>
    </row>
    <row r="336" spans="1:8" s="1" customFormat="1" ht="24.95" customHeight="1" x14ac:dyDescent="0.2">
      <c r="A336" s="10"/>
      <c r="B336" s="10"/>
      <c r="C336" s="10" t="s">
        <v>891</v>
      </c>
      <c r="D336" s="14" t="s">
        <v>707</v>
      </c>
      <c r="E336" s="14" t="s">
        <v>1541</v>
      </c>
      <c r="F336" s="546"/>
      <c r="G336" s="15">
        <v>3.39</v>
      </c>
      <c r="H336" s="3">
        <f t="shared" si="15"/>
        <v>0</v>
      </c>
    </row>
    <row r="337" spans="1:8" s="1" customFormat="1" ht="24.95" customHeight="1" x14ac:dyDescent="0.2">
      <c r="A337" s="10"/>
      <c r="B337" s="10"/>
      <c r="C337" s="10" t="s">
        <v>891</v>
      </c>
      <c r="D337" s="14" t="s">
        <v>888</v>
      </c>
      <c r="E337" s="14" t="s">
        <v>1541</v>
      </c>
      <c r="F337" s="546"/>
      <c r="G337" s="15">
        <v>3.39</v>
      </c>
      <c r="H337" s="3">
        <f t="shared" si="15"/>
        <v>0</v>
      </c>
    </row>
    <row r="338" spans="1:8" s="1" customFormat="1" ht="24.95" customHeight="1" x14ac:dyDescent="0.2">
      <c r="A338" s="10"/>
      <c r="B338" s="10"/>
      <c r="C338" s="10" t="s">
        <v>891</v>
      </c>
      <c r="D338" s="14" t="s">
        <v>99</v>
      </c>
      <c r="E338" s="14" t="s">
        <v>1541</v>
      </c>
      <c r="F338" s="546"/>
      <c r="G338" s="15">
        <v>3.39</v>
      </c>
      <c r="H338" s="3">
        <f t="shared" si="15"/>
        <v>0</v>
      </c>
    </row>
    <row r="339" spans="1:8" s="1" customFormat="1" ht="24.95" customHeight="1" x14ac:dyDescent="0.2">
      <c r="A339" s="10"/>
      <c r="B339" s="10"/>
      <c r="C339" s="10" t="s">
        <v>891</v>
      </c>
      <c r="D339" s="14" t="s">
        <v>752</v>
      </c>
      <c r="E339" s="14" t="s">
        <v>1541</v>
      </c>
      <c r="F339" s="546"/>
      <c r="G339" s="15">
        <v>3.39</v>
      </c>
      <c r="H339" s="3">
        <f t="shared" si="15"/>
        <v>0</v>
      </c>
    </row>
    <row r="340" spans="1:8" s="1" customFormat="1" ht="24.95" customHeight="1" x14ac:dyDescent="0.2">
      <c r="A340" s="10"/>
      <c r="B340" s="10"/>
      <c r="C340" s="10" t="s">
        <v>891</v>
      </c>
      <c r="D340" s="14" t="s">
        <v>889</v>
      </c>
      <c r="E340" s="14" t="s">
        <v>1541</v>
      </c>
      <c r="F340" s="546"/>
      <c r="G340" s="15">
        <v>3.39</v>
      </c>
      <c r="H340" s="3">
        <f t="shared" si="15"/>
        <v>0</v>
      </c>
    </row>
    <row r="341" spans="1:8" s="1" customFormat="1" ht="24.95" customHeight="1" x14ac:dyDescent="0.2">
      <c r="A341" s="10"/>
      <c r="B341" s="10"/>
      <c r="C341" s="10" t="s">
        <v>891</v>
      </c>
      <c r="D341" s="14" t="s">
        <v>501</v>
      </c>
      <c r="E341" s="14" t="s">
        <v>1541</v>
      </c>
      <c r="F341" s="546"/>
      <c r="G341" s="15">
        <v>3.39</v>
      </c>
      <c r="H341" s="3">
        <f t="shared" si="15"/>
        <v>0</v>
      </c>
    </row>
    <row r="342" spans="1:8" s="1" customFormat="1" ht="24.95" customHeight="1" x14ac:dyDescent="0.2">
      <c r="A342" s="10"/>
      <c r="B342" s="10"/>
      <c r="C342" s="10" t="s">
        <v>891</v>
      </c>
      <c r="D342" s="14" t="s">
        <v>890</v>
      </c>
      <c r="E342" s="14" t="s">
        <v>1541</v>
      </c>
      <c r="F342" s="546"/>
      <c r="G342" s="15">
        <v>3.39</v>
      </c>
      <c r="H342" s="3">
        <f t="shared" si="15"/>
        <v>0</v>
      </c>
    </row>
    <row r="343" spans="1:8" s="1" customFormat="1" ht="24.95" customHeight="1" x14ac:dyDescent="0.2">
      <c r="A343" s="10"/>
      <c r="B343" s="10"/>
      <c r="C343" s="10" t="s">
        <v>891</v>
      </c>
      <c r="D343" s="14" t="s">
        <v>409</v>
      </c>
      <c r="E343" s="14" t="s">
        <v>1541</v>
      </c>
      <c r="F343" s="546"/>
      <c r="G343" s="15">
        <v>3.39</v>
      </c>
      <c r="H343" s="3">
        <f t="shared" si="15"/>
        <v>0</v>
      </c>
    </row>
    <row r="344" spans="1:8" s="1" customFormat="1" ht="24.95" customHeight="1" x14ac:dyDescent="0.2">
      <c r="A344" s="10"/>
      <c r="B344" s="10"/>
      <c r="C344" s="10" t="s">
        <v>891</v>
      </c>
      <c r="D344" s="14" t="s">
        <v>610</v>
      </c>
      <c r="E344" s="14" t="s">
        <v>1541</v>
      </c>
      <c r="F344" s="546"/>
      <c r="G344" s="15">
        <v>3.39</v>
      </c>
      <c r="H344" s="3">
        <f t="shared" si="15"/>
        <v>0</v>
      </c>
    </row>
    <row r="345" spans="1:8" s="1" customFormat="1" ht="24.95" customHeight="1" x14ac:dyDescent="0.2">
      <c r="A345" s="10"/>
      <c r="B345" s="10"/>
      <c r="C345" s="10" t="s">
        <v>891</v>
      </c>
      <c r="D345" s="14" t="s">
        <v>612</v>
      </c>
      <c r="E345" s="14" t="s">
        <v>1541</v>
      </c>
      <c r="F345" s="546"/>
      <c r="G345" s="15">
        <v>3.39</v>
      </c>
      <c r="H345" s="3">
        <f t="shared" si="15"/>
        <v>0</v>
      </c>
    </row>
    <row r="346" spans="1:8" s="1" customFormat="1" ht="24.95" customHeight="1" x14ac:dyDescent="0.2">
      <c r="A346" s="10"/>
      <c r="B346" s="10"/>
      <c r="C346" s="10" t="s">
        <v>891</v>
      </c>
      <c r="D346" s="14" t="s">
        <v>837</v>
      </c>
      <c r="E346" s="14" t="s">
        <v>1541</v>
      </c>
      <c r="F346" s="545"/>
      <c r="G346" s="15">
        <v>3.39</v>
      </c>
      <c r="H346" s="3">
        <f t="shared" si="15"/>
        <v>0</v>
      </c>
    </row>
    <row r="347" spans="1:8" s="1" customFormat="1" ht="24.95" customHeight="1" x14ac:dyDescent="0.2">
      <c r="A347" s="96" t="s">
        <v>1484</v>
      </c>
      <c r="B347" s="90" t="s">
        <v>1498</v>
      </c>
      <c r="C347" s="90" t="s">
        <v>1483</v>
      </c>
      <c r="D347" s="90" t="s">
        <v>1482</v>
      </c>
      <c r="E347" s="97" t="s">
        <v>253</v>
      </c>
      <c r="F347" s="105" t="s">
        <v>1656</v>
      </c>
      <c r="G347" s="109" t="s">
        <v>1485</v>
      </c>
      <c r="H347" s="103"/>
    </row>
    <row r="348" spans="1:8" s="1" customFormat="1" ht="24.95" customHeight="1" x14ac:dyDescent="0.2">
      <c r="A348" s="10"/>
      <c r="B348" s="10"/>
      <c r="C348" s="10" t="s">
        <v>892</v>
      </c>
      <c r="D348" s="14" t="s">
        <v>198</v>
      </c>
      <c r="E348" s="14" t="s">
        <v>1542</v>
      </c>
      <c r="F348" s="514"/>
      <c r="G348" s="15">
        <v>3.39</v>
      </c>
      <c r="H348" s="3">
        <f t="shared" ref="H348:H367" si="16">A348*G348</f>
        <v>0</v>
      </c>
    </row>
    <row r="349" spans="1:8" s="1" customFormat="1" ht="24.95" customHeight="1" x14ac:dyDescent="0.2">
      <c r="A349" s="10"/>
      <c r="B349" s="10"/>
      <c r="C349" s="10" t="s">
        <v>892</v>
      </c>
      <c r="D349" s="14" t="s">
        <v>611</v>
      </c>
      <c r="E349" s="14" t="s">
        <v>1542</v>
      </c>
      <c r="F349" s="571"/>
      <c r="G349" s="15">
        <v>3.39</v>
      </c>
      <c r="H349" s="3">
        <f t="shared" si="16"/>
        <v>0</v>
      </c>
    </row>
    <row r="350" spans="1:8" s="1" customFormat="1" ht="24.95" customHeight="1" x14ac:dyDescent="0.2">
      <c r="A350" s="10"/>
      <c r="B350" s="10"/>
      <c r="C350" s="10" t="s">
        <v>892</v>
      </c>
      <c r="D350" s="14" t="s">
        <v>620</v>
      </c>
      <c r="E350" s="14" t="s">
        <v>1542</v>
      </c>
      <c r="F350" s="571"/>
      <c r="G350" s="15">
        <v>3.39</v>
      </c>
      <c r="H350" s="3">
        <f t="shared" si="16"/>
        <v>0</v>
      </c>
    </row>
    <row r="351" spans="1:8" s="1" customFormat="1" ht="24.95" customHeight="1" x14ac:dyDescent="0.2">
      <c r="A351" s="10"/>
      <c r="B351" s="10"/>
      <c r="C351" s="10" t="s">
        <v>892</v>
      </c>
      <c r="D351" s="14" t="s">
        <v>483</v>
      </c>
      <c r="E351" s="14" t="s">
        <v>1542</v>
      </c>
      <c r="F351" s="571"/>
      <c r="G351" s="15">
        <v>3.39</v>
      </c>
      <c r="H351" s="3">
        <f t="shared" si="16"/>
        <v>0</v>
      </c>
    </row>
    <row r="352" spans="1:8" s="1" customFormat="1" ht="24.95" customHeight="1" x14ac:dyDescent="0.2">
      <c r="A352" s="10"/>
      <c r="B352" s="10"/>
      <c r="C352" s="10" t="s">
        <v>892</v>
      </c>
      <c r="D352" s="14" t="s">
        <v>98</v>
      </c>
      <c r="E352" s="14" t="s">
        <v>1542</v>
      </c>
      <c r="F352" s="571"/>
      <c r="G352" s="15">
        <v>3.39</v>
      </c>
      <c r="H352" s="3">
        <f t="shared" si="16"/>
        <v>0</v>
      </c>
    </row>
    <row r="353" spans="1:8" s="1" customFormat="1" ht="24.95" customHeight="1" x14ac:dyDescent="0.2">
      <c r="A353" s="10"/>
      <c r="B353" s="10"/>
      <c r="C353" s="10" t="s">
        <v>892</v>
      </c>
      <c r="D353" s="14" t="s">
        <v>885</v>
      </c>
      <c r="E353" s="14" t="s">
        <v>1542</v>
      </c>
      <c r="F353" s="571"/>
      <c r="G353" s="15">
        <v>3.39</v>
      </c>
      <c r="H353" s="3">
        <f t="shared" si="16"/>
        <v>0</v>
      </c>
    </row>
    <row r="354" spans="1:8" s="1" customFormat="1" ht="24.95" customHeight="1" x14ac:dyDescent="0.2">
      <c r="A354" s="10"/>
      <c r="B354" s="10"/>
      <c r="C354" s="10" t="s">
        <v>892</v>
      </c>
      <c r="D354" s="14" t="s">
        <v>750</v>
      </c>
      <c r="E354" s="14" t="s">
        <v>1542</v>
      </c>
      <c r="F354" s="571"/>
      <c r="G354" s="15">
        <v>3.39</v>
      </c>
      <c r="H354" s="3">
        <f t="shared" si="16"/>
        <v>0</v>
      </c>
    </row>
    <row r="355" spans="1:8" s="1" customFormat="1" ht="24.95" customHeight="1" x14ac:dyDescent="0.2">
      <c r="A355" s="10"/>
      <c r="B355" s="10"/>
      <c r="C355" s="10" t="s">
        <v>892</v>
      </c>
      <c r="D355" s="14" t="s">
        <v>886</v>
      </c>
      <c r="E355" s="14" t="s">
        <v>1542</v>
      </c>
      <c r="F355" s="571"/>
      <c r="G355" s="15">
        <v>3.39</v>
      </c>
      <c r="H355" s="3">
        <f t="shared" si="16"/>
        <v>0</v>
      </c>
    </row>
    <row r="356" spans="1:8" s="1" customFormat="1" ht="24.95" customHeight="1" x14ac:dyDescent="0.2">
      <c r="A356" s="10"/>
      <c r="B356" s="10"/>
      <c r="C356" s="10" t="s">
        <v>892</v>
      </c>
      <c r="D356" s="14" t="s">
        <v>510</v>
      </c>
      <c r="E356" s="14" t="s">
        <v>1542</v>
      </c>
      <c r="F356" s="571"/>
      <c r="G356" s="15">
        <v>3.39</v>
      </c>
      <c r="H356" s="3">
        <f t="shared" si="16"/>
        <v>0</v>
      </c>
    </row>
    <row r="357" spans="1:8" s="1" customFormat="1" ht="24.95" customHeight="1" x14ac:dyDescent="0.2">
      <c r="A357" s="10"/>
      <c r="B357" s="10"/>
      <c r="C357" s="10" t="s">
        <v>892</v>
      </c>
      <c r="D357" s="14" t="s">
        <v>189</v>
      </c>
      <c r="E357" s="14" t="s">
        <v>1542</v>
      </c>
      <c r="F357" s="571"/>
      <c r="G357" s="15">
        <v>3.39</v>
      </c>
      <c r="H357" s="3">
        <f t="shared" si="16"/>
        <v>0</v>
      </c>
    </row>
    <row r="358" spans="1:8" s="1" customFormat="1" ht="24.95" customHeight="1" x14ac:dyDescent="0.2">
      <c r="A358" s="10"/>
      <c r="B358" s="10"/>
      <c r="C358" s="10" t="s">
        <v>892</v>
      </c>
      <c r="D358" s="14" t="s">
        <v>713</v>
      </c>
      <c r="E358" s="14" t="s">
        <v>1542</v>
      </c>
      <c r="F358" s="571"/>
      <c r="G358" s="15">
        <v>3.39</v>
      </c>
      <c r="H358" s="3">
        <f t="shared" si="16"/>
        <v>0</v>
      </c>
    </row>
    <row r="359" spans="1:8" s="1" customFormat="1" ht="24.95" customHeight="1" x14ac:dyDescent="0.2">
      <c r="A359" s="10"/>
      <c r="B359" s="10"/>
      <c r="C359" s="10" t="s">
        <v>892</v>
      </c>
      <c r="D359" s="14" t="s">
        <v>887</v>
      </c>
      <c r="E359" s="14" t="s">
        <v>1542</v>
      </c>
      <c r="F359" s="571"/>
      <c r="G359" s="15">
        <v>3.39</v>
      </c>
      <c r="H359" s="3">
        <f t="shared" si="16"/>
        <v>0</v>
      </c>
    </row>
    <row r="360" spans="1:8" s="1" customFormat="1" ht="24.95" customHeight="1" x14ac:dyDescent="0.2">
      <c r="A360" s="10"/>
      <c r="B360" s="10"/>
      <c r="C360" s="10" t="s">
        <v>892</v>
      </c>
      <c r="D360" s="14" t="s">
        <v>99</v>
      </c>
      <c r="E360" s="14" t="s">
        <v>1542</v>
      </c>
      <c r="F360" s="571"/>
      <c r="G360" s="15">
        <v>3.39</v>
      </c>
      <c r="H360" s="3">
        <f t="shared" si="16"/>
        <v>0</v>
      </c>
    </row>
    <row r="361" spans="1:8" s="1" customFormat="1" ht="24.95" customHeight="1" x14ac:dyDescent="0.2">
      <c r="A361" s="10"/>
      <c r="B361" s="10"/>
      <c r="C361" s="10" t="s">
        <v>892</v>
      </c>
      <c r="D361" s="14" t="s">
        <v>752</v>
      </c>
      <c r="E361" s="14" t="s">
        <v>1542</v>
      </c>
      <c r="F361" s="571"/>
      <c r="G361" s="15">
        <v>3.39</v>
      </c>
      <c r="H361" s="3">
        <f t="shared" si="16"/>
        <v>0</v>
      </c>
    </row>
    <row r="362" spans="1:8" s="1" customFormat="1" ht="24.95" customHeight="1" x14ac:dyDescent="0.2">
      <c r="A362" s="10"/>
      <c r="B362" s="10"/>
      <c r="C362" s="10" t="s">
        <v>892</v>
      </c>
      <c r="D362" s="14" t="s">
        <v>889</v>
      </c>
      <c r="E362" s="14" t="s">
        <v>1542</v>
      </c>
      <c r="F362" s="571"/>
      <c r="G362" s="15">
        <v>3.39</v>
      </c>
      <c r="H362" s="3">
        <f t="shared" si="16"/>
        <v>0</v>
      </c>
    </row>
    <row r="363" spans="1:8" s="1" customFormat="1" ht="24.95" customHeight="1" x14ac:dyDescent="0.2">
      <c r="A363" s="10"/>
      <c r="B363" s="10"/>
      <c r="C363" s="10" t="s">
        <v>892</v>
      </c>
      <c r="D363" s="14" t="s">
        <v>501</v>
      </c>
      <c r="E363" s="14" t="s">
        <v>1542</v>
      </c>
      <c r="F363" s="571"/>
      <c r="G363" s="15">
        <v>3.39</v>
      </c>
      <c r="H363" s="3">
        <f t="shared" si="16"/>
        <v>0</v>
      </c>
    </row>
    <row r="364" spans="1:8" s="1" customFormat="1" ht="24.95" customHeight="1" x14ac:dyDescent="0.2">
      <c r="A364" s="10"/>
      <c r="B364" s="10"/>
      <c r="C364" s="10" t="s">
        <v>892</v>
      </c>
      <c r="D364" s="14" t="s">
        <v>890</v>
      </c>
      <c r="E364" s="14" t="s">
        <v>1542</v>
      </c>
      <c r="F364" s="571"/>
      <c r="G364" s="15">
        <v>3.39</v>
      </c>
      <c r="H364" s="3">
        <f t="shared" si="16"/>
        <v>0</v>
      </c>
    </row>
    <row r="365" spans="1:8" s="1" customFormat="1" ht="24.95" customHeight="1" x14ac:dyDescent="0.2">
      <c r="A365" s="10"/>
      <c r="B365" s="10"/>
      <c r="C365" s="10" t="s">
        <v>892</v>
      </c>
      <c r="D365" s="14" t="s">
        <v>409</v>
      </c>
      <c r="E365" s="14" t="s">
        <v>1542</v>
      </c>
      <c r="F365" s="571"/>
      <c r="G365" s="15">
        <v>3.39</v>
      </c>
      <c r="H365" s="3">
        <f t="shared" si="16"/>
        <v>0</v>
      </c>
    </row>
    <row r="366" spans="1:8" s="1" customFormat="1" ht="24.95" customHeight="1" x14ac:dyDescent="0.2">
      <c r="A366" s="10"/>
      <c r="B366" s="10"/>
      <c r="C366" s="10" t="s">
        <v>892</v>
      </c>
      <c r="D366" s="14" t="s">
        <v>610</v>
      </c>
      <c r="E366" s="14" t="s">
        <v>1542</v>
      </c>
      <c r="F366" s="571"/>
      <c r="G366" s="15">
        <v>3.39</v>
      </c>
      <c r="H366" s="3">
        <f t="shared" si="16"/>
        <v>0</v>
      </c>
    </row>
    <row r="367" spans="1:8" s="1" customFormat="1" ht="24.95" customHeight="1" x14ac:dyDescent="0.2">
      <c r="A367" s="10"/>
      <c r="B367" s="10"/>
      <c r="C367" s="10" t="s">
        <v>892</v>
      </c>
      <c r="D367" s="14" t="s">
        <v>612</v>
      </c>
      <c r="E367" s="14" t="s">
        <v>1542</v>
      </c>
      <c r="F367" s="571"/>
      <c r="G367" s="15">
        <v>3.39</v>
      </c>
      <c r="H367" s="3">
        <f t="shared" si="16"/>
        <v>0</v>
      </c>
    </row>
    <row r="368" spans="1:8" s="1" customFormat="1" ht="24.95" customHeight="1" x14ac:dyDescent="0.2">
      <c r="A368" s="96" t="s">
        <v>1484</v>
      </c>
      <c r="B368" s="90" t="s">
        <v>1498</v>
      </c>
      <c r="C368" s="90" t="s">
        <v>1483</v>
      </c>
      <c r="D368" s="90" t="s">
        <v>1482</v>
      </c>
      <c r="E368" s="97" t="s">
        <v>253</v>
      </c>
      <c r="F368" s="113" t="s">
        <v>1656</v>
      </c>
      <c r="G368" s="109" t="s">
        <v>1485</v>
      </c>
      <c r="H368" s="103"/>
    </row>
    <row r="369" spans="1:8" s="1" customFormat="1" ht="24.95" customHeight="1" x14ac:dyDescent="0.2">
      <c r="A369" s="10"/>
      <c r="B369" s="10"/>
      <c r="C369" s="10" t="s">
        <v>893</v>
      </c>
      <c r="D369" s="14" t="s">
        <v>620</v>
      </c>
      <c r="E369" s="14" t="s">
        <v>895</v>
      </c>
      <c r="F369" s="514"/>
      <c r="G369" s="15">
        <v>3.39</v>
      </c>
      <c r="H369" s="3">
        <f t="shared" ref="H369:H390" si="17">A369*G369</f>
        <v>0</v>
      </c>
    </row>
    <row r="370" spans="1:8" s="1" customFormat="1" ht="24.95" customHeight="1" x14ac:dyDescent="0.2">
      <c r="A370" s="10"/>
      <c r="B370" s="10"/>
      <c r="C370" s="10" t="s">
        <v>893</v>
      </c>
      <c r="D370" s="14" t="s">
        <v>98</v>
      </c>
      <c r="E370" s="14" t="s">
        <v>895</v>
      </c>
      <c r="F370" s="571"/>
      <c r="G370" s="15">
        <v>3.39</v>
      </c>
      <c r="H370" s="3">
        <f t="shared" si="17"/>
        <v>0</v>
      </c>
    </row>
    <row r="371" spans="1:8" s="1" customFormat="1" ht="24.95" customHeight="1" x14ac:dyDescent="0.2">
      <c r="A371" s="10"/>
      <c r="B371" s="10"/>
      <c r="C371" s="10" t="s">
        <v>893</v>
      </c>
      <c r="D371" s="14" t="s">
        <v>189</v>
      </c>
      <c r="E371" s="14" t="s">
        <v>895</v>
      </c>
      <c r="F371" s="571"/>
      <c r="G371" s="15">
        <v>3.39</v>
      </c>
      <c r="H371" s="3">
        <f t="shared" si="17"/>
        <v>0</v>
      </c>
    </row>
    <row r="372" spans="1:8" s="1" customFormat="1" ht="24.95" customHeight="1" x14ac:dyDescent="0.2">
      <c r="A372" s="10"/>
      <c r="B372" s="10"/>
      <c r="C372" s="10" t="s">
        <v>893</v>
      </c>
      <c r="D372" s="14" t="s">
        <v>887</v>
      </c>
      <c r="E372" s="14" t="s">
        <v>895</v>
      </c>
      <c r="F372" s="571"/>
      <c r="G372" s="15">
        <v>3.39</v>
      </c>
      <c r="H372" s="3">
        <f t="shared" si="17"/>
        <v>0</v>
      </c>
    </row>
    <row r="373" spans="1:8" s="1" customFormat="1" ht="24.95" customHeight="1" x14ac:dyDescent="0.2">
      <c r="A373" s="10"/>
      <c r="B373" s="10"/>
      <c r="C373" s="10" t="s">
        <v>893</v>
      </c>
      <c r="D373" s="14" t="s">
        <v>890</v>
      </c>
      <c r="E373" s="14" t="s">
        <v>895</v>
      </c>
      <c r="F373" s="571"/>
      <c r="G373" s="15">
        <v>3.39</v>
      </c>
      <c r="H373" s="3">
        <f t="shared" si="17"/>
        <v>0</v>
      </c>
    </row>
    <row r="374" spans="1:8" s="1" customFormat="1" ht="24.95" customHeight="1" x14ac:dyDescent="0.2">
      <c r="A374" s="10"/>
      <c r="B374" s="10"/>
      <c r="C374" s="10" t="s">
        <v>893</v>
      </c>
      <c r="D374" s="14" t="s">
        <v>409</v>
      </c>
      <c r="E374" s="14" t="s">
        <v>895</v>
      </c>
      <c r="F374" s="571"/>
      <c r="G374" s="15">
        <v>3.39</v>
      </c>
      <c r="H374" s="3">
        <f t="shared" si="17"/>
        <v>0</v>
      </c>
    </row>
    <row r="375" spans="1:8" s="1" customFormat="1" ht="24.95" customHeight="1" x14ac:dyDescent="0.2">
      <c r="A375" s="10"/>
      <c r="B375" s="10"/>
      <c r="C375" s="10" t="s">
        <v>893</v>
      </c>
      <c r="D375" s="14" t="s">
        <v>610</v>
      </c>
      <c r="E375" s="14" t="s">
        <v>895</v>
      </c>
      <c r="F375" s="571"/>
      <c r="G375" s="15">
        <v>3.39</v>
      </c>
      <c r="H375" s="3">
        <f t="shared" si="17"/>
        <v>0</v>
      </c>
    </row>
    <row r="376" spans="1:8" s="1" customFormat="1" ht="24.95" customHeight="1" x14ac:dyDescent="0.2">
      <c r="A376" s="10"/>
      <c r="B376" s="10"/>
      <c r="C376" s="10" t="s">
        <v>893</v>
      </c>
      <c r="D376" s="14" t="s">
        <v>612</v>
      </c>
      <c r="E376" s="14" t="s">
        <v>895</v>
      </c>
      <c r="F376" s="571"/>
      <c r="G376" s="15">
        <v>3.39</v>
      </c>
      <c r="H376" s="3">
        <f t="shared" si="17"/>
        <v>0</v>
      </c>
    </row>
    <row r="377" spans="1:8" s="1" customFormat="1" ht="24.95" customHeight="1" x14ac:dyDescent="0.2">
      <c r="A377" s="10"/>
      <c r="B377" s="10"/>
      <c r="C377" s="10" t="s">
        <v>893</v>
      </c>
      <c r="D377" s="14" t="s">
        <v>197</v>
      </c>
      <c r="E377" s="14" t="s">
        <v>895</v>
      </c>
      <c r="F377" s="571"/>
      <c r="G377" s="15">
        <v>3.39</v>
      </c>
      <c r="H377" s="3">
        <f t="shared" si="17"/>
        <v>0</v>
      </c>
    </row>
    <row r="378" spans="1:8" s="1" customFormat="1" ht="24.95" customHeight="1" x14ac:dyDescent="0.2">
      <c r="A378" s="10"/>
      <c r="B378" s="10"/>
      <c r="C378" s="10" t="s">
        <v>893</v>
      </c>
      <c r="D378" s="14" t="s">
        <v>202</v>
      </c>
      <c r="E378" s="14" t="s">
        <v>895</v>
      </c>
      <c r="F378" s="571"/>
      <c r="G378" s="15">
        <v>3.39</v>
      </c>
      <c r="H378" s="3">
        <f t="shared" si="17"/>
        <v>0</v>
      </c>
    </row>
    <row r="379" spans="1:8" s="1" customFormat="1" ht="24.95" customHeight="1" x14ac:dyDescent="0.2">
      <c r="A379" s="10"/>
      <c r="B379" s="10"/>
      <c r="C379" s="10" t="s">
        <v>893</v>
      </c>
      <c r="D379" s="14" t="s">
        <v>503</v>
      </c>
      <c r="E379" s="14" t="s">
        <v>895</v>
      </c>
      <c r="F379" s="571"/>
      <c r="G379" s="15">
        <v>3.39</v>
      </c>
      <c r="H379" s="3">
        <f t="shared" si="17"/>
        <v>0</v>
      </c>
    </row>
    <row r="380" spans="1:8" s="1" customFormat="1" ht="24.95" customHeight="1" x14ac:dyDescent="0.2">
      <c r="A380" s="10"/>
      <c r="B380" s="10"/>
      <c r="C380" s="10" t="s">
        <v>893</v>
      </c>
      <c r="D380" s="14" t="s">
        <v>508</v>
      </c>
      <c r="E380" s="14" t="s">
        <v>895</v>
      </c>
      <c r="F380" s="571"/>
      <c r="G380" s="15">
        <v>3.39</v>
      </c>
      <c r="H380" s="3">
        <f t="shared" si="17"/>
        <v>0</v>
      </c>
    </row>
    <row r="381" spans="1:8" s="1" customFormat="1" ht="24.95" customHeight="1" x14ac:dyDescent="0.2">
      <c r="A381" s="10"/>
      <c r="B381" s="10"/>
      <c r="C381" s="10" t="s">
        <v>893</v>
      </c>
      <c r="D381" s="14" t="s">
        <v>201</v>
      </c>
      <c r="E381" s="14" t="s">
        <v>895</v>
      </c>
      <c r="F381" s="571"/>
      <c r="G381" s="15">
        <v>3.39</v>
      </c>
      <c r="H381" s="3">
        <f t="shared" si="17"/>
        <v>0</v>
      </c>
    </row>
    <row r="382" spans="1:8" s="1" customFormat="1" ht="24.95" customHeight="1" x14ac:dyDescent="0.2">
      <c r="A382" s="535" t="s">
        <v>1484</v>
      </c>
      <c r="B382" s="537" t="s">
        <v>1498</v>
      </c>
      <c r="C382" s="537" t="s">
        <v>1483</v>
      </c>
      <c r="D382" s="537" t="s">
        <v>1482</v>
      </c>
      <c r="E382" s="97" t="s">
        <v>1805</v>
      </c>
      <c r="F382" s="544" t="s">
        <v>1656</v>
      </c>
      <c r="G382" s="547" t="s">
        <v>1485</v>
      </c>
      <c r="H382" s="542">
        <v>0</v>
      </c>
    </row>
    <row r="383" spans="1:8" s="1" customFormat="1" ht="24.95" customHeight="1" x14ac:dyDescent="0.2">
      <c r="A383" s="536"/>
      <c r="B383" s="538"/>
      <c r="C383" s="538"/>
      <c r="D383" s="538"/>
      <c r="E383" s="97" t="s">
        <v>1811</v>
      </c>
      <c r="F383" s="572"/>
      <c r="G383" s="548"/>
      <c r="H383" s="543"/>
    </row>
    <row r="384" spans="1:8" s="1" customFormat="1" ht="24.95" customHeight="1" x14ac:dyDescent="0.2">
      <c r="A384" s="14"/>
      <c r="B384" s="10"/>
      <c r="C384" s="10" t="s">
        <v>1807</v>
      </c>
      <c r="D384" s="14" t="s">
        <v>896</v>
      </c>
      <c r="E384" s="86" t="s">
        <v>1806</v>
      </c>
      <c r="F384" s="510" t="s">
        <v>1491</v>
      </c>
      <c r="G384" s="15">
        <v>8.5299999999999994</v>
      </c>
      <c r="H384" s="3">
        <f t="shared" si="17"/>
        <v>0</v>
      </c>
    </row>
    <row r="385" spans="1:8" s="1" customFormat="1" ht="24.95" customHeight="1" x14ac:dyDescent="0.2">
      <c r="A385" s="14"/>
      <c r="B385" s="10"/>
      <c r="C385" s="10" t="s">
        <v>1807</v>
      </c>
      <c r="D385" s="14" t="s">
        <v>897</v>
      </c>
      <c r="E385" s="86" t="s">
        <v>1806</v>
      </c>
      <c r="F385" s="546"/>
      <c r="G385" s="15">
        <v>8.5299999999999994</v>
      </c>
      <c r="H385" s="3">
        <f t="shared" si="17"/>
        <v>0</v>
      </c>
    </row>
    <row r="386" spans="1:8" s="1" customFormat="1" ht="24.95" customHeight="1" x14ac:dyDescent="0.2">
      <c r="A386" s="14"/>
      <c r="B386" s="10"/>
      <c r="C386" s="10" t="s">
        <v>1807</v>
      </c>
      <c r="D386" s="14" t="s">
        <v>1809</v>
      </c>
      <c r="E386" s="86" t="s">
        <v>1806</v>
      </c>
      <c r="F386" s="546"/>
      <c r="G386" s="15">
        <v>8.5299999999999994</v>
      </c>
      <c r="H386" s="3">
        <f t="shared" si="17"/>
        <v>0</v>
      </c>
    </row>
    <row r="387" spans="1:8" s="1" customFormat="1" ht="24.95" customHeight="1" x14ac:dyDescent="0.2">
      <c r="A387" s="14"/>
      <c r="B387" s="10"/>
      <c r="C387" s="10" t="s">
        <v>1807</v>
      </c>
      <c r="D387" s="14" t="s">
        <v>898</v>
      </c>
      <c r="E387" s="86" t="s">
        <v>1806</v>
      </c>
      <c r="F387" s="546"/>
      <c r="G387" s="15">
        <v>8.5299999999999994</v>
      </c>
      <c r="H387" s="3">
        <f t="shared" si="17"/>
        <v>0</v>
      </c>
    </row>
    <row r="388" spans="1:8" s="1" customFormat="1" ht="24.95" customHeight="1" x14ac:dyDescent="0.2">
      <c r="A388" s="14"/>
      <c r="B388" s="10"/>
      <c r="C388" s="10" t="s">
        <v>1807</v>
      </c>
      <c r="D388" s="14" t="s">
        <v>899</v>
      </c>
      <c r="E388" s="86" t="s">
        <v>1806</v>
      </c>
      <c r="F388" s="546"/>
      <c r="G388" s="15">
        <v>8.5299999999999994</v>
      </c>
      <c r="H388" s="3">
        <f t="shared" si="17"/>
        <v>0</v>
      </c>
    </row>
    <row r="389" spans="1:8" s="1" customFormat="1" ht="24.95" customHeight="1" x14ac:dyDescent="0.2">
      <c r="A389" s="14"/>
      <c r="B389" s="10"/>
      <c r="C389" s="10" t="s">
        <v>1807</v>
      </c>
      <c r="D389" s="14" t="s">
        <v>1808</v>
      </c>
      <c r="E389" s="86" t="s">
        <v>1806</v>
      </c>
      <c r="F389" s="546"/>
      <c r="G389" s="15">
        <v>8.5299999999999994</v>
      </c>
      <c r="H389" s="3">
        <f t="shared" si="17"/>
        <v>0</v>
      </c>
    </row>
    <row r="390" spans="1:8" s="1" customFormat="1" ht="24.95" customHeight="1" x14ac:dyDescent="0.2">
      <c r="A390" s="14"/>
      <c r="B390" s="10"/>
      <c r="C390" s="10" t="s">
        <v>1807</v>
      </c>
      <c r="D390" s="14" t="s">
        <v>1810</v>
      </c>
      <c r="E390" s="86" t="s">
        <v>1806</v>
      </c>
      <c r="F390" s="545"/>
      <c r="G390" s="15">
        <v>8.5299999999999994</v>
      </c>
      <c r="H390" s="3">
        <f t="shared" si="17"/>
        <v>0</v>
      </c>
    </row>
    <row r="391" spans="1:8" s="1" customFormat="1" ht="24.95" customHeight="1" x14ac:dyDescent="0.2">
      <c r="A391" s="535" t="s">
        <v>1484</v>
      </c>
      <c r="B391" s="537" t="s">
        <v>1498</v>
      </c>
      <c r="C391" s="537" t="s">
        <v>1483</v>
      </c>
      <c r="D391" s="537" t="s">
        <v>1482</v>
      </c>
      <c r="E391" s="97" t="s">
        <v>1805</v>
      </c>
      <c r="F391" s="544" t="s">
        <v>1656</v>
      </c>
      <c r="G391" s="547" t="s">
        <v>1485</v>
      </c>
      <c r="H391" s="542">
        <v>0</v>
      </c>
    </row>
    <row r="392" spans="1:8" s="1" customFormat="1" ht="24.95" customHeight="1" x14ac:dyDescent="0.2">
      <c r="A392" s="536"/>
      <c r="B392" s="538"/>
      <c r="C392" s="538"/>
      <c r="D392" s="538"/>
      <c r="E392" s="97" t="s">
        <v>1816</v>
      </c>
      <c r="F392" s="572"/>
      <c r="G392" s="548"/>
      <c r="H392" s="543"/>
    </row>
    <row r="393" spans="1:8" s="1" customFormat="1" ht="24.95" customHeight="1" x14ac:dyDescent="0.2">
      <c r="A393" s="14"/>
      <c r="B393" s="10"/>
      <c r="C393" s="10" t="s">
        <v>1812</v>
      </c>
      <c r="D393" s="14" t="s">
        <v>896</v>
      </c>
      <c r="E393" s="86" t="s">
        <v>1813</v>
      </c>
      <c r="F393" s="501"/>
      <c r="G393" s="15">
        <v>8.5299999999999994</v>
      </c>
      <c r="H393" s="3">
        <f t="shared" ref="H393:H407" si="18">A393*G393</f>
        <v>0</v>
      </c>
    </row>
    <row r="394" spans="1:8" s="1" customFormat="1" ht="24.95" customHeight="1" x14ac:dyDescent="0.2">
      <c r="A394" s="14"/>
      <c r="B394" s="10"/>
      <c r="C394" s="10" t="s">
        <v>1812</v>
      </c>
      <c r="D394" s="14" t="s">
        <v>897</v>
      </c>
      <c r="E394" s="86" t="s">
        <v>1813</v>
      </c>
      <c r="F394" s="546"/>
      <c r="G394" s="15">
        <v>8.5299999999999994</v>
      </c>
      <c r="H394" s="3">
        <f t="shared" si="18"/>
        <v>0</v>
      </c>
    </row>
    <row r="395" spans="1:8" s="1" customFormat="1" ht="24.75" customHeight="1" x14ac:dyDescent="0.2">
      <c r="A395" s="14"/>
      <c r="B395" s="10"/>
      <c r="C395" s="10" t="s">
        <v>1812</v>
      </c>
      <c r="D395" s="14" t="s">
        <v>1809</v>
      </c>
      <c r="E395" s="86" t="s">
        <v>1813</v>
      </c>
      <c r="F395" s="546"/>
      <c r="G395" s="15">
        <v>8.5299999999999994</v>
      </c>
      <c r="H395" s="3">
        <f t="shared" si="18"/>
        <v>0</v>
      </c>
    </row>
    <row r="396" spans="1:8" s="1" customFormat="1" ht="24.95" customHeight="1" x14ac:dyDescent="0.2">
      <c r="A396" s="14"/>
      <c r="B396" s="10"/>
      <c r="C396" s="10" t="s">
        <v>1812</v>
      </c>
      <c r="D396" s="14" t="s">
        <v>898</v>
      </c>
      <c r="E396" s="86" t="s">
        <v>1813</v>
      </c>
      <c r="F396" s="546"/>
      <c r="G396" s="15">
        <v>8.5299999999999994</v>
      </c>
      <c r="H396" s="3">
        <f t="shared" si="18"/>
        <v>0</v>
      </c>
    </row>
    <row r="397" spans="1:8" s="1" customFormat="1" ht="24.95" customHeight="1" x14ac:dyDescent="0.2">
      <c r="A397" s="14"/>
      <c r="B397" s="10"/>
      <c r="C397" s="10" t="s">
        <v>1812</v>
      </c>
      <c r="D397" s="14" t="s">
        <v>899</v>
      </c>
      <c r="E397" s="86" t="s">
        <v>1813</v>
      </c>
      <c r="F397" s="546"/>
      <c r="G397" s="15">
        <v>8.5299999999999994</v>
      </c>
      <c r="H397" s="3">
        <f t="shared" si="18"/>
        <v>0</v>
      </c>
    </row>
    <row r="398" spans="1:8" s="1" customFormat="1" ht="24.95" customHeight="1" x14ac:dyDescent="0.2">
      <c r="A398" s="14"/>
      <c r="B398" s="10"/>
      <c r="C398" s="10" t="s">
        <v>1812</v>
      </c>
      <c r="D398" s="14" t="s">
        <v>1808</v>
      </c>
      <c r="E398" s="86" t="s">
        <v>1813</v>
      </c>
      <c r="F398" s="546"/>
      <c r="G398" s="15">
        <v>8.5299999999999994</v>
      </c>
      <c r="H398" s="3">
        <f t="shared" si="18"/>
        <v>0</v>
      </c>
    </row>
    <row r="399" spans="1:8" s="1" customFormat="1" ht="24.95" customHeight="1" x14ac:dyDescent="0.2">
      <c r="A399" s="14"/>
      <c r="B399" s="10"/>
      <c r="C399" s="10" t="s">
        <v>1812</v>
      </c>
      <c r="D399" s="14" t="s">
        <v>1810</v>
      </c>
      <c r="E399" s="86" t="s">
        <v>1813</v>
      </c>
      <c r="F399" s="545"/>
      <c r="G399" s="15">
        <v>8.5299999999999994</v>
      </c>
      <c r="H399" s="3">
        <f t="shared" si="18"/>
        <v>0</v>
      </c>
    </row>
    <row r="400" spans="1:8" s="1" customFormat="1" ht="24.95" customHeight="1" x14ac:dyDescent="0.2">
      <c r="A400" s="535" t="s">
        <v>1484</v>
      </c>
      <c r="B400" s="537" t="s">
        <v>1498</v>
      </c>
      <c r="C400" s="537" t="s">
        <v>1483</v>
      </c>
      <c r="D400" s="537" t="s">
        <v>1482</v>
      </c>
      <c r="E400" s="97" t="s">
        <v>1805</v>
      </c>
      <c r="F400" s="544" t="s">
        <v>1656</v>
      </c>
      <c r="G400" s="109" t="s">
        <v>1485</v>
      </c>
      <c r="H400" s="103"/>
    </row>
    <row r="401" spans="1:8" s="1" customFormat="1" ht="24.95" customHeight="1" x14ac:dyDescent="0.2">
      <c r="A401" s="536"/>
      <c r="B401" s="538"/>
      <c r="C401" s="538"/>
      <c r="D401" s="538"/>
      <c r="E401" s="97" t="s">
        <v>1816</v>
      </c>
      <c r="F401" s="545"/>
      <c r="G401" s="109"/>
      <c r="H401" s="103"/>
    </row>
    <row r="402" spans="1:8" s="1" customFormat="1" ht="24.75" customHeight="1" x14ac:dyDescent="0.2">
      <c r="A402" s="14"/>
      <c r="B402" s="10"/>
      <c r="C402" s="10" t="s">
        <v>1814</v>
      </c>
      <c r="D402" s="14" t="s">
        <v>896</v>
      </c>
      <c r="E402" s="86" t="s">
        <v>1815</v>
      </c>
      <c r="F402" s="501"/>
      <c r="G402" s="15">
        <v>8.5299999999999994</v>
      </c>
      <c r="H402" s="3">
        <f t="shared" si="18"/>
        <v>0</v>
      </c>
    </row>
    <row r="403" spans="1:8" s="1" customFormat="1" ht="24.75" customHeight="1" x14ac:dyDescent="0.2">
      <c r="A403" s="14"/>
      <c r="B403" s="10"/>
      <c r="C403" s="10" t="s">
        <v>1814</v>
      </c>
      <c r="D403" s="14" t="s">
        <v>897</v>
      </c>
      <c r="E403" s="86" t="s">
        <v>1815</v>
      </c>
      <c r="F403" s="546"/>
      <c r="G403" s="15">
        <v>8.5299999999999994</v>
      </c>
      <c r="H403" s="3">
        <f t="shared" si="18"/>
        <v>0</v>
      </c>
    </row>
    <row r="404" spans="1:8" s="1" customFormat="1" ht="24.95" customHeight="1" x14ac:dyDescent="0.2">
      <c r="A404" s="14"/>
      <c r="B404" s="10"/>
      <c r="C404" s="10" t="s">
        <v>1814</v>
      </c>
      <c r="D404" s="14" t="s">
        <v>1809</v>
      </c>
      <c r="E404" s="86" t="s">
        <v>1815</v>
      </c>
      <c r="F404" s="546"/>
      <c r="G404" s="15">
        <v>8.5299999999999994</v>
      </c>
      <c r="H404" s="3">
        <f t="shared" si="18"/>
        <v>0</v>
      </c>
    </row>
    <row r="405" spans="1:8" s="1" customFormat="1" ht="24.95" customHeight="1" x14ac:dyDescent="0.2">
      <c r="A405" s="14"/>
      <c r="B405" s="10"/>
      <c r="C405" s="10" t="s">
        <v>1814</v>
      </c>
      <c r="D405" s="14" t="s">
        <v>898</v>
      </c>
      <c r="E405" s="86" t="s">
        <v>1815</v>
      </c>
      <c r="F405" s="546"/>
      <c r="G405" s="15">
        <v>8.5299999999999994</v>
      </c>
      <c r="H405" s="3">
        <f t="shared" si="18"/>
        <v>0</v>
      </c>
    </row>
    <row r="406" spans="1:8" s="1" customFormat="1" ht="24.95" customHeight="1" x14ac:dyDescent="0.2">
      <c r="A406" s="14"/>
      <c r="B406" s="10"/>
      <c r="C406" s="10" t="s">
        <v>1814</v>
      </c>
      <c r="D406" s="14" t="s">
        <v>899</v>
      </c>
      <c r="E406" s="86" t="s">
        <v>1815</v>
      </c>
      <c r="F406" s="546"/>
      <c r="G406" s="15">
        <v>8.5299999999999994</v>
      </c>
      <c r="H406" s="3">
        <f t="shared" si="18"/>
        <v>0</v>
      </c>
    </row>
    <row r="407" spans="1:8" s="1" customFormat="1" ht="24.95" customHeight="1" x14ac:dyDescent="0.2">
      <c r="A407" s="14"/>
      <c r="B407" s="10"/>
      <c r="C407" s="10" t="s">
        <v>1814</v>
      </c>
      <c r="D407" s="14" t="s">
        <v>1808</v>
      </c>
      <c r="E407" s="86" t="s">
        <v>1815</v>
      </c>
      <c r="F407" s="546"/>
      <c r="G407" s="15">
        <v>8.5299999999999994</v>
      </c>
      <c r="H407" s="3">
        <f t="shared" si="18"/>
        <v>0</v>
      </c>
    </row>
    <row r="408" spans="1:8" s="1" customFormat="1" ht="24.95" customHeight="1" x14ac:dyDescent="0.2">
      <c r="A408" s="14"/>
      <c r="B408" s="10"/>
      <c r="C408" s="10" t="s">
        <v>1814</v>
      </c>
      <c r="D408" s="14" t="s">
        <v>1810</v>
      </c>
      <c r="E408" s="86" t="s">
        <v>1815</v>
      </c>
      <c r="F408" s="545"/>
      <c r="G408" s="15">
        <v>8.5299999999999994</v>
      </c>
      <c r="H408" s="3">
        <f>A408*G408</f>
        <v>0</v>
      </c>
    </row>
    <row r="409" spans="1:8" s="1" customFormat="1" ht="24.95" customHeight="1" x14ac:dyDescent="0.2">
      <c r="A409" s="110" t="s">
        <v>1484</v>
      </c>
      <c r="B409" s="89" t="s">
        <v>1498</v>
      </c>
      <c r="C409" s="89" t="s">
        <v>1483</v>
      </c>
      <c r="D409" s="90" t="s">
        <v>1482</v>
      </c>
      <c r="E409" s="97" t="s">
        <v>1822</v>
      </c>
      <c r="F409" s="105" t="s">
        <v>1656</v>
      </c>
      <c r="G409" s="109" t="s">
        <v>1485</v>
      </c>
      <c r="H409" s="103">
        <v>0</v>
      </c>
    </row>
    <row r="410" spans="1:8" s="169" customFormat="1" ht="24.95" customHeight="1" x14ac:dyDescent="0.2">
      <c r="A410" s="14"/>
      <c r="B410" s="10"/>
      <c r="C410" s="10" t="s">
        <v>1817</v>
      </c>
      <c r="D410" s="10" t="s">
        <v>189</v>
      </c>
      <c r="E410" s="86" t="s">
        <v>1818</v>
      </c>
      <c r="F410" s="501"/>
      <c r="G410" s="12">
        <v>8.5299999999999994</v>
      </c>
      <c r="H410" s="3">
        <f>A410*G410</f>
        <v>0</v>
      </c>
    </row>
    <row r="411" spans="1:8" s="169" customFormat="1" ht="24.95" customHeight="1" x14ac:dyDescent="0.2">
      <c r="A411" s="14"/>
      <c r="B411" s="10"/>
      <c r="C411" s="10" t="s">
        <v>1817</v>
      </c>
      <c r="D411" s="10" t="s">
        <v>569</v>
      </c>
      <c r="E411" s="86" t="s">
        <v>1818</v>
      </c>
      <c r="F411" s="546"/>
      <c r="G411" s="12">
        <v>8.5299999999999994</v>
      </c>
      <c r="H411" s="3">
        <f>A411*G411</f>
        <v>0</v>
      </c>
    </row>
    <row r="412" spans="1:8" s="169" customFormat="1" ht="24.95" customHeight="1" x14ac:dyDescent="0.2">
      <c r="A412" s="14"/>
      <c r="B412" s="10"/>
      <c r="C412" s="10" t="s">
        <v>1817</v>
      </c>
      <c r="D412" s="10" t="s">
        <v>510</v>
      </c>
      <c r="E412" s="86" t="s">
        <v>1818</v>
      </c>
      <c r="F412" s="546"/>
      <c r="G412" s="12">
        <v>8.5299999999999994</v>
      </c>
      <c r="H412" s="3">
        <f>A412*G412</f>
        <v>0</v>
      </c>
    </row>
    <row r="413" spans="1:8" s="169" customFormat="1" ht="24.95" customHeight="1" x14ac:dyDescent="0.2">
      <c r="A413" s="14"/>
      <c r="B413" s="10"/>
      <c r="C413" s="10" t="s">
        <v>1817</v>
      </c>
      <c r="D413" s="10" t="s">
        <v>610</v>
      </c>
      <c r="E413" s="86" t="s">
        <v>1818</v>
      </c>
      <c r="F413" s="545"/>
      <c r="G413" s="12">
        <v>8.5299999999999994</v>
      </c>
      <c r="H413" s="3">
        <f>A413*G413</f>
        <v>0</v>
      </c>
    </row>
    <row r="414" spans="1:8" s="169" customFormat="1" ht="24.95" customHeight="1" x14ac:dyDescent="0.2">
      <c r="A414" s="110" t="s">
        <v>1484</v>
      </c>
      <c r="B414" s="89" t="s">
        <v>1498</v>
      </c>
      <c r="C414" s="89" t="s">
        <v>1483</v>
      </c>
      <c r="D414" s="90" t="s">
        <v>1482</v>
      </c>
      <c r="E414" s="97" t="s">
        <v>1822</v>
      </c>
      <c r="F414" s="105" t="s">
        <v>1656</v>
      </c>
      <c r="G414" s="109" t="s">
        <v>1485</v>
      </c>
      <c r="H414" s="229">
        <v>0</v>
      </c>
    </row>
    <row r="415" spans="1:8" s="169" customFormat="1" ht="24.95" customHeight="1" x14ac:dyDescent="0.2">
      <c r="A415" s="14"/>
      <c r="B415" s="10"/>
      <c r="C415" s="10" t="s">
        <v>1819</v>
      </c>
      <c r="D415" s="10" t="s">
        <v>189</v>
      </c>
      <c r="E415" s="86" t="s">
        <v>1818</v>
      </c>
      <c r="F415" s="501"/>
      <c r="G415" s="12">
        <v>8.5299999999999994</v>
      </c>
      <c r="H415" s="3">
        <f>A415*G415</f>
        <v>0</v>
      </c>
    </row>
    <row r="416" spans="1:8" s="169" customFormat="1" ht="24.95" customHeight="1" x14ac:dyDescent="0.2">
      <c r="A416" s="14"/>
      <c r="B416" s="10"/>
      <c r="C416" s="10" t="s">
        <v>1819</v>
      </c>
      <c r="D416" s="10" t="s">
        <v>569</v>
      </c>
      <c r="E416" s="86" t="s">
        <v>1818</v>
      </c>
      <c r="F416" s="546"/>
      <c r="G416" s="12">
        <v>8.5299999999999994</v>
      </c>
      <c r="H416" s="3">
        <f>A416*G416</f>
        <v>0</v>
      </c>
    </row>
    <row r="417" spans="1:8" s="169" customFormat="1" ht="24.95" customHeight="1" x14ac:dyDescent="0.2">
      <c r="A417" s="14"/>
      <c r="B417" s="10"/>
      <c r="C417" s="10" t="s">
        <v>1819</v>
      </c>
      <c r="D417" s="10" t="s">
        <v>510</v>
      </c>
      <c r="E417" s="86" t="s">
        <v>1818</v>
      </c>
      <c r="F417" s="546"/>
      <c r="G417" s="12">
        <v>8.5299999999999994</v>
      </c>
      <c r="H417" s="3">
        <f>A417*G417</f>
        <v>0</v>
      </c>
    </row>
    <row r="418" spans="1:8" s="169" customFormat="1" ht="24.95" customHeight="1" x14ac:dyDescent="0.2">
      <c r="A418" s="14"/>
      <c r="B418" s="10"/>
      <c r="C418" s="10" t="s">
        <v>1819</v>
      </c>
      <c r="D418" s="10" t="s">
        <v>610</v>
      </c>
      <c r="E418" s="86" t="s">
        <v>1818</v>
      </c>
      <c r="F418" s="545"/>
      <c r="G418" s="12">
        <v>8.5299999999999994</v>
      </c>
      <c r="H418" s="3">
        <f>A418*G418</f>
        <v>0</v>
      </c>
    </row>
    <row r="419" spans="1:8" s="169" customFormat="1" ht="24.95" customHeight="1" x14ac:dyDescent="0.2">
      <c r="A419" s="110" t="s">
        <v>1484</v>
      </c>
      <c r="B419" s="89" t="s">
        <v>1498</v>
      </c>
      <c r="C419" s="89" t="s">
        <v>1483</v>
      </c>
      <c r="D419" s="90" t="s">
        <v>1482</v>
      </c>
      <c r="E419" s="97" t="s">
        <v>1822</v>
      </c>
      <c r="F419" s="105" t="s">
        <v>1656</v>
      </c>
      <c r="G419" s="109" t="s">
        <v>1485</v>
      </c>
      <c r="H419" s="229">
        <v>0</v>
      </c>
    </row>
    <row r="420" spans="1:8" s="169" customFormat="1" ht="24.95" customHeight="1" x14ac:dyDescent="0.2">
      <c r="A420" s="14"/>
      <c r="B420" s="10"/>
      <c r="C420" s="10" t="s">
        <v>1820</v>
      </c>
      <c r="D420" s="10" t="s">
        <v>189</v>
      </c>
      <c r="E420" s="86" t="s">
        <v>1818</v>
      </c>
      <c r="F420" s="501"/>
      <c r="G420" s="12">
        <v>8.5299999999999994</v>
      </c>
      <c r="H420" s="3">
        <f>A420*G420</f>
        <v>0</v>
      </c>
    </row>
    <row r="421" spans="1:8" s="169" customFormat="1" ht="24.95" customHeight="1" x14ac:dyDescent="0.2">
      <c r="A421" s="14"/>
      <c r="B421" s="10"/>
      <c r="C421" s="10" t="s">
        <v>1820</v>
      </c>
      <c r="D421" s="10" t="s">
        <v>569</v>
      </c>
      <c r="E421" s="86" t="s">
        <v>1818</v>
      </c>
      <c r="F421" s="546"/>
      <c r="G421" s="12">
        <v>8.5299999999999994</v>
      </c>
      <c r="H421" s="3">
        <f>A421*G421</f>
        <v>0</v>
      </c>
    </row>
    <row r="422" spans="1:8" s="169" customFormat="1" ht="24.95" customHeight="1" x14ac:dyDescent="0.2">
      <c r="A422" s="14"/>
      <c r="B422" s="10"/>
      <c r="C422" s="10" t="s">
        <v>1820</v>
      </c>
      <c r="D422" s="10" t="s">
        <v>510</v>
      </c>
      <c r="E422" s="86" t="s">
        <v>1818</v>
      </c>
      <c r="F422" s="546"/>
      <c r="G422" s="12">
        <v>8.5299999999999994</v>
      </c>
      <c r="H422" s="3">
        <f>A422*G422</f>
        <v>0</v>
      </c>
    </row>
    <row r="423" spans="1:8" s="169" customFormat="1" ht="24.95" customHeight="1" x14ac:dyDescent="0.2">
      <c r="A423" s="14"/>
      <c r="B423" s="10"/>
      <c r="C423" s="10" t="s">
        <v>1820</v>
      </c>
      <c r="D423" s="10" t="s">
        <v>610</v>
      </c>
      <c r="E423" s="86" t="s">
        <v>1818</v>
      </c>
      <c r="F423" s="545"/>
      <c r="G423" s="12">
        <v>8.5299999999999994</v>
      </c>
      <c r="H423" s="3">
        <f>A423*G423</f>
        <v>0</v>
      </c>
    </row>
    <row r="424" spans="1:8" s="169" customFormat="1" ht="24.95" customHeight="1" x14ac:dyDescent="0.2">
      <c r="A424" s="110" t="s">
        <v>1484</v>
      </c>
      <c r="B424" s="89" t="s">
        <v>1498</v>
      </c>
      <c r="C424" s="89" t="s">
        <v>1483</v>
      </c>
      <c r="D424" s="90" t="s">
        <v>1824</v>
      </c>
      <c r="E424" s="97" t="s">
        <v>1821</v>
      </c>
      <c r="F424" s="105" t="s">
        <v>1656</v>
      </c>
      <c r="G424" s="109" t="s">
        <v>1485</v>
      </c>
      <c r="H424" s="229">
        <v>0</v>
      </c>
    </row>
    <row r="425" spans="1:8" s="169" customFormat="1" ht="24.95" customHeight="1" x14ac:dyDescent="0.2">
      <c r="A425" s="14"/>
      <c r="B425" s="10"/>
      <c r="C425" s="10" t="s">
        <v>1823</v>
      </c>
      <c r="D425" s="10" t="s">
        <v>1</v>
      </c>
      <c r="E425" s="86" t="s">
        <v>1825</v>
      </c>
      <c r="F425" s="501"/>
      <c r="G425" s="12">
        <v>7.38</v>
      </c>
      <c r="H425" s="3">
        <f t="shared" ref="H425:H449" si="19">A425*G425</f>
        <v>0</v>
      </c>
    </row>
    <row r="426" spans="1:8" s="169" customFormat="1" ht="24.95" customHeight="1" x14ac:dyDescent="0.2">
      <c r="A426" s="14"/>
      <c r="B426" s="10"/>
      <c r="C426" s="10" t="s">
        <v>1826</v>
      </c>
      <c r="D426" s="10" t="s">
        <v>2</v>
      </c>
      <c r="E426" s="86" t="s">
        <v>7</v>
      </c>
      <c r="F426" s="546"/>
      <c r="G426" s="12">
        <v>7.38</v>
      </c>
      <c r="H426" s="3">
        <f t="shared" si="19"/>
        <v>0</v>
      </c>
    </row>
    <row r="427" spans="1:8" s="169" customFormat="1" ht="24.95" customHeight="1" x14ac:dyDescent="0.2">
      <c r="A427" s="14"/>
      <c r="B427" s="10"/>
      <c r="C427" s="10" t="s">
        <v>1827</v>
      </c>
      <c r="D427" s="10" t="s">
        <v>3</v>
      </c>
      <c r="E427" s="86" t="s">
        <v>7</v>
      </c>
      <c r="F427" s="546"/>
      <c r="G427" s="12">
        <v>7.38</v>
      </c>
      <c r="H427" s="3">
        <f t="shared" si="19"/>
        <v>0</v>
      </c>
    </row>
    <row r="428" spans="1:8" s="169" customFormat="1" ht="24.95" customHeight="1" x14ac:dyDescent="0.2">
      <c r="A428" s="14"/>
      <c r="B428" s="10"/>
      <c r="C428" s="10" t="s">
        <v>1828</v>
      </c>
      <c r="D428" s="10" t="s">
        <v>4</v>
      </c>
      <c r="E428" s="86" t="s">
        <v>9</v>
      </c>
      <c r="F428" s="546"/>
      <c r="G428" s="12">
        <v>7.38</v>
      </c>
      <c r="H428" s="3">
        <f t="shared" si="19"/>
        <v>0</v>
      </c>
    </row>
    <row r="429" spans="1:8" s="169" customFormat="1" ht="24.95" customHeight="1" x14ac:dyDescent="0.2">
      <c r="A429" s="14"/>
      <c r="B429" s="10"/>
      <c r="C429" s="10" t="s">
        <v>0</v>
      </c>
      <c r="D429" s="10" t="s">
        <v>5</v>
      </c>
      <c r="E429" s="86" t="s">
        <v>9</v>
      </c>
      <c r="F429" s="546"/>
      <c r="G429" s="12">
        <v>7.38</v>
      </c>
      <c r="H429" s="3">
        <f t="shared" si="19"/>
        <v>0</v>
      </c>
    </row>
    <row r="430" spans="1:8" s="169" customFormat="1" ht="24.95" customHeight="1" x14ac:dyDescent="0.2">
      <c r="A430" s="14"/>
      <c r="B430" s="10"/>
      <c r="C430" s="10" t="s">
        <v>8</v>
      </c>
      <c r="D430" s="10" t="s">
        <v>6</v>
      </c>
      <c r="E430" s="86" t="s">
        <v>1825</v>
      </c>
      <c r="F430" s="545"/>
      <c r="G430" s="12">
        <v>7.38</v>
      </c>
      <c r="H430" s="3">
        <f t="shared" si="19"/>
        <v>0</v>
      </c>
    </row>
    <row r="431" spans="1:8" s="169" customFormat="1" ht="24.95" customHeight="1" x14ac:dyDescent="0.2">
      <c r="A431" s="110" t="s">
        <v>1484</v>
      </c>
      <c r="B431" s="89" t="s">
        <v>1498</v>
      </c>
      <c r="C431" s="89" t="s">
        <v>1483</v>
      </c>
      <c r="D431" s="90" t="s">
        <v>1482</v>
      </c>
      <c r="E431" s="97" t="s">
        <v>397</v>
      </c>
      <c r="F431" s="105" t="s">
        <v>1656</v>
      </c>
      <c r="G431" s="109" t="s">
        <v>1485</v>
      </c>
      <c r="H431" s="229">
        <v>0</v>
      </c>
    </row>
    <row r="432" spans="1:8" s="169" customFormat="1" ht="24.95" customHeight="1" x14ac:dyDescent="0.2">
      <c r="A432" s="28"/>
      <c r="B432" s="79"/>
      <c r="C432" s="79" t="s">
        <v>398</v>
      </c>
      <c r="D432" s="10" t="s">
        <v>399</v>
      </c>
      <c r="E432" s="86" t="s">
        <v>397</v>
      </c>
      <c r="F432" s="501"/>
      <c r="G432" s="12">
        <v>4.95</v>
      </c>
      <c r="H432" s="3">
        <f t="shared" si="19"/>
        <v>0</v>
      </c>
    </row>
    <row r="433" spans="1:8" s="169" customFormat="1" ht="24.95" customHeight="1" x14ac:dyDescent="0.2">
      <c r="A433" s="28"/>
      <c r="B433" s="79"/>
      <c r="C433" s="79" t="s">
        <v>398</v>
      </c>
      <c r="D433" s="10" t="s">
        <v>400</v>
      </c>
      <c r="E433" s="86" t="s">
        <v>397</v>
      </c>
      <c r="F433" s="546"/>
      <c r="G433" s="12">
        <v>4.95</v>
      </c>
      <c r="H433" s="3">
        <f t="shared" si="19"/>
        <v>0</v>
      </c>
    </row>
    <row r="434" spans="1:8" s="169" customFormat="1" ht="24.95" customHeight="1" x14ac:dyDescent="0.2">
      <c r="A434" s="28"/>
      <c r="B434" s="79"/>
      <c r="C434" s="79" t="s">
        <v>398</v>
      </c>
      <c r="D434" s="10" t="s">
        <v>401</v>
      </c>
      <c r="E434" s="86" t="s">
        <v>397</v>
      </c>
      <c r="F434" s="546"/>
      <c r="G434" s="12">
        <v>4.95</v>
      </c>
      <c r="H434" s="3">
        <f t="shared" si="19"/>
        <v>0</v>
      </c>
    </row>
    <row r="435" spans="1:8" s="169" customFormat="1" ht="24.95" customHeight="1" x14ac:dyDescent="0.2">
      <c r="A435" s="28"/>
      <c r="B435" s="79"/>
      <c r="C435" s="79" t="s">
        <v>398</v>
      </c>
      <c r="D435" s="10" t="s">
        <v>402</v>
      </c>
      <c r="E435" s="86" t="s">
        <v>397</v>
      </c>
      <c r="F435" s="546"/>
      <c r="G435" s="12">
        <v>4.95</v>
      </c>
      <c r="H435" s="3">
        <f t="shared" si="19"/>
        <v>0</v>
      </c>
    </row>
    <row r="436" spans="1:8" s="169" customFormat="1" ht="24.95" customHeight="1" x14ac:dyDescent="0.2">
      <c r="A436" s="28"/>
      <c r="B436" s="79"/>
      <c r="C436" s="79" t="s">
        <v>403</v>
      </c>
      <c r="D436" s="10" t="s">
        <v>399</v>
      </c>
      <c r="E436" s="86" t="s">
        <v>397</v>
      </c>
      <c r="F436" s="546"/>
      <c r="G436" s="12">
        <v>4.95</v>
      </c>
      <c r="H436" s="3">
        <f t="shared" si="19"/>
        <v>0</v>
      </c>
    </row>
    <row r="437" spans="1:8" s="169" customFormat="1" ht="24.95" customHeight="1" x14ac:dyDescent="0.2">
      <c r="A437" s="28"/>
      <c r="B437" s="79"/>
      <c r="C437" s="79" t="s">
        <v>403</v>
      </c>
      <c r="D437" s="10" t="s">
        <v>400</v>
      </c>
      <c r="E437" s="86" t="s">
        <v>397</v>
      </c>
      <c r="F437" s="546"/>
      <c r="G437" s="12">
        <v>4.95</v>
      </c>
      <c r="H437" s="3">
        <f t="shared" si="19"/>
        <v>0</v>
      </c>
    </row>
    <row r="438" spans="1:8" s="169" customFormat="1" ht="24.95" customHeight="1" x14ac:dyDescent="0.2">
      <c r="A438" s="28"/>
      <c r="B438" s="79"/>
      <c r="C438" s="79" t="s">
        <v>403</v>
      </c>
      <c r="D438" s="10" t="s">
        <v>401</v>
      </c>
      <c r="E438" s="86" t="s">
        <v>397</v>
      </c>
      <c r="F438" s="546"/>
      <c r="G438" s="12">
        <v>4.95</v>
      </c>
      <c r="H438" s="3">
        <f t="shared" si="19"/>
        <v>0</v>
      </c>
    </row>
    <row r="439" spans="1:8" s="169" customFormat="1" ht="24.95" customHeight="1" x14ac:dyDescent="0.2">
      <c r="A439" s="28"/>
      <c r="B439" s="79"/>
      <c r="C439" s="79" t="s">
        <v>403</v>
      </c>
      <c r="D439" s="10" t="s">
        <v>402</v>
      </c>
      <c r="E439" s="86" t="s">
        <v>397</v>
      </c>
      <c r="F439" s="546"/>
      <c r="G439" s="12">
        <v>4.95</v>
      </c>
      <c r="H439" s="3">
        <f t="shared" si="19"/>
        <v>0</v>
      </c>
    </row>
    <row r="440" spans="1:8" s="169" customFormat="1" ht="24.95" customHeight="1" x14ac:dyDescent="0.2">
      <c r="A440" s="28"/>
      <c r="B440" s="79"/>
      <c r="C440" s="79" t="s">
        <v>404</v>
      </c>
      <c r="D440" s="10" t="s">
        <v>399</v>
      </c>
      <c r="E440" s="86" t="s">
        <v>397</v>
      </c>
      <c r="F440" s="546"/>
      <c r="G440" s="12">
        <v>4.95</v>
      </c>
      <c r="H440" s="3">
        <f t="shared" si="19"/>
        <v>0</v>
      </c>
    </row>
    <row r="441" spans="1:8" s="169" customFormat="1" ht="24.95" customHeight="1" x14ac:dyDescent="0.2">
      <c r="A441" s="28"/>
      <c r="B441" s="79"/>
      <c r="C441" s="79" t="s">
        <v>404</v>
      </c>
      <c r="D441" s="10" t="s">
        <v>400</v>
      </c>
      <c r="E441" s="86" t="s">
        <v>397</v>
      </c>
      <c r="F441" s="546"/>
      <c r="G441" s="12">
        <v>4.95</v>
      </c>
      <c r="H441" s="3">
        <f t="shared" si="19"/>
        <v>0</v>
      </c>
    </row>
    <row r="442" spans="1:8" s="169" customFormat="1" ht="24.95" customHeight="1" x14ac:dyDescent="0.2">
      <c r="A442" s="28"/>
      <c r="B442" s="79"/>
      <c r="C442" s="79" t="s">
        <v>404</v>
      </c>
      <c r="D442" s="10" t="s">
        <v>401</v>
      </c>
      <c r="E442" s="86" t="s">
        <v>397</v>
      </c>
      <c r="F442" s="546"/>
      <c r="G442" s="12">
        <v>4.95</v>
      </c>
      <c r="H442" s="3">
        <f t="shared" si="19"/>
        <v>0</v>
      </c>
    </row>
    <row r="443" spans="1:8" s="169" customFormat="1" ht="24.95" customHeight="1" x14ac:dyDescent="0.2">
      <c r="A443" s="28"/>
      <c r="B443" s="79"/>
      <c r="C443" s="79" t="s">
        <v>404</v>
      </c>
      <c r="D443" s="10" t="s">
        <v>402</v>
      </c>
      <c r="E443" s="86" t="s">
        <v>397</v>
      </c>
      <c r="F443" s="546"/>
      <c r="G443" s="12">
        <v>4.95</v>
      </c>
      <c r="H443" s="3">
        <f t="shared" si="19"/>
        <v>0</v>
      </c>
    </row>
    <row r="444" spans="1:8" s="169" customFormat="1" ht="24.95" customHeight="1" x14ac:dyDescent="0.2">
      <c r="A444" s="28"/>
      <c r="B444" s="79"/>
      <c r="C444" s="79" t="s">
        <v>405</v>
      </c>
      <c r="D444" s="10" t="s">
        <v>399</v>
      </c>
      <c r="E444" s="86" t="s">
        <v>397</v>
      </c>
      <c r="F444" s="546"/>
      <c r="G444" s="12">
        <v>4.95</v>
      </c>
      <c r="H444" s="3">
        <f t="shared" si="19"/>
        <v>0</v>
      </c>
    </row>
    <row r="445" spans="1:8" s="169" customFormat="1" ht="24.95" customHeight="1" x14ac:dyDescent="0.2">
      <c r="A445" s="28"/>
      <c r="B445" s="79"/>
      <c r="C445" s="79" t="s">
        <v>405</v>
      </c>
      <c r="D445" s="10" t="s">
        <v>400</v>
      </c>
      <c r="E445" s="86" t="s">
        <v>397</v>
      </c>
      <c r="F445" s="546"/>
      <c r="G445" s="12">
        <v>4.95</v>
      </c>
      <c r="H445" s="3">
        <f t="shared" si="19"/>
        <v>0</v>
      </c>
    </row>
    <row r="446" spans="1:8" s="169" customFormat="1" ht="24.95" customHeight="1" x14ac:dyDescent="0.2">
      <c r="A446" s="28"/>
      <c r="B446" s="79"/>
      <c r="C446" s="79" t="s">
        <v>405</v>
      </c>
      <c r="D446" s="10" t="s">
        <v>401</v>
      </c>
      <c r="E446" s="86" t="s">
        <v>397</v>
      </c>
      <c r="F446" s="546"/>
      <c r="G446" s="12">
        <v>4.95</v>
      </c>
      <c r="H446" s="3">
        <f t="shared" si="19"/>
        <v>0</v>
      </c>
    </row>
    <row r="447" spans="1:8" s="169" customFormat="1" ht="24.95" customHeight="1" x14ac:dyDescent="0.2">
      <c r="A447" s="28"/>
      <c r="B447" s="79"/>
      <c r="C447" s="79" t="s">
        <v>405</v>
      </c>
      <c r="D447" s="10" t="s">
        <v>402</v>
      </c>
      <c r="E447" s="86" t="s">
        <v>397</v>
      </c>
      <c r="F447" s="545"/>
      <c r="G447" s="12">
        <v>4.95</v>
      </c>
      <c r="H447" s="3">
        <f t="shared" si="19"/>
        <v>0</v>
      </c>
    </row>
    <row r="448" spans="1:8" s="169" customFormat="1" ht="24.95" customHeight="1" x14ac:dyDescent="0.2">
      <c r="A448" s="110" t="s">
        <v>1484</v>
      </c>
      <c r="B448" s="89" t="s">
        <v>1498</v>
      </c>
      <c r="C448" s="89" t="s">
        <v>1483</v>
      </c>
      <c r="D448" s="90" t="s">
        <v>1482</v>
      </c>
      <c r="E448" s="97" t="s">
        <v>406</v>
      </c>
      <c r="F448" s="105" t="s">
        <v>1656</v>
      </c>
      <c r="G448" s="109" t="s">
        <v>1485</v>
      </c>
      <c r="H448" s="229">
        <v>0</v>
      </c>
    </row>
    <row r="449" spans="1:8" s="169" customFormat="1" ht="24.95" customHeight="1" x14ac:dyDescent="0.2">
      <c r="A449" s="28"/>
      <c r="B449" s="79"/>
      <c r="C449" s="79" t="s">
        <v>66</v>
      </c>
      <c r="D449" s="10" t="s">
        <v>189</v>
      </c>
      <c r="E449" s="86" t="s">
        <v>65</v>
      </c>
      <c r="F449" s="501"/>
      <c r="G449" s="12">
        <v>3.85</v>
      </c>
      <c r="H449" s="3">
        <f t="shared" si="19"/>
        <v>0</v>
      </c>
    </row>
    <row r="450" spans="1:8" s="169" customFormat="1" ht="24.95" customHeight="1" x14ac:dyDescent="0.2">
      <c r="A450" s="28"/>
      <c r="B450" s="79"/>
      <c r="C450" s="79" t="s">
        <v>66</v>
      </c>
      <c r="D450" s="10" t="s">
        <v>643</v>
      </c>
      <c r="E450" s="86" t="s">
        <v>65</v>
      </c>
      <c r="F450" s="546"/>
      <c r="G450" s="12">
        <v>3.85</v>
      </c>
      <c r="H450" s="3">
        <f t="shared" ref="H450:H466" si="20">A450*G450</f>
        <v>0</v>
      </c>
    </row>
    <row r="451" spans="1:8" s="169" customFormat="1" ht="24.95" customHeight="1" x14ac:dyDescent="0.2">
      <c r="A451" s="28"/>
      <c r="B451" s="79"/>
      <c r="C451" s="79" t="s">
        <v>66</v>
      </c>
      <c r="D451" s="10" t="s">
        <v>472</v>
      </c>
      <c r="E451" s="86" t="s">
        <v>65</v>
      </c>
      <c r="F451" s="546"/>
      <c r="G451" s="12">
        <v>3.85</v>
      </c>
      <c r="H451" s="3">
        <f t="shared" si="20"/>
        <v>0</v>
      </c>
    </row>
    <row r="452" spans="1:8" s="169" customFormat="1" ht="24.95" customHeight="1" x14ac:dyDescent="0.2">
      <c r="A452" s="28"/>
      <c r="B452" s="79"/>
      <c r="C452" s="79" t="s">
        <v>66</v>
      </c>
      <c r="D452" s="10" t="s">
        <v>491</v>
      </c>
      <c r="E452" s="86" t="s">
        <v>65</v>
      </c>
      <c r="F452" s="546"/>
      <c r="G452" s="12">
        <v>3.85</v>
      </c>
      <c r="H452" s="3">
        <f t="shared" si="20"/>
        <v>0</v>
      </c>
    </row>
    <row r="453" spans="1:8" s="169" customFormat="1" ht="24.95" customHeight="1" x14ac:dyDescent="0.2">
      <c r="A453" s="28"/>
      <c r="B453" s="79"/>
      <c r="C453" s="79" t="s">
        <v>66</v>
      </c>
      <c r="D453" s="10" t="s">
        <v>470</v>
      </c>
      <c r="E453" s="86" t="s">
        <v>65</v>
      </c>
      <c r="F453" s="546"/>
      <c r="G453" s="12">
        <v>3.85</v>
      </c>
      <c r="H453" s="3">
        <f t="shared" si="20"/>
        <v>0</v>
      </c>
    </row>
    <row r="454" spans="1:8" s="169" customFormat="1" ht="24.95" customHeight="1" x14ac:dyDescent="0.2">
      <c r="A454" s="28"/>
      <c r="B454" s="79"/>
      <c r="C454" s="79" t="s">
        <v>67</v>
      </c>
      <c r="D454" s="10" t="s">
        <v>189</v>
      </c>
      <c r="E454" s="86" t="s">
        <v>65</v>
      </c>
      <c r="F454" s="546"/>
      <c r="G454" s="12">
        <v>3.85</v>
      </c>
      <c r="H454" s="3">
        <f t="shared" si="20"/>
        <v>0</v>
      </c>
    </row>
    <row r="455" spans="1:8" s="169" customFormat="1" ht="24.95" customHeight="1" x14ac:dyDescent="0.2">
      <c r="A455" s="28"/>
      <c r="B455" s="79"/>
      <c r="C455" s="79" t="s">
        <v>67</v>
      </c>
      <c r="D455" s="10" t="s">
        <v>643</v>
      </c>
      <c r="E455" s="86" t="s">
        <v>65</v>
      </c>
      <c r="F455" s="546"/>
      <c r="G455" s="12">
        <v>3.85</v>
      </c>
      <c r="H455" s="3">
        <f t="shared" si="20"/>
        <v>0</v>
      </c>
    </row>
    <row r="456" spans="1:8" s="169" customFormat="1" ht="24.95" customHeight="1" x14ac:dyDescent="0.2">
      <c r="A456" s="28"/>
      <c r="B456" s="79"/>
      <c r="C456" s="79" t="s">
        <v>67</v>
      </c>
      <c r="D456" s="10" t="s">
        <v>472</v>
      </c>
      <c r="E456" s="86" t="s">
        <v>65</v>
      </c>
      <c r="F456" s="546"/>
      <c r="G456" s="12">
        <v>3.85</v>
      </c>
      <c r="H456" s="3">
        <f t="shared" si="20"/>
        <v>0</v>
      </c>
    </row>
    <row r="457" spans="1:8" s="169" customFormat="1" ht="24.95" customHeight="1" x14ac:dyDescent="0.2">
      <c r="A457" s="28"/>
      <c r="B457" s="79"/>
      <c r="C457" s="79" t="s">
        <v>67</v>
      </c>
      <c r="D457" s="10" t="s">
        <v>491</v>
      </c>
      <c r="E457" s="86" t="s">
        <v>65</v>
      </c>
      <c r="F457" s="546"/>
      <c r="G457" s="12">
        <v>3.85</v>
      </c>
      <c r="H457" s="3">
        <f t="shared" si="20"/>
        <v>0</v>
      </c>
    </row>
    <row r="458" spans="1:8" s="169" customFormat="1" ht="24.95" customHeight="1" x14ac:dyDescent="0.2">
      <c r="A458" s="28"/>
      <c r="B458" s="79"/>
      <c r="C458" s="79" t="s">
        <v>67</v>
      </c>
      <c r="D458" s="10" t="s">
        <v>470</v>
      </c>
      <c r="E458" s="86" t="s">
        <v>65</v>
      </c>
      <c r="F458" s="546"/>
      <c r="G458" s="12">
        <v>3.85</v>
      </c>
      <c r="H458" s="3">
        <f t="shared" si="20"/>
        <v>0</v>
      </c>
    </row>
    <row r="459" spans="1:8" s="169" customFormat="1" ht="24.95" customHeight="1" x14ac:dyDescent="0.2">
      <c r="A459" s="28"/>
      <c r="B459" s="79"/>
      <c r="C459" s="79" t="s">
        <v>68</v>
      </c>
      <c r="D459" s="10" t="s">
        <v>643</v>
      </c>
      <c r="E459" s="86" t="s">
        <v>65</v>
      </c>
      <c r="F459" s="546"/>
      <c r="G459" s="12">
        <v>3.85</v>
      </c>
      <c r="H459" s="3">
        <f t="shared" si="20"/>
        <v>0</v>
      </c>
    </row>
    <row r="460" spans="1:8" s="169" customFormat="1" ht="24.95" customHeight="1" x14ac:dyDescent="0.2">
      <c r="A460" s="28"/>
      <c r="B460" s="79"/>
      <c r="C460" s="79" t="s">
        <v>68</v>
      </c>
      <c r="D460" s="10" t="s">
        <v>472</v>
      </c>
      <c r="E460" s="86" t="s">
        <v>65</v>
      </c>
      <c r="F460" s="546"/>
      <c r="G460" s="12">
        <v>3.85</v>
      </c>
      <c r="H460" s="3">
        <f t="shared" si="20"/>
        <v>0</v>
      </c>
    </row>
    <row r="461" spans="1:8" s="169" customFormat="1" ht="24.95" customHeight="1" x14ac:dyDescent="0.2">
      <c r="A461" s="28"/>
      <c r="B461" s="79"/>
      <c r="C461" s="79" t="s">
        <v>68</v>
      </c>
      <c r="D461" s="10" t="s">
        <v>491</v>
      </c>
      <c r="E461" s="86" t="s">
        <v>65</v>
      </c>
      <c r="F461" s="546"/>
      <c r="G461" s="12">
        <v>3.85</v>
      </c>
      <c r="H461" s="3">
        <f t="shared" si="20"/>
        <v>0</v>
      </c>
    </row>
    <row r="462" spans="1:8" s="169" customFormat="1" ht="24.95" customHeight="1" x14ac:dyDescent="0.2">
      <c r="A462" s="28"/>
      <c r="B462" s="79"/>
      <c r="C462" s="79" t="s">
        <v>68</v>
      </c>
      <c r="D462" s="10" t="s">
        <v>470</v>
      </c>
      <c r="E462" s="86" t="s">
        <v>65</v>
      </c>
      <c r="F462" s="546"/>
      <c r="G462" s="12">
        <v>3.85</v>
      </c>
      <c r="H462" s="3">
        <f t="shared" si="20"/>
        <v>0</v>
      </c>
    </row>
    <row r="463" spans="1:8" s="169" customFormat="1" ht="24.95" customHeight="1" x14ac:dyDescent="0.2">
      <c r="A463" s="28"/>
      <c r="B463" s="79"/>
      <c r="C463" s="79" t="s">
        <v>69</v>
      </c>
      <c r="D463" s="10" t="s">
        <v>643</v>
      </c>
      <c r="E463" s="86" t="s">
        <v>65</v>
      </c>
      <c r="F463" s="546"/>
      <c r="G463" s="12">
        <v>3.85</v>
      </c>
      <c r="H463" s="3">
        <f t="shared" si="20"/>
        <v>0</v>
      </c>
    </row>
    <row r="464" spans="1:8" s="169" customFormat="1" ht="24.95" customHeight="1" x14ac:dyDescent="0.2">
      <c r="A464" s="28"/>
      <c r="B464" s="79"/>
      <c r="C464" s="79" t="s">
        <v>69</v>
      </c>
      <c r="D464" s="10" t="s">
        <v>472</v>
      </c>
      <c r="E464" s="86" t="s">
        <v>65</v>
      </c>
      <c r="F464" s="546"/>
      <c r="G464" s="12">
        <v>3.85</v>
      </c>
      <c r="H464" s="3">
        <f t="shared" si="20"/>
        <v>0</v>
      </c>
    </row>
    <row r="465" spans="1:8" s="169" customFormat="1" ht="24.95" customHeight="1" x14ac:dyDescent="0.2">
      <c r="A465" s="28"/>
      <c r="B465" s="79"/>
      <c r="C465" s="79" t="s">
        <v>69</v>
      </c>
      <c r="D465" s="10" t="s">
        <v>491</v>
      </c>
      <c r="E465" s="86" t="s">
        <v>65</v>
      </c>
      <c r="F465" s="546"/>
      <c r="G465" s="12">
        <v>3.85</v>
      </c>
      <c r="H465" s="3">
        <f t="shared" si="20"/>
        <v>0</v>
      </c>
    </row>
    <row r="466" spans="1:8" s="169" customFormat="1" ht="24.95" customHeight="1" x14ac:dyDescent="0.2">
      <c r="A466" s="28"/>
      <c r="B466" s="79"/>
      <c r="C466" s="79" t="s">
        <v>69</v>
      </c>
      <c r="D466" s="10" t="s">
        <v>470</v>
      </c>
      <c r="E466" s="86" t="s">
        <v>65</v>
      </c>
      <c r="F466" s="545"/>
      <c r="G466" s="12">
        <v>3.85</v>
      </c>
      <c r="H466" s="3">
        <f t="shared" si="20"/>
        <v>0</v>
      </c>
    </row>
    <row r="467" spans="1:8" s="169" customFormat="1" ht="24.95" customHeight="1" x14ac:dyDescent="0.2">
      <c r="A467" s="110" t="s">
        <v>1484</v>
      </c>
      <c r="B467" s="89" t="s">
        <v>1498</v>
      </c>
      <c r="C467" s="89" t="s">
        <v>1483</v>
      </c>
      <c r="D467" s="90" t="s">
        <v>1482</v>
      </c>
      <c r="E467" s="97" t="s">
        <v>70</v>
      </c>
      <c r="F467" s="105" t="s">
        <v>1656</v>
      </c>
      <c r="G467" s="109" t="s">
        <v>1485</v>
      </c>
      <c r="H467" s="229">
        <v>0</v>
      </c>
    </row>
    <row r="468" spans="1:8" s="169" customFormat="1" ht="24.95" customHeight="1" x14ac:dyDescent="0.2">
      <c r="A468" s="28"/>
      <c r="B468" s="79"/>
      <c r="C468" s="285" t="s">
        <v>1823</v>
      </c>
      <c r="D468" s="10" t="s">
        <v>11</v>
      </c>
      <c r="E468" s="86" t="s">
        <v>70</v>
      </c>
      <c r="F468" s="501"/>
      <c r="G468" s="12">
        <v>4.38</v>
      </c>
      <c r="H468" s="3">
        <f t="shared" ref="H468:H491" si="21">A468*G468</f>
        <v>0</v>
      </c>
    </row>
    <row r="469" spans="1:8" s="169" customFormat="1" ht="24.95" customHeight="1" x14ac:dyDescent="0.2">
      <c r="A469" s="28"/>
      <c r="B469" s="79"/>
      <c r="C469" s="285" t="s">
        <v>1823</v>
      </c>
      <c r="D469" s="10" t="s">
        <v>12</v>
      </c>
      <c r="E469" s="86" t="s">
        <v>70</v>
      </c>
      <c r="F469" s="546"/>
      <c r="G469" s="12">
        <v>4.38</v>
      </c>
      <c r="H469" s="3">
        <f t="shared" si="21"/>
        <v>0</v>
      </c>
    </row>
    <row r="470" spans="1:8" s="169" customFormat="1" ht="24.95" customHeight="1" x14ac:dyDescent="0.2">
      <c r="A470" s="28"/>
      <c r="B470" s="79"/>
      <c r="C470" s="285" t="s">
        <v>1823</v>
      </c>
      <c r="D470" s="10" t="s">
        <v>13</v>
      </c>
      <c r="E470" s="86" t="s">
        <v>70</v>
      </c>
      <c r="F470" s="546"/>
      <c r="G470" s="12">
        <v>4.38</v>
      </c>
      <c r="H470" s="3">
        <f t="shared" si="21"/>
        <v>0</v>
      </c>
    </row>
    <row r="471" spans="1:8" s="169" customFormat="1" ht="24.95" customHeight="1" x14ac:dyDescent="0.2">
      <c r="A471" s="28"/>
      <c r="B471" s="79"/>
      <c r="C471" s="285" t="s">
        <v>1823</v>
      </c>
      <c r="D471" s="10" t="s">
        <v>14</v>
      </c>
      <c r="E471" s="86" t="s">
        <v>70</v>
      </c>
      <c r="F471" s="546"/>
      <c r="G471" s="12">
        <v>4.38</v>
      </c>
      <c r="H471" s="3">
        <f t="shared" si="21"/>
        <v>0</v>
      </c>
    </row>
    <row r="472" spans="1:8" s="169" customFormat="1" ht="24.95" customHeight="1" x14ac:dyDescent="0.2">
      <c r="A472" s="28"/>
      <c r="B472" s="79"/>
      <c r="C472" s="79" t="s">
        <v>1826</v>
      </c>
      <c r="D472" s="10" t="s">
        <v>11</v>
      </c>
      <c r="E472" s="86" t="s">
        <v>70</v>
      </c>
      <c r="F472" s="546"/>
      <c r="G472" s="12">
        <v>4.38</v>
      </c>
      <c r="H472" s="3">
        <f t="shared" si="21"/>
        <v>0</v>
      </c>
    </row>
    <row r="473" spans="1:8" s="169" customFormat="1" ht="24.95" customHeight="1" x14ac:dyDescent="0.2">
      <c r="A473" s="28"/>
      <c r="B473" s="79"/>
      <c r="C473" s="79" t="s">
        <v>1826</v>
      </c>
      <c r="D473" s="10" t="s">
        <v>12</v>
      </c>
      <c r="E473" s="86" t="s">
        <v>70</v>
      </c>
      <c r="F473" s="546"/>
      <c r="G473" s="12">
        <v>4.38</v>
      </c>
      <c r="H473" s="3">
        <f t="shared" si="21"/>
        <v>0</v>
      </c>
    </row>
    <row r="474" spans="1:8" s="169" customFormat="1" ht="24.95" customHeight="1" x14ac:dyDescent="0.2">
      <c r="A474" s="28"/>
      <c r="B474" s="79"/>
      <c r="C474" s="79" t="s">
        <v>1826</v>
      </c>
      <c r="D474" s="10" t="s">
        <v>13</v>
      </c>
      <c r="E474" s="86" t="s">
        <v>70</v>
      </c>
      <c r="F474" s="546"/>
      <c r="G474" s="12">
        <v>4.38</v>
      </c>
      <c r="H474" s="3">
        <f t="shared" si="21"/>
        <v>0</v>
      </c>
    </row>
    <row r="475" spans="1:8" s="169" customFormat="1" ht="24.95" customHeight="1" x14ac:dyDescent="0.2">
      <c r="A475" s="28"/>
      <c r="B475" s="79"/>
      <c r="C475" s="79" t="s">
        <v>1826</v>
      </c>
      <c r="D475" s="10" t="s">
        <v>14</v>
      </c>
      <c r="E475" s="86" t="s">
        <v>70</v>
      </c>
      <c r="F475" s="546"/>
      <c r="G475" s="12">
        <v>4.38</v>
      </c>
      <c r="H475" s="3">
        <f t="shared" si="21"/>
        <v>0</v>
      </c>
    </row>
    <row r="476" spans="1:8" s="169" customFormat="1" ht="24.95" customHeight="1" x14ac:dyDescent="0.2">
      <c r="A476" s="28"/>
      <c r="B476" s="79"/>
      <c r="C476" s="79" t="s">
        <v>1827</v>
      </c>
      <c r="D476" s="10" t="s">
        <v>11</v>
      </c>
      <c r="E476" s="86" t="s">
        <v>70</v>
      </c>
      <c r="F476" s="546"/>
      <c r="G476" s="12">
        <v>4.38</v>
      </c>
      <c r="H476" s="3">
        <f t="shared" si="21"/>
        <v>0</v>
      </c>
    </row>
    <row r="477" spans="1:8" s="169" customFormat="1" ht="24.95" customHeight="1" x14ac:dyDescent="0.2">
      <c r="A477" s="28"/>
      <c r="B477" s="79"/>
      <c r="C477" s="79" t="s">
        <v>1827</v>
      </c>
      <c r="D477" s="10" t="s">
        <v>12</v>
      </c>
      <c r="E477" s="86" t="s">
        <v>70</v>
      </c>
      <c r="F477" s="546"/>
      <c r="G477" s="12">
        <v>4.38</v>
      </c>
      <c r="H477" s="3">
        <f t="shared" si="21"/>
        <v>0</v>
      </c>
    </row>
    <row r="478" spans="1:8" s="169" customFormat="1" ht="24.95" customHeight="1" x14ac:dyDescent="0.2">
      <c r="A478" s="28"/>
      <c r="B478" s="79"/>
      <c r="C478" s="79" t="s">
        <v>1827</v>
      </c>
      <c r="D478" s="10" t="s">
        <v>13</v>
      </c>
      <c r="E478" s="86" t="s">
        <v>70</v>
      </c>
      <c r="F478" s="546"/>
      <c r="G478" s="12">
        <v>4.38</v>
      </c>
      <c r="H478" s="3">
        <f t="shared" si="21"/>
        <v>0</v>
      </c>
    </row>
    <row r="479" spans="1:8" s="169" customFormat="1" ht="24.95" customHeight="1" x14ac:dyDescent="0.2">
      <c r="A479" s="28"/>
      <c r="B479" s="79"/>
      <c r="C479" s="79" t="s">
        <v>1827</v>
      </c>
      <c r="D479" s="10" t="s">
        <v>14</v>
      </c>
      <c r="E479" s="86" t="s">
        <v>70</v>
      </c>
      <c r="F479" s="546"/>
      <c r="G479" s="12">
        <v>4.38</v>
      </c>
      <c r="H479" s="3">
        <f t="shared" si="21"/>
        <v>0</v>
      </c>
    </row>
    <row r="480" spans="1:8" s="169" customFormat="1" ht="24.95" customHeight="1" x14ac:dyDescent="0.2">
      <c r="A480" s="28"/>
      <c r="B480" s="79"/>
      <c r="C480" s="79" t="s">
        <v>1828</v>
      </c>
      <c r="D480" s="10" t="s">
        <v>11</v>
      </c>
      <c r="E480" s="86" t="s">
        <v>70</v>
      </c>
      <c r="F480" s="546"/>
      <c r="G480" s="12">
        <v>4.38</v>
      </c>
      <c r="H480" s="3">
        <f t="shared" si="21"/>
        <v>0</v>
      </c>
    </row>
    <row r="481" spans="1:8" s="169" customFormat="1" ht="24.95" customHeight="1" x14ac:dyDescent="0.2">
      <c r="A481" s="28"/>
      <c r="B481" s="79"/>
      <c r="C481" s="79" t="s">
        <v>1828</v>
      </c>
      <c r="D481" s="10" t="s">
        <v>12</v>
      </c>
      <c r="E481" s="86" t="s">
        <v>70</v>
      </c>
      <c r="F481" s="546"/>
      <c r="G481" s="12">
        <v>4.38</v>
      </c>
      <c r="H481" s="3">
        <f t="shared" si="21"/>
        <v>0</v>
      </c>
    </row>
    <row r="482" spans="1:8" s="169" customFormat="1" ht="24.95" customHeight="1" x14ac:dyDescent="0.2">
      <c r="A482" s="28"/>
      <c r="B482" s="79"/>
      <c r="C482" s="79" t="s">
        <v>1828</v>
      </c>
      <c r="D482" s="10" t="s">
        <v>13</v>
      </c>
      <c r="E482" s="86" t="s">
        <v>70</v>
      </c>
      <c r="F482" s="546"/>
      <c r="G482" s="12">
        <v>4.38</v>
      </c>
      <c r="H482" s="3">
        <f t="shared" si="21"/>
        <v>0</v>
      </c>
    </row>
    <row r="483" spans="1:8" s="169" customFormat="1" ht="24.95" customHeight="1" x14ac:dyDescent="0.2">
      <c r="A483" s="28"/>
      <c r="B483" s="79"/>
      <c r="C483" s="79" t="s">
        <v>1828</v>
      </c>
      <c r="D483" s="10" t="s">
        <v>14</v>
      </c>
      <c r="E483" s="86" t="s">
        <v>70</v>
      </c>
      <c r="F483" s="546"/>
      <c r="G483" s="12">
        <v>4.38</v>
      </c>
      <c r="H483" s="3">
        <f t="shared" si="21"/>
        <v>0</v>
      </c>
    </row>
    <row r="484" spans="1:8" s="169" customFormat="1" ht="24.95" customHeight="1" x14ac:dyDescent="0.2">
      <c r="A484" s="28"/>
      <c r="B484" s="79"/>
      <c r="C484" s="79" t="s">
        <v>0</v>
      </c>
      <c r="D484" s="10" t="s">
        <v>11</v>
      </c>
      <c r="E484" s="86" t="s">
        <v>70</v>
      </c>
      <c r="F484" s="546"/>
      <c r="G484" s="12">
        <v>4.38</v>
      </c>
      <c r="H484" s="3">
        <f t="shared" si="21"/>
        <v>0</v>
      </c>
    </row>
    <row r="485" spans="1:8" s="169" customFormat="1" ht="24.95" customHeight="1" x14ac:dyDescent="0.2">
      <c r="A485" s="28"/>
      <c r="B485" s="79"/>
      <c r="C485" s="79" t="s">
        <v>0</v>
      </c>
      <c r="D485" s="10" t="s">
        <v>12</v>
      </c>
      <c r="E485" s="86" t="s">
        <v>70</v>
      </c>
      <c r="F485" s="546"/>
      <c r="G485" s="12">
        <v>4.38</v>
      </c>
      <c r="H485" s="3">
        <f t="shared" si="21"/>
        <v>0</v>
      </c>
    </row>
    <row r="486" spans="1:8" s="169" customFormat="1" ht="24.95" customHeight="1" x14ac:dyDescent="0.2">
      <c r="A486" s="28"/>
      <c r="B486" s="79"/>
      <c r="C486" s="79" t="s">
        <v>0</v>
      </c>
      <c r="D486" s="10" t="s">
        <v>13</v>
      </c>
      <c r="E486" s="86" t="s">
        <v>70</v>
      </c>
      <c r="F486" s="546"/>
      <c r="G486" s="12">
        <v>4.38</v>
      </c>
      <c r="H486" s="3">
        <f t="shared" si="21"/>
        <v>0</v>
      </c>
    </row>
    <row r="487" spans="1:8" s="169" customFormat="1" ht="24.95" customHeight="1" x14ac:dyDescent="0.2">
      <c r="A487" s="28"/>
      <c r="B487" s="79"/>
      <c r="C487" s="79" t="s">
        <v>0</v>
      </c>
      <c r="D487" s="10" t="s">
        <v>14</v>
      </c>
      <c r="E487" s="86" t="s">
        <v>70</v>
      </c>
      <c r="F487" s="546"/>
      <c r="G487" s="12">
        <v>4.38</v>
      </c>
      <c r="H487" s="3">
        <f t="shared" si="21"/>
        <v>0</v>
      </c>
    </row>
    <row r="488" spans="1:8" s="169" customFormat="1" ht="24.95" customHeight="1" x14ac:dyDescent="0.2">
      <c r="A488" s="28"/>
      <c r="B488" s="79"/>
      <c r="C488" s="79" t="s">
        <v>8</v>
      </c>
      <c r="D488" s="10" t="s">
        <v>11</v>
      </c>
      <c r="E488" s="86" t="s">
        <v>70</v>
      </c>
      <c r="F488" s="546"/>
      <c r="G488" s="12">
        <v>4.38</v>
      </c>
      <c r="H488" s="3">
        <f t="shared" si="21"/>
        <v>0</v>
      </c>
    </row>
    <row r="489" spans="1:8" s="169" customFormat="1" ht="24.95" customHeight="1" x14ac:dyDescent="0.2">
      <c r="A489" s="28"/>
      <c r="B489" s="79"/>
      <c r="C489" s="79" t="s">
        <v>8</v>
      </c>
      <c r="D489" s="10" t="s">
        <v>12</v>
      </c>
      <c r="E489" s="86" t="s">
        <v>70</v>
      </c>
      <c r="F489" s="546"/>
      <c r="G489" s="12">
        <v>4.38</v>
      </c>
      <c r="H489" s="3">
        <f t="shared" si="21"/>
        <v>0</v>
      </c>
    </row>
    <row r="490" spans="1:8" s="169" customFormat="1" ht="24.95" customHeight="1" x14ac:dyDescent="0.2">
      <c r="A490" s="28"/>
      <c r="B490" s="79"/>
      <c r="C490" s="79" t="s">
        <v>8</v>
      </c>
      <c r="D490" s="10" t="s">
        <v>13</v>
      </c>
      <c r="E490" s="86" t="s">
        <v>70</v>
      </c>
      <c r="F490" s="546"/>
      <c r="G490" s="12">
        <v>4.38</v>
      </c>
      <c r="H490" s="3">
        <f t="shared" si="21"/>
        <v>0</v>
      </c>
    </row>
    <row r="491" spans="1:8" s="169" customFormat="1" ht="24.95" customHeight="1" x14ac:dyDescent="0.2">
      <c r="A491" s="28"/>
      <c r="B491" s="79"/>
      <c r="C491" s="79" t="s">
        <v>8</v>
      </c>
      <c r="D491" s="10" t="s">
        <v>14</v>
      </c>
      <c r="E491" s="86" t="s">
        <v>70</v>
      </c>
      <c r="F491" s="545"/>
      <c r="G491" s="12">
        <v>4.38</v>
      </c>
      <c r="H491" s="3">
        <f t="shared" si="21"/>
        <v>0</v>
      </c>
    </row>
    <row r="492" spans="1:8" s="169" customFormat="1" ht="24.95" customHeight="1" x14ac:dyDescent="0.2">
      <c r="A492" s="110" t="s">
        <v>1484</v>
      </c>
      <c r="B492" s="89" t="s">
        <v>1498</v>
      </c>
      <c r="C492" s="89" t="s">
        <v>1483</v>
      </c>
      <c r="D492" s="90" t="s">
        <v>1482</v>
      </c>
      <c r="E492" s="97" t="s">
        <v>71</v>
      </c>
      <c r="F492" s="105" t="s">
        <v>1656</v>
      </c>
      <c r="G492" s="109" t="s">
        <v>1485</v>
      </c>
      <c r="H492" s="229">
        <v>0</v>
      </c>
    </row>
    <row r="493" spans="1:8" s="169" customFormat="1" ht="24.95" customHeight="1" x14ac:dyDescent="0.2">
      <c r="A493" s="28"/>
      <c r="B493" s="79"/>
      <c r="C493" s="79" t="s">
        <v>72</v>
      </c>
      <c r="D493" s="10" t="s">
        <v>569</v>
      </c>
      <c r="E493" s="86" t="s">
        <v>71</v>
      </c>
      <c r="F493" s="501"/>
      <c r="G493" s="12">
        <v>3.15</v>
      </c>
      <c r="H493" s="3">
        <f t="shared" ref="H493:H500" si="22">A493*G493</f>
        <v>0</v>
      </c>
    </row>
    <row r="494" spans="1:8" s="169" customFormat="1" ht="24.95" customHeight="1" x14ac:dyDescent="0.2">
      <c r="A494" s="28"/>
      <c r="B494" s="79"/>
      <c r="C494" s="79" t="s">
        <v>72</v>
      </c>
      <c r="D494" s="10" t="s">
        <v>510</v>
      </c>
      <c r="E494" s="86" t="s">
        <v>71</v>
      </c>
      <c r="F494" s="546"/>
      <c r="G494" s="12">
        <v>3.15</v>
      </c>
      <c r="H494" s="3">
        <f t="shared" si="22"/>
        <v>0</v>
      </c>
    </row>
    <row r="495" spans="1:8" s="169" customFormat="1" ht="24.95" customHeight="1" x14ac:dyDescent="0.2">
      <c r="A495" s="28"/>
      <c r="B495" s="79"/>
      <c r="C495" s="79" t="s">
        <v>531</v>
      </c>
      <c r="D495" s="10" t="s">
        <v>569</v>
      </c>
      <c r="E495" s="86" t="s">
        <v>71</v>
      </c>
      <c r="F495" s="546"/>
      <c r="G495" s="12">
        <v>3.15</v>
      </c>
      <c r="H495" s="3">
        <f t="shared" si="22"/>
        <v>0</v>
      </c>
    </row>
    <row r="496" spans="1:8" s="169" customFormat="1" ht="24.95" customHeight="1" x14ac:dyDescent="0.2">
      <c r="A496" s="28"/>
      <c r="B496" s="79"/>
      <c r="C496" s="79" t="s">
        <v>531</v>
      </c>
      <c r="D496" s="10" t="s">
        <v>510</v>
      </c>
      <c r="E496" s="86" t="s">
        <v>71</v>
      </c>
      <c r="F496" s="546"/>
      <c r="G496" s="12">
        <v>3.15</v>
      </c>
      <c r="H496" s="3">
        <f t="shared" si="22"/>
        <v>0</v>
      </c>
    </row>
    <row r="497" spans="1:8" s="169" customFormat="1" ht="24.95" customHeight="1" x14ac:dyDescent="0.2">
      <c r="A497" s="28"/>
      <c r="B497" s="79"/>
      <c r="C497" s="79" t="s">
        <v>1515</v>
      </c>
      <c r="D497" s="10" t="s">
        <v>569</v>
      </c>
      <c r="E497" s="86" t="s">
        <v>71</v>
      </c>
      <c r="F497" s="546"/>
      <c r="G497" s="12">
        <v>3.15</v>
      </c>
      <c r="H497" s="3">
        <f t="shared" si="22"/>
        <v>0</v>
      </c>
    </row>
    <row r="498" spans="1:8" s="169" customFormat="1" ht="24.95" customHeight="1" x14ac:dyDescent="0.2">
      <c r="A498" s="28"/>
      <c r="B498" s="79"/>
      <c r="C498" s="79" t="s">
        <v>1515</v>
      </c>
      <c r="D498" s="10" t="s">
        <v>510</v>
      </c>
      <c r="E498" s="86" t="s">
        <v>71</v>
      </c>
      <c r="F498" s="546"/>
      <c r="G498" s="12">
        <v>3.15</v>
      </c>
      <c r="H498" s="3">
        <f t="shared" si="22"/>
        <v>0</v>
      </c>
    </row>
    <row r="499" spans="1:8" s="169" customFormat="1" ht="24.95" customHeight="1" x14ac:dyDescent="0.2">
      <c r="A499" s="28"/>
      <c r="B499" s="79"/>
      <c r="C499" s="79" t="s">
        <v>530</v>
      </c>
      <c r="D499" s="10" t="s">
        <v>569</v>
      </c>
      <c r="E499" s="86" t="s">
        <v>71</v>
      </c>
      <c r="F499" s="546"/>
      <c r="G499" s="12">
        <v>3.15</v>
      </c>
      <c r="H499" s="3">
        <f t="shared" si="22"/>
        <v>0</v>
      </c>
    </row>
    <row r="500" spans="1:8" s="169" customFormat="1" ht="24.95" customHeight="1" x14ac:dyDescent="0.2">
      <c r="A500" s="28"/>
      <c r="B500" s="79"/>
      <c r="C500" s="79" t="s">
        <v>530</v>
      </c>
      <c r="D500" s="10" t="s">
        <v>510</v>
      </c>
      <c r="E500" s="86" t="s">
        <v>71</v>
      </c>
      <c r="F500" s="545"/>
      <c r="G500" s="12">
        <v>3.15</v>
      </c>
      <c r="H500" s="3">
        <f t="shared" si="22"/>
        <v>0</v>
      </c>
    </row>
    <row r="501" spans="1:8" s="169" customFormat="1" ht="24.95" customHeight="1" x14ac:dyDescent="0.2">
      <c r="A501" s="110" t="s">
        <v>1484</v>
      </c>
      <c r="B501" s="89" t="s">
        <v>1498</v>
      </c>
      <c r="C501" s="89" t="s">
        <v>1483</v>
      </c>
      <c r="D501" s="90" t="s">
        <v>1482</v>
      </c>
      <c r="E501" s="97" t="s">
        <v>73</v>
      </c>
      <c r="F501" s="105" t="s">
        <v>1656</v>
      </c>
      <c r="G501" s="109" t="s">
        <v>1485</v>
      </c>
      <c r="H501" s="229">
        <v>0</v>
      </c>
    </row>
    <row r="502" spans="1:8" s="169" customFormat="1" ht="24.95" customHeight="1" x14ac:dyDescent="0.2">
      <c r="A502" s="28"/>
      <c r="B502" s="79"/>
      <c r="C502" s="79" t="s">
        <v>75</v>
      </c>
      <c r="D502" s="10"/>
      <c r="E502" s="86" t="s">
        <v>73</v>
      </c>
      <c r="F502" s="501"/>
      <c r="G502" s="12">
        <v>11.98</v>
      </c>
      <c r="H502" s="3">
        <f>A502*G502</f>
        <v>0</v>
      </c>
    </row>
    <row r="503" spans="1:8" s="169" customFormat="1" ht="24.95" customHeight="1" x14ac:dyDescent="0.2">
      <c r="A503" s="28"/>
      <c r="B503" s="79"/>
      <c r="C503" s="79" t="s">
        <v>76</v>
      </c>
      <c r="D503" s="10"/>
      <c r="E503" s="86" t="s">
        <v>73</v>
      </c>
      <c r="F503" s="546"/>
      <c r="G503" s="12">
        <v>9.98</v>
      </c>
      <c r="H503" s="3">
        <f>A503*G503</f>
        <v>0</v>
      </c>
    </row>
    <row r="504" spans="1:8" s="169" customFormat="1" ht="24.95" customHeight="1" x14ac:dyDescent="0.2">
      <c r="A504" s="28"/>
      <c r="B504" s="79"/>
      <c r="C504" s="79" t="s">
        <v>77</v>
      </c>
      <c r="D504" s="10"/>
      <c r="E504" s="86" t="s">
        <v>73</v>
      </c>
      <c r="F504" s="546"/>
      <c r="G504" s="12">
        <v>9.98</v>
      </c>
      <c r="H504" s="3">
        <f>A504*G504</f>
        <v>0</v>
      </c>
    </row>
    <row r="505" spans="1:8" s="169" customFormat="1" ht="24.95" customHeight="1" x14ac:dyDescent="0.2">
      <c r="A505" s="28"/>
      <c r="B505" s="79"/>
      <c r="C505" s="79" t="s">
        <v>78</v>
      </c>
      <c r="D505" s="10"/>
      <c r="E505" s="86" t="s">
        <v>73</v>
      </c>
      <c r="F505" s="546"/>
      <c r="G505" s="12">
        <v>9.98</v>
      </c>
      <c r="H505" s="3">
        <f>A505*G505</f>
        <v>0</v>
      </c>
    </row>
    <row r="506" spans="1:8" s="169" customFormat="1" ht="24.95" customHeight="1" x14ac:dyDescent="0.2">
      <c r="A506" s="28"/>
      <c r="B506" s="79"/>
      <c r="C506" s="79" t="s">
        <v>79</v>
      </c>
      <c r="D506" s="10"/>
      <c r="E506" s="86" t="s">
        <v>73</v>
      </c>
      <c r="F506" s="545"/>
      <c r="G506" s="12">
        <v>9.98</v>
      </c>
      <c r="H506" s="3">
        <f>A506*G506</f>
        <v>0</v>
      </c>
    </row>
    <row r="507" spans="1:8" s="169" customFormat="1" ht="24.95" customHeight="1" x14ac:dyDescent="0.2">
      <c r="A507" s="110" t="s">
        <v>1484</v>
      </c>
      <c r="B507" s="89" t="s">
        <v>1498</v>
      </c>
      <c r="C507" s="89" t="s">
        <v>1483</v>
      </c>
      <c r="D507" s="90" t="s">
        <v>1482</v>
      </c>
      <c r="E507" s="97" t="s">
        <v>1494</v>
      </c>
      <c r="F507" s="105" t="s">
        <v>1656</v>
      </c>
      <c r="G507" s="109" t="s">
        <v>1485</v>
      </c>
      <c r="H507" s="229">
        <v>0</v>
      </c>
    </row>
    <row r="508" spans="1:8" s="169" customFormat="1" ht="24.95" customHeight="1" x14ac:dyDescent="0.2">
      <c r="A508" s="10"/>
      <c r="B508" s="10"/>
      <c r="C508" s="10" t="s">
        <v>530</v>
      </c>
      <c r="D508" s="10" t="s">
        <v>189</v>
      </c>
      <c r="E508" s="14" t="s">
        <v>1495</v>
      </c>
      <c r="F508" s="501"/>
      <c r="G508" s="15">
        <v>4.99</v>
      </c>
      <c r="H508" s="4">
        <f t="shared" ref="H508:H519" si="23">A508*G508</f>
        <v>0</v>
      </c>
    </row>
    <row r="509" spans="1:8" s="169" customFormat="1" ht="24.75" customHeight="1" x14ac:dyDescent="0.2">
      <c r="A509" s="10"/>
      <c r="B509" s="10"/>
      <c r="C509" s="10" t="s">
        <v>530</v>
      </c>
      <c r="D509" s="10" t="s">
        <v>611</v>
      </c>
      <c r="E509" s="14" t="s">
        <v>1495</v>
      </c>
      <c r="F509" s="546"/>
      <c r="G509" s="15">
        <v>4.99</v>
      </c>
      <c r="H509" s="4">
        <f t="shared" si="23"/>
        <v>0</v>
      </c>
    </row>
    <row r="510" spans="1:8" s="169" customFormat="1" ht="24.95" customHeight="1" x14ac:dyDescent="0.2">
      <c r="A510" s="10"/>
      <c r="B510" s="10"/>
      <c r="C510" s="10" t="s">
        <v>530</v>
      </c>
      <c r="D510" s="10" t="s">
        <v>409</v>
      </c>
      <c r="E510" s="14" t="s">
        <v>1495</v>
      </c>
      <c r="F510" s="546"/>
      <c r="G510" s="15">
        <v>4.99</v>
      </c>
      <c r="H510" s="4">
        <f t="shared" si="23"/>
        <v>0</v>
      </c>
    </row>
    <row r="511" spans="1:8" s="169" customFormat="1" ht="24.95" customHeight="1" x14ac:dyDescent="0.2">
      <c r="A511" s="10"/>
      <c r="B511" s="10"/>
      <c r="C511" s="10" t="s">
        <v>530</v>
      </c>
      <c r="D511" s="10" t="s">
        <v>858</v>
      </c>
      <c r="E511" s="14" t="s">
        <v>1495</v>
      </c>
      <c r="F511" s="546"/>
      <c r="G511" s="15">
        <v>4.99</v>
      </c>
      <c r="H511" s="4">
        <f t="shared" si="23"/>
        <v>0</v>
      </c>
    </row>
    <row r="512" spans="1:8" s="169" customFormat="1" ht="24.95" customHeight="1" x14ac:dyDescent="0.2">
      <c r="A512" s="10"/>
      <c r="B512" s="10"/>
      <c r="C512" s="10" t="s">
        <v>1515</v>
      </c>
      <c r="D512" s="10" t="s">
        <v>189</v>
      </c>
      <c r="E512" s="14" t="s">
        <v>1495</v>
      </c>
      <c r="F512" s="546"/>
      <c r="G512" s="15">
        <v>4.99</v>
      </c>
      <c r="H512" s="4">
        <f t="shared" si="23"/>
        <v>0</v>
      </c>
    </row>
    <row r="513" spans="1:8" s="169" customFormat="1" ht="24.95" customHeight="1" x14ac:dyDescent="0.2">
      <c r="A513" s="10"/>
      <c r="B513" s="10"/>
      <c r="C513" s="10" t="s">
        <v>1515</v>
      </c>
      <c r="D513" s="10" t="s">
        <v>611</v>
      </c>
      <c r="E513" s="14" t="s">
        <v>1495</v>
      </c>
      <c r="F513" s="546"/>
      <c r="G513" s="15">
        <v>4.99</v>
      </c>
      <c r="H513" s="4">
        <f t="shared" si="23"/>
        <v>0</v>
      </c>
    </row>
    <row r="514" spans="1:8" s="169" customFormat="1" ht="24.95" customHeight="1" x14ac:dyDescent="0.2">
      <c r="A514" s="10"/>
      <c r="B514" s="10"/>
      <c r="C514" s="10" t="s">
        <v>1515</v>
      </c>
      <c r="D514" s="10" t="s">
        <v>409</v>
      </c>
      <c r="E514" s="14" t="s">
        <v>1495</v>
      </c>
      <c r="F514" s="546"/>
      <c r="G514" s="15">
        <v>4.99</v>
      </c>
      <c r="H514" s="4">
        <f t="shared" si="23"/>
        <v>0</v>
      </c>
    </row>
    <row r="515" spans="1:8" s="169" customFormat="1" ht="24.95" customHeight="1" x14ac:dyDescent="0.2">
      <c r="A515" s="10"/>
      <c r="B515" s="10"/>
      <c r="C515" s="10" t="s">
        <v>1515</v>
      </c>
      <c r="D515" s="10" t="s">
        <v>858</v>
      </c>
      <c r="E515" s="14" t="s">
        <v>1495</v>
      </c>
      <c r="F515" s="546"/>
      <c r="G515" s="15">
        <v>4.99</v>
      </c>
      <c r="H515" s="4">
        <f t="shared" si="23"/>
        <v>0</v>
      </c>
    </row>
    <row r="516" spans="1:8" s="169" customFormat="1" ht="24.95" customHeight="1" x14ac:dyDescent="0.2">
      <c r="A516" s="10"/>
      <c r="B516" s="10"/>
      <c r="C516" s="10" t="s">
        <v>531</v>
      </c>
      <c r="D516" s="10" t="s">
        <v>189</v>
      </c>
      <c r="E516" s="14" t="s">
        <v>1495</v>
      </c>
      <c r="F516" s="546"/>
      <c r="G516" s="15">
        <v>4.99</v>
      </c>
      <c r="H516" s="4">
        <f t="shared" si="23"/>
        <v>0</v>
      </c>
    </row>
    <row r="517" spans="1:8" s="169" customFormat="1" ht="24.95" customHeight="1" x14ac:dyDescent="0.2">
      <c r="A517" s="10"/>
      <c r="B517" s="10"/>
      <c r="C517" s="10" t="s">
        <v>531</v>
      </c>
      <c r="D517" s="10" t="s">
        <v>611</v>
      </c>
      <c r="E517" s="14" t="s">
        <v>1495</v>
      </c>
      <c r="F517" s="546"/>
      <c r="G517" s="15">
        <v>4.99</v>
      </c>
      <c r="H517" s="4">
        <f t="shared" si="23"/>
        <v>0</v>
      </c>
    </row>
    <row r="518" spans="1:8" s="169" customFormat="1" ht="24.95" customHeight="1" x14ac:dyDescent="0.2">
      <c r="A518" s="10"/>
      <c r="B518" s="10"/>
      <c r="C518" s="10" t="s">
        <v>531</v>
      </c>
      <c r="D518" s="10" t="s">
        <v>409</v>
      </c>
      <c r="E518" s="14" t="s">
        <v>1495</v>
      </c>
      <c r="F518" s="546"/>
      <c r="G518" s="15">
        <v>4.99</v>
      </c>
      <c r="H518" s="4">
        <f t="shared" si="23"/>
        <v>0</v>
      </c>
    </row>
    <row r="519" spans="1:8" s="169" customFormat="1" ht="24.95" customHeight="1" x14ac:dyDescent="0.2">
      <c r="A519" s="10">
        <v>0</v>
      </c>
      <c r="B519" s="10"/>
      <c r="C519" s="10" t="s">
        <v>531</v>
      </c>
      <c r="D519" s="10" t="s">
        <v>858</v>
      </c>
      <c r="E519" s="14" t="s">
        <v>1495</v>
      </c>
      <c r="F519" s="545"/>
      <c r="G519" s="15">
        <v>4.99</v>
      </c>
      <c r="H519" s="4">
        <f t="shared" si="23"/>
        <v>0</v>
      </c>
    </row>
    <row r="520" spans="1:8" ht="24.95" customHeight="1" x14ac:dyDescent="0.3">
      <c r="A520" s="541" t="s">
        <v>1486</v>
      </c>
      <c r="B520" s="541"/>
      <c r="C520" s="541"/>
      <c r="D520" s="541"/>
      <c r="E520" s="541"/>
      <c r="F520" s="541"/>
      <c r="G520" s="541"/>
      <c r="H520" s="67">
        <f>SUM(H4:H519)</f>
        <v>0</v>
      </c>
    </row>
    <row r="521" spans="1:8" ht="24.95" customHeight="1" x14ac:dyDescent="0.2">
      <c r="A521" s="531" t="s">
        <v>412</v>
      </c>
      <c r="B521" s="531"/>
      <c r="C521" s="531"/>
      <c r="D521" s="531"/>
      <c r="E521" s="531"/>
      <c r="F521" s="531"/>
      <c r="G521" s="531"/>
      <c r="H521" s="531"/>
    </row>
    <row r="522" spans="1:8" ht="30" x14ac:dyDescent="0.2">
      <c r="A522" s="523" t="s">
        <v>1501</v>
      </c>
      <c r="B522" s="524"/>
      <c r="C522" s="524"/>
      <c r="D522" s="524"/>
      <c r="E522" s="524"/>
      <c r="F522" s="524"/>
      <c r="G522" s="524"/>
      <c r="H522" s="525"/>
    </row>
    <row r="523" spans="1:8" ht="24.95" customHeight="1" x14ac:dyDescent="0.2">
      <c r="A523" s="561"/>
      <c r="B523" s="561"/>
      <c r="C523" s="561"/>
      <c r="D523" s="561"/>
      <c r="E523" s="561"/>
      <c r="F523" s="561"/>
      <c r="G523" s="561"/>
      <c r="H523" s="561"/>
    </row>
    <row r="524" spans="1:8" ht="24.95" customHeight="1" x14ac:dyDescent="0.2">
      <c r="A524" s="554" t="s">
        <v>900</v>
      </c>
      <c r="B524" s="555"/>
      <c r="C524" s="555"/>
      <c r="D524" s="556"/>
      <c r="E524" s="562" t="s">
        <v>1645</v>
      </c>
      <c r="F524" s="563"/>
      <c r="G524" s="563"/>
      <c r="H524" s="564"/>
    </row>
    <row r="525" spans="1:8" ht="24.95" customHeight="1" x14ac:dyDescent="0.2">
      <c r="A525" s="540" t="s">
        <v>901</v>
      </c>
      <c r="B525" s="540"/>
      <c r="C525" s="539" t="s">
        <v>902</v>
      </c>
      <c r="D525" s="539"/>
      <c r="E525" s="565"/>
      <c r="F525" s="566"/>
      <c r="G525" s="566"/>
      <c r="H525" s="567"/>
    </row>
    <row r="526" spans="1:8" ht="24.95" customHeight="1" x14ac:dyDescent="0.2">
      <c r="A526" s="540" t="s">
        <v>903</v>
      </c>
      <c r="B526" s="540"/>
      <c r="C526" s="557" t="s">
        <v>909</v>
      </c>
      <c r="D526" s="558"/>
      <c r="E526" s="565"/>
      <c r="F526" s="566"/>
      <c r="G526" s="566"/>
      <c r="H526" s="567"/>
    </row>
    <row r="527" spans="1:8" ht="24.95" customHeight="1" x14ac:dyDescent="0.2">
      <c r="A527" s="540" t="s">
        <v>904</v>
      </c>
      <c r="B527" s="540"/>
      <c r="C527" s="557" t="s">
        <v>910</v>
      </c>
      <c r="D527" s="558"/>
      <c r="E527" s="565"/>
      <c r="F527" s="566"/>
      <c r="G527" s="566"/>
      <c r="H527" s="567"/>
    </row>
    <row r="528" spans="1:8" ht="24.95" customHeight="1" x14ac:dyDescent="0.2">
      <c r="A528" s="540" t="s">
        <v>905</v>
      </c>
      <c r="B528" s="540"/>
      <c r="C528" s="552" t="s">
        <v>911</v>
      </c>
      <c r="D528" s="553"/>
      <c r="E528" s="565"/>
      <c r="F528" s="566"/>
      <c r="G528" s="566"/>
      <c r="H528" s="567"/>
    </row>
    <row r="529" spans="1:8" s="98" customFormat="1" ht="24.95" customHeight="1" x14ac:dyDescent="0.2">
      <c r="A529" s="540" t="s">
        <v>906</v>
      </c>
      <c r="B529" s="540"/>
      <c r="C529" s="552" t="s">
        <v>912</v>
      </c>
      <c r="D529" s="553"/>
      <c r="E529" s="565"/>
      <c r="F529" s="566"/>
      <c r="G529" s="566"/>
      <c r="H529" s="567"/>
    </row>
    <row r="530" spans="1:8" s="98" customFormat="1" ht="24.95" customHeight="1" x14ac:dyDescent="0.2">
      <c r="A530" s="540" t="s">
        <v>907</v>
      </c>
      <c r="B530" s="540"/>
      <c r="C530" s="552" t="s">
        <v>913</v>
      </c>
      <c r="D530" s="553"/>
      <c r="E530" s="565"/>
      <c r="F530" s="566"/>
      <c r="G530" s="566"/>
      <c r="H530" s="567"/>
    </row>
    <row r="531" spans="1:8" s="98" customFormat="1" ht="24.95" customHeight="1" x14ac:dyDescent="0.2">
      <c r="A531" s="540" t="s">
        <v>908</v>
      </c>
      <c r="B531" s="540"/>
      <c r="C531" s="552"/>
      <c r="D531" s="553"/>
      <c r="E531" s="568"/>
      <c r="F531" s="569"/>
      <c r="G531" s="569"/>
      <c r="H531" s="570"/>
    </row>
    <row r="532" spans="1:8" s="98" customFormat="1" ht="24.95" customHeight="1" x14ac:dyDescent="0.2">
      <c r="A532" s="559"/>
      <c r="B532" s="560"/>
      <c r="C532" s="560"/>
      <c r="D532" s="560"/>
      <c r="E532" s="560"/>
      <c r="F532" s="560"/>
      <c r="G532" s="560"/>
      <c r="H532" s="560"/>
    </row>
    <row r="533" spans="1:8" s="117" customFormat="1" ht="24.95" customHeight="1" x14ac:dyDescent="0.2">
      <c r="A533" s="532" t="s">
        <v>1399</v>
      </c>
      <c r="B533" s="532"/>
      <c r="C533" s="532"/>
      <c r="D533" s="532"/>
      <c r="E533" s="532"/>
      <c r="F533" s="532"/>
      <c r="G533" s="532"/>
      <c r="H533" s="532"/>
    </row>
    <row r="534" spans="1:8" s="31" customFormat="1" ht="24.75" customHeight="1" x14ac:dyDescent="0.2">
      <c r="A534" s="495" t="s">
        <v>866</v>
      </c>
      <c r="B534" s="495"/>
      <c r="C534" s="496" t="s">
        <v>994</v>
      </c>
      <c r="D534" s="496"/>
      <c r="E534" s="35" t="s">
        <v>771</v>
      </c>
      <c r="F534" s="534" t="s">
        <v>253</v>
      </c>
      <c r="G534" s="534"/>
      <c r="H534" s="534"/>
    </row>
    <row r="535" spans="1:8" s="185" customFormat="1" ht="24.95" customHeight="1" x14ac:dyDescent="0.2">
      <c r="A535" s="533" t="s">
        <v>1775</v>
      </c>
      <c r="B535" s="533"/>
      <c r="C535" s="496" t="s">
        <v>869</v>
      </c>
      <c r="D535" s="496"/>
      <c r="E535" s="35" t="s">
        <v>872</v>
      </c>
      <c r="F535" s="503" t="s">
        <v>738</v>
      </c>
      <c r="G535" s="503"/>
      <c r="H535" s="503"/>
    </row>
    <row r="536" spans="1:8" s="185" customFormat="1" ht="24.95" customHeight="1" x14ac:dyDescent="0.2">
      <c r="A536" s="533" t="s">
        <v>397</v>
      </c>
      <c r="B536" s="533"/>
      <c r="C536" s="496" t="s">
        <v>406</v>
      </c>
      <c r="D536" s="496"/>
      <c r="E536" s="35" t="s">
        <v>70</v>
      </c>
      <c r="F536" s="503" t="s">
        <v>71</v>
      </c>
      <c r="G536" s="503"/>
      <c r="H536" s="503"/>
    </row>
    <row r="537" spans="1:8" s="185" customFormat="1" ht="24.95" customHeight="1" x14ac:dyDescent="0.2">
      <c r="A537" s="533" t="s">
        <v>74</v>
      </c>
      <c r="B537" s="533"/>
      <c r="C537" s="496"/>
      <c r="D537" s="496"/>
      <c r="E537" s="35"/>
      <c r="F537" s="503"/>
      <c r="G537" s="503"/>
      <c r="H537" s="503"/>
    </row>
    <row r="538" spans="1:8" ht="24.95" customHeight="1" x14ac:dyDescent="0.2"/>
    <row r="539" spans="1:8" ht="24.95" customHeight="1" x14ac:dyDescent="0.2"/>
    <row r="540" spans="1:8" ht="24.95" customHeight="1" x14ac:dyDescent="0.2"/>
    <row r="541" spans="1:8" ht="24.95" customHeight="1" x14ac:dyDescent="0.2"/>
    <row r="542" spans="1:8" ht="24.95" customHeight="1" x14ac:dyDescent="0.2"/>
    <row r="543" spans="1:8" ht="24.95" customHeight="1" x14ac:dyDescent="0.2"/>
    <row r="544" spans="1:8" ht="24.95" customHeight="1" x14ac:dyDescent="0.2"/>
    <row r="545" ht="24.95" customHeight="1" x14ac:dyDescent="0.2"/>
    <row r="546" ht="24.95" customHeight="1" x14ac:dyDescent="0.2"/>
    <row r="547" ht="24.95" customHeight="1" x14ac:dyDescent="0.2"/>
    <row r="548" ht="24.95" customHeight="1" x14ac:dyDescent="0.2"/>
    <row r="549" ht="24.95" customHeight="1" x14ac:dyDescent="0.2"/>
    <row r="550" ht="24.95" customHeight="1" x14ac:dyDescent="0.2"/>
    <row r="551" ht="24.95" customHeight="1" x14ac:dyDescent="0.2"/>
    <row r="552" ht="24.95" customHeight="1" x14ac:dyDescent="0.2"/>
  </sheetData>
  <sheetProtection selectLockedCells="1"/>
  <mergeCells count="134">
    <mergeCell ref="F508:F519"/>
    <mergeCell ref="F415:F418"/>
    <mergeCell ref="F420:F423"/>
    <mergeCell ref="F425:F430"/>
    <mergeCell ref="F432:F447"/>
    <mergeCell ref="F449:F466"/>
    <mergeCell ref="F468:F491"/>
    <mergeCell ref="F323:F346"/>
    <mergeCell ref="F348:F367"/>
    <mergeCell ref="F369:F381"/>
    <mergeCell ref="F384:F390"/>
    <mergeCell ref="F393:F399"/>
    <mergeCell ref="F382:F383"/>
    <mergeCell ref="F391:F392"/>
    <mergeCell ref="F493:F500"/>
    <mergeCell ref="F502:F506"/>
    <mergeCell ref="F235:F239"/>
    <mergeCell ref="F241:F245"/>
    <mergeCell ref="F247:F251"/>
    <mergeCell ref="F253:F257"/>
    <mergeCell ref="F259:F263"/>
    <mergeCell ref="F265:F269"/>
    <mergeCell ref="F271:F275"/>
    <mergeCell ref="F277:F280"/>
    <mergeCell ref="F303:F321"/>
    <mergeCell ref="F176:F181"/>
    <mergeCell ref="F183:F188"/>
    <mergeCell ref="F190:F195"/>
    <mergeCell ref="F197:F202"/>
    <mergeCell ref="F204:F209"/>
    <mergeCell ref="F211:F216"/>
    <mergeCell ref="F218:F222"/>
    <mergeCell ref="F224:F228"/>
    <mergeCell ref="F230:F233"/>
    <mergeCell ref="A537:B537"/>
    <mergeCell ref="C537:D537"/>
    <mergeCell ref="F537:H537"/>
    <mergeCell ref="A535:B535"/>
    <mergeCell ref="C535:D535"/>
    <mergeCell ref="F535:H535"/>
    <mergeCell ref="A536:B536"/>
    <mergeCell ref="C536:D536"/>
    <mergeCell ref="F536:H536"/>
    <mergeCell ref="A533:H533"/>
    <mergeCell ref="A534:B534"/>
    <mergeCell ref="C534:D534"/>
    <mergeCell ref="F534:H534"/>
    <mergeCell ref="A532:H532"/>
    <mergeCell ref="A11:H11"/>
    <mergeCell ref="C527:D527"/>
    <mergeCell ref="C528:D528"/>
    <mergeCell ref="A523:H523"/>
    <mergeCell ref="E524:H531"/>
    <mergeCell ref="F36:F44"/>
    <mergeCell ref="F46:F54"/>
    <mergeCell ref="F56:F64"/>
    <mergeCell ref="F66:F74"/>
    <mergeCell ref="F76:F84"/>
    <mergeCell ref="F86:F94"/>
    <mergeCell ref="F96:F104"/>
    <mergeCell ref="F106:F114"/>
    <mergeCell ref="F116:F124"/>
    <mergeCell ref="F126:F134"/>
    <mergeCell ref="F136:F138"/>
    <mergeCell ref="F140:F142"/>
    <mergeCell ref="F144:F146"/>
    <mergeCell ref="F148:F150"/>
    <mergeCell ref="A531:B531"/>
    <mergeCell ref="C529:D529"/>
    <mergeCell ref="A524:D524"/>
    <mergeCell ref="C526:D526"/>
    <mergeCell ref="C531:D531"/>
    <mergeCell ref="A527:B527"/>
    <mergeCell ref="A528:B528"/>
    <mergeCell ref="C530:D530"/>
    <mergeCell ref="A529:B529"/>
    <mergeCell ref="A530:B530"/>
    <mergeCell ref="D391:D392"/>
    <mergeCell ref="A1:H1"/>
    <mergeCell ref="A2:H2"/>
    <mergeCell ref="A3:H3"/>
    <mergeCell ref="A12:H12"/>
    <mergeCell ref="A4:H4"/>
    <mergeCell ref="A5:H5"/>
    <mergeCell ref="A7:B7"/>
    <mergeCell ref="A10:B10"/>
    <mergeCell ref="C10:D10"/>
    <mergeCell ref="F10:H10"/>
    <mergeCell ref="H13:H14"/>
    <mergeCell ref="G13:G14"/>
    <mergeCell ref="F16:F24"/>
    <mergeCell ref="F26:F34"/>
    <mergeCell ref="A13:B13"/>
    <mergeCell ref="C13:D13"/>
    <mergeCell ref="E13:E14"/>
    <mergeCell ref="F13:F14"/>
    <mergeCell ref="F152:F154"/>
    <mergeCell ref="F156:F159"/>
    <mergeCell ref="F161:F164"/>
    <mergeCell ref="F166:F169"/>
    <mergeCell ref="F171:F174"/>
    <mergeCell ref="A400:A401"/>
    <mergeCell ref="B400:B401"/>
    <mergeCell ref="C400:C401"/>
    <mergeCell ref="D400:D401"/>
    <mergeCell ref="A382:A383"/>
    <mergeCell ref="B382:B383"/>
    <mergeCell ref="A391:A392"/>
    <mergeCell ref="C525:D525"/>
    <mergeCell ref="A526:B526"/>
    <mergeCell ref="A525:B525"/>
    <mergeCell ref="A522:H522"/>
    <mergeCell ref="A520:G520"/>
    <mergeCell ref="H391:H392"/>
    <mergeCell ref="A521:H521"/>
    <mergeCell ref="F400:F401"/>
    <mergeCell ref="F402:F408"/>
    <mergeCell ref="F410:F413"/>
    <mergeCell ref="G382:G383"/>
    <mergeCell ref="H382:H383"/>
    <mergeCell ref="C382:C383"/>
    <mergeCell ref="D382:D383"/>
    <mergeCell ref="G391:G392"/>
    <mergeCell ref="B391:B392"/>
    <mergeCell ref="C391:C392"/>
    <mergeCell ref="A6:H6"/>
    <mergeCell ref="A8:B8"/>
    <mergeCell ref="F8:H8"/>
    <mergeCell ref="C7:D7"/>
    <mergeCell ref="C8:D8"/>
    <mergeCell ref="F7:H7"/>
    <mergeCell ref="A9:B9"/>
    <mergeCell ref="C9:D9"/>
    <mergeCell ref="F9:H9"/>
  </mergeCells>
  <phoneticPr fontId="32" type="noConversion"/>
  <hyperlinks>
    <hyperlink ref="F13" location="Order_Summary" display="Summary" xr:uid="{00000000-0004-0000-0400-000000000000}"/>
    <hyperlink ref="A521:H521" location="Account_Summary" display="Account Summary" xr:uid="{00000000-0004-0000-0400-000001000000}"/>
    <hyperlink ref="A12:H12" location="Account_Summary" display="Account Summary" xr:uid="{00000000-0004-0000-0400-000002000000}"/>
    <hyperlink ref="A13:B13" location="'Table of Contents'!A1" display="Back to Table of Contents" xr:uid="{00000000-0004-0000-0400-000003000000}"/>
    <hyperlink ref="C13:D13" location="'Additional Materials'!A1" display="Add Items" xr:uid="{00000000-0004-0000-0400-000004000000}"/>
    <hyperlink ref="F15" location="Order_Summary" display="Summary" xr:uid="{00000000-0004-0000-0400-000005000000}"/>
    <hyperlink ref="F155" location="Order_Summary" display="Summary" xr:uid="{00000000-0004-0000-0400-000006000000}"/>
    <hyperlink ref="F302" location="Order_Summary" display="Summary" xr:uid="{00000000-0004-0000-0400-000007000000}"/>
    <hyperlink ref="F382" location="Order_Summary" display="Summary" xr:uid="{00000000-0004-0000-0400-000008000000}"/>
    <hyperlink ref="F175" location="Order_Summary" display="Summary" xr:uid="{00000000-0004-0000-0400-000009000000}"/>
    <hyperlink ref="F217" location="Order_Summary" display="Summary" xr:uid="{00000000-0004-0000-0400-00000A000000}"/>
    <hyperlink ref="F135" location="Order_Summary" display="Summary" xr:uid="{00000000-0004-0000-0400-00000B000000}"/>
    <hyperlink ref="F25" location="Order_Summary" display="Summary" xr:uid="{00000000-0004-0000-0400-00000C000000}"/>
    <hyperlink ref="F35" location="Order_Summary" display="Summary" xr:uid="{00000000-0004-0000-0400-00000D000000}"/>
    <hyperlink ref="F45" location="Order_Summary" display="Summary" xr:uid="{00000000-0004-0000-0400-00000E000000}"/>
    <hyperlink ref="F55" location="Order_Summary" display="Summary" xr:uid="{00000000-0004-0000-0400-00000F000000}"/>
    <hyperlink ref="F65" location="Order_Summary" display="Summary" xr:uid="{00000000-0004-0000-0400-000010000000}"/>
    <hyperlink ref="F75" location="Order_Summary" display="Summary" xr:uid="{00000000-0004-0000-0400-000011000000}"/>
    <hyperlink ref="F85" location="Order_Summary" display="Summary" xr:uid="{00000000-0004-0000-0400-000012000000}"/>
    <hyperlink ref="F95" location="Order_Summary" display="Summary" xr:uid="{00000000-0004-0000-0400-000013000000}"/>
    <hyperlink ref="F105" location="Order_Summary" display="Summary" xr:uid="{00000000-0004-0000-0400-000014000000}"/>
    <hyperlink ref="F115" location="Order_Summary" display="Summary" xr:uid="{00000000-0004-0000-0400-000015000000}"/>
    <hyperlink ref="F125" location="Order_Summary" display="Summary" xr:uid="{00000000-0004-0000-0400-000016000000}"/>
    <hyperlink ref="F139" location="Order_Summary" display="Summary" xr:uid="{00000000-0004-0000-0400-000017000000}"/>
    <hyperlink ref="F143" location="Order_Summary" display="Summary" xr:uid="{00000000-0004-0000-0400-000018000000}"/>
    <hyperlink ref="F147" location="Order_Summary" display="Summary" xr:uid="{00000000-0004-0000-0400-000019000000}"/>
    <hyperlink ref="F151" location="Order_Summary" display="Summary" xr:uid="{00000000-0004-0000-0400-00001A000000}"/>
    <hyperlink ref="F160" location="Order_Summary" display="Summary" xr:uid="{00000000-0004-0000-0400-00001B000000}"/>
    <hyperlink ref="F165" location="Order_Summary" display="Summary" xr:uid="{00000000-0004-0000-0400-00001C000000}"/>
    <hyperlink ref="F170" location="Order_Summary" display="Summary" xr:uid="{00000000-0004-0000-0400-00001D000000}"/>
    <hyperlink ref="F182" location="Order_Summary" display="Summary" xr:uid="{00000000-0004-0000-0400-00001E000000}"/>
    <hyperlink ref="F189" location="Order_Summary" display="Summary" xr:uid="{00000000-0004-0000-0400-00001F000000}"/>
    <hyperlink ref="F196" location="Order_Summary" display="Summary" xr:uid="{00000000-0004-0000-0400-000020000000}"/>
    <hyperlink ref="F203" location="Order_Summary" display="Summary" xr:uid="{00000000-0004-0000-0400-000021000000}"/>
    <hyperlink ref="F210" location="Order_Summary" display="Summary" xr:uid="{00000000-0004-0000-0400-000022000000}"/>
    <hyperlink ref="F223" location="Order_Summary" display="Summary" xr:uid="{00000000-0004-0000-0400-000023000000}"/>
    <hyperlink ref="F229" location="Order_Summary" display="Summary" xr:uid="{00000000-0004-0000-0400-000024000000}"/>
    <hyperlink ref="F234" location="Order_Summary" display="Summary" xr:uid="{00000000-0004-0000-0400-000025000000}"/>
    <hyperlink ref="F240" location="Order_Summary" display="Summary" xr:uid="{00000000-0004-0000-0400-000026000000}"/>
    <hyperlink ref="F246" location="Order_Summary" display="Summary" xr:uid="{00000000-0004-0000-0400-000027000000}"/>
    <hyperlink ref="F252" location="Order_Summary" display="Summary" xr:uid="{00000000-0004-0000-0400-000028000000}"/>
    <hyperlink ref="F258" location="Order_Summary" display="Summary" xr:uid="{00000000-0004-0000-0400-000029000000}"/>
    <hyperlink ref="F264" location="Order_Summary" display="Summary" xr:uid="{00000000-0004-0000-0400-00002A000000}"/>
    <hyperlink ref="F270" location="Order_Summary" display="Summary" xr:uid="{00000000-0004-0000-0400-00002B000000}"/>
    <hyperlink ref="F276" location="Order_Summary" display="Summary" xr:uid="{00000000-0004-0000-0400-00002C000000}"/>
    <hyperlink ref="F281" location="Order_Summary" display="Summary" xr:uid="{00000000-0004-0000-0400-00002D000000}"/>
    <hyperlink ref="F322" location="Order_Summary" display="Summary" xr:uid="{00000000-0004-0000-0400-00002E000000}"/>
    <hyperlink ref="F347" location="Order_Summary" display="Summary" xr:uid="{00000000-0004-0000-0400-00002F000000}"/>
    <hyperlink ref="F368" location="Order_Summary" display="Summary" xr:uid="{00000000-0004-0000-0400-000030000000}"/>
    <hyperlink ref="F391" location="Order_Summary" display="Summary" xr:uid="{00000000-0004-0000-0400-000031000000}"/>
    <hyperlink ref="F400" location="Order_Summary" display="Summary" xr:uid="{00000000-0004-0000-0400-000032000000}"/>
    <hyperlink ref="F409" location="Order_Summary" display="Summary" xr:uid="{00000000-0004-0000-0400-000033000000}"/>
    <hyperlink ref="A7:B7" location="Brass_Bead_Heads" display="Brass Bead Heads" xr:uid="{00000000-0004-0000-0400-000034000000}"/>
    <hyperlink ref="C8:D8" location="Painted_Lead_Eyes_with_black_pupil" display="Painted Brass Beads" xr:uid="{00000000-0004-0000-0400-000035000000}"/>
    <hyperlink ref="C7:D7" location="Bead_Chain" display="Bead Chain" xr:uid="{00000000-0004-0000-0400-000036000000}"/>
    <hyperlink ref="E7" location="Slotted_Tungsten_Beads" display="Slotted Tungsten Beads" xr:uid="{00000000-0004-0000-0400-000037000000}"/>
    <hyperlink ref="E8" location="Tungsten_Beads" display="Tungsten Beads" xr:uid="{00000000-0004-0000-0400-000038000000}"/>
    <hyperlink ref="F7:H7" location="Killer_Caddis_Beads" display="Killer Caddis Beads" xr:uid="{00000000-0004-0000-0400-000039000000}"/>
    <hyperlink ref="E524:H531" location="'Table of Contents'!A1" display="Back to Table of Contents" xr:uid="{00000000-0004-0000-0400-00003A000000}"/>
    <hyperlink ref="F414" location="Order_Summary" display="Summary" xr:uid="{00000000-0004-0000-0400-00003B000000}"/>
    <hyperlink ref="F419" location="Order_Summary" display="Summary" xr:uid="{00000000-0004-0000-0400-00003C000000}"/>
    <hyperlink ref="F424" location="Order_Summary" display="Summary" xr:uid="{00000000-0004-0000-0400-00003D000000}"/>
    <hyperlink ref="F507" location="Order_Summary" display="Summary" xr:uid="{00000000-0004-0000-0400-00003E000000}"/>
    <hyperlink ref="F287" location="Order_Summary" display="Summary" xr:uid="{00000000-0004-0000-0400-00003F000000}"/>
    <hyperlink ref="F292" location="Order_Summary" display="Summary" xr:uid="{00000000-0004-0000-0400-000040000000}"/>
    <hyperlink ref="F297" location="Order_Summary" display="Summary" xr:uid="{00000000-0004-0000-0400-000041000000}"/>
    <hyperlink ref="A8:B8" location="Fish_Skulls" display="Fish Skulls" xr:uid="{00000000-0004-0000-0400-000042000000}"/>
    <hyperlink ref="F8:H8" r:id="rId1" location="Tungsten_Coneheads" display="Tungsten Coneheads" xr:uid="{00000000-0004-0000-0400-000043000000}"/>
    <hyperlink ref="F431" location="Order_Summary" display="Summary" xr:uid="{00000000-0004-0000-0400-000044000000}"/>
    <hyperlink ref="A9:B9" location="Fish_Skull_Dragon_Eyes" display="Fish Skull Dragon Eyes" xr:uid="{00000000-0004-0000-0400-000045000000}"/>
    <hyperlink ref="F448" location="Order_Summary" display="Summary" xr:uid="{00000000-0004-0000-0400-000046000000}"/>
    <hyperlink ref="C9:D9" location="Fish_Skull_Nymph_Head_Beads" display="Fish Skull Nymph Head Beads" xr:uid="{00000000-0004-0000-0400-000047000000}"/>
    <hyperlink ref="F467" location="Order_Summary" display="Summary" xr:uid="{00000000-0004-0000-0400-000048000000}"/>
    <hyperlink ref="E9" location="Fish_Skulls_Living_Eyes" display="Fish Skull Living Eyes" xr:uid="{00000000-0004-0000-0400-000049000000}"/>
    <hyperlink ref="F492" location="Order_Summary" display="Summary" xr:uid="{00000000-0004-0000-0400-00004A000000}"/>
    <hyperlink ref="F9:H9" location="Fish_Skull_Crawbody" display="Fish Skull Crawbody" xr:uid="{00000000-0004-0000-0400-00004B000000}"/>
    <hyperlink ref="F501" location="Order_Summary" display="Summary" xr:uid="{00000000-0004-0000-0400-00004C000000}"/>
    <hyperlink ref="A10:B10" location="Articulated_Fish_Spine_and_Shanks" display="Articulated Spine and Shanks" xr:uid="{00000000-0004-0000-0400-00004D000000}"/>
    <hyperlink ref="A534:B534" location="Brass_Bead_Heads" display="Brass Bead Heads" xr:uid="{00000000-0004-0000-0400-00004E000000}"/>
    <hyperlink ref="C535:D535" location="Painted_Lead_Eyes_with_black_pupil" display="Painted Brass Beads" xr:uid="{00000000-0004-0000-0400-00004F000000}"/>
    <hyperlink ref="C534:D534" location="Bead_Chain" display="Bead Chain" xr:uid="{00000000-0004-0000-0400-000050000000}"/>
    <hyperlink ref="E534" location="Slotted_Tungsten_Beads" display="Slotted Tungsten Beads" xr:uid="{00000000-0004-0000-0400-000051000000}"/>
    <hyperlink ref="E535" location="Tungsten_Beads" display="Tungsten Beads" xr:uid="{00000000-0004-0000-0400-000052000000}"/>
    <hyperlink ref="F534:H534" location="Killer_Caddis_Beads" display="Killer Caddis Beads" xr:uid="{00000000-0004-0000-0400-000053000000}"/>
    <hyperlink ref="A535:B535" location="Fish_Skulls" display="Fish Skulls" xr:uid="{00000000-0004-0000-0400-000054000000}"/>
    <hyperlink ref="F535:H535" r:id="rId2" location="Tungsten_Coneheads" display="Tungsten Coneheads" xr:uid="{00000000-0004-0000-0400-000055000000}"/>
    <hyperlink ref="A536:B536" location="Fish_Skull_Dragon_Eyes" display="Fish Skull Dragon Eyes" xr:uid="{00000000-0004-0000-0400-000056000000}"/>
    <hyperlink ref="C536:D536" location="Fish_Skull_Nymph_Head_Beads" display="Fish Skull Nymph Head Beads" xr:uid="{00000000-0004-0000-0400-000057000000}"/>
    <hyperlink ref="E536" location="Fish_Skulls_Living_Eyes" display="Fish Skull Living Eyes" xr:uid="{00000000-0004-0000-0400-000058000000}"/>
    <hyperlink ref="F536:H536" location="Fish_Skull_Crawbody" display="Fish Skull Crawbody" xr:uid="{00000000-0004-0000-0400-000059000000}"/>
    <hyperlink ref="A537:B537" location="Articulated_Fish_Spine_and_Shanks" display="Articulated Spine and Shanks" xr:uid="{00000000-0004-0000-0400-00005A000000}"/>
  </hyperlinks>
  <pageMargins left="0.75" right="0.75" top="1" bottom="1" header="0.5" footer="0.5"/>
  <pageSetup orientation="portrait" horizontalDpi="4294967293" verticalDpi="0" r:id="rId3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569"/>
  <sheetViews>
    <sheetView showZeros="0" topLeftCell="A62" zoomScale="65" zoomScaleNormal="65" workbookViewId="0">
      <selection activeCell="F74" sqref="F74"/>
    </sheetView>
  </sheetViews>
  <sheetFormatPr defaultRowHeight="12.75" x14ac:dyDescent="0.2"/>
  <cols>
    <col min="1" max="1" width="15.28515625" customWidth="1"/>
    <col min="2" max="2" width="41.28515625" customWidth="1"/>
    <col min="3" max="3" width="25.5703125" customWidth="1"/>
    <col min="4" max="4" width="41.7109375" customWidth="1"/>
    <col min="5" max="5" width="61.85546875" customWidth="1"/>
    <col min="6" max="6" width="32.140625" customWidth="1"/>
    <col min="7" max="7" width="18.140625" customWidth="1"/>
    <col min="8" max="8" width="24.85546875" customWidth="1"/>
  </cols>
  <sheetData>
    <row r="1" spans="1:8" ht="30" customHeight="1" x14ac:dyDescent="0.2">
      <c r="A1" s="436" t="s">
        <v>1467</v>
      </c>
      <c r="B1" s="436"/>
      <c r="C1" s="436"/>
      <c r="D1" s="436"/>
      <c r="E1" s="436"/>
      <c r="F1" s="436"/>
      <c r="G1" s="436"/>
      <c r="H1" s="436"/>
    </row>
    <row r="2" spans="1:8" s="1" customFormat="1" ht="24.95" customHeight="1" x14ac:dyDescent="0.35">
      <c r="A2" s="489" t="s">
        <v>1653</v>
      </c>
      <c r="B2" s="489"/>
      <c r="C2" s="489"/>
      <c r="D2" s="489"/>
      <c r="E2" s="489"/>
      <c r="F2" s="489"/>
      <c r="G2" s="489"/>
      <c r="H2" s="489"/>
    </row>
    <row r="3" spans="1:8" s="57" customFormat="1" ht="24.95" customHeight="1" x14ac:dyDescent="0.2">
      <c r="A3" s="494" t="s">
        <v>1638</v>
      </c>
      <c r="B3" s="494"/>
      <c r="C3" s="494"/>
      <c r="D3" s="494"/>
      <c r="E3" s="494"/>
      <c r="F3" s="494"/>
      <c r="G3" s="494"/>
      <c r="H3" s="494"/>
    </row>
    <row r="4" spans="1:8" s="1" customFormat="1" ht="24.95" customHeight="1" x14ac:dyDescent="0.2">
      <c r="A4" s="435" t="s">
        <v>418</v>
      </c>
      <c r="B4" s="435"/>
      <c r="C4" s="435"/>
      <c r="D4" s="435"/>
      <c r="E4" s="435"/>
      <c r="F4" s="435"/>
      <c r="G4" s="435"/>
      <c r="H4" s="435"/>
    </row>
    <row r="5" spans="1:8" s="1" customFormat="1" ht="24.95" customHeight="1" x14ac:dyDescent="0.2">
      <c r="A5" s="435"/>
      <c r="B5" s="435"/>
      <c r="C5" s="435"/>
      <c r="D5" s="435"/>
      <c r="E5" s="435"/>
      <c r="F5" s="435"/>
      <c r="G5" s="435"/>
      <c r="H5" s="435"/>
    </row>
    <row r="6" spans="1:8" s="1" customFormat="1" ht="24.95" customHeight="1" x14ac:dyDescent="0.2">
      <c r="A6" s="496" t="s">
        <v>1536</v>
      </c>
      <c r="B6" s="496"/>
      <c r="C6" s="496" t="s">
        <v>1538</v>
      </c>
      <c r="D6" s="496"/>
      <c r="E6" s="35" t="s">
        <v>1142</v>
      </c>
      <c r="F6" s="496" t="s">
        <v>468</v>
      </c>
      <c r="G6" s="496"/>
      <c r="H6" s="496"/>
    </row>
    <row r="7" spans="1:8" s="36" customFormat="1" ht="24.95" customHeight="1" x14ac:dyDescent="0.2">
      <c r="A7" s="496" t="s">
        <v>744</v>
      </c>
      <c r="B7" s="496"/>
      <c r="C7" s="496" t="s">
        <v>1552</v>
      </c>
      <c r="D7" s="496"/>
      <c r="E7" s="35" t="s">
        <v>254</v>
      </c>
      <c r="F7" s="496" t="s">
        <v>568</v>
      </c>
      <c r="G7" s="496"/>
      <c r="H7" s="496"/>
    </row>
    <row r="8" spans="1:8" s="1" customFormat="1" ht="24.95" customHeight="1" x14ac:dyDescent="0.2">
      <c r="A8" s="496" t="s">
        <v>458</v>
      </c>
      <c r="B8" s="496"/>
      <c r="C8" s="496" t="s">
        <v>1676</v>
      </c>
      <c r="D8" s="496"/>
      <c r="E8" s="35" t="s">
        <v>1677</v>
      </c>
      <c r="F8" s="496" t="s">
        <v>431</v>
      </c>
      <c r="G8" s="496"/>
      <c r="H8" s="496"/>
    </row>
    <row r="9" spans="1:8" s="1" customFormat="1" ht="24.95" customHeight="1" x14ac:dyDescent="0.2">
      <c r="A9" s="496" t="s">
        <v>57</v>
      </c>
      <c r="B9" s="496"/>
      <c r="C9" s="496" t="s">
        <v>257</v>
      </c>
      <c r="D9" s="496"/>
      <c r="E9" s="35" t="s">
        <v>548</v>
      </c>
      <c r="F9" s="496" t="s">
        <v>432</v>
      </c>
      <c r="G9" s="496"/>
      <c r="H9" s="496"/>
    </row>
    <row r="10" spans="1:8" s="187" customFormat="1" ht="24.95" customHeight="1" x14ac:dyDescent="0.2">
      <c r="A10" s="496" t="s">
        <v>516</v>
      </c>
      <c r="B10" s="496"/>
      <c r="C10" s="496" t="s">
        <v>1201</v>
      </c>
      <c r="D10" s="496"/>
      <c r="E10" s="35" t="s">
        <v>36</v>
      </c>
      <c r="F10" s="496" t="s">
        <v>1850</v>
      </c>
      <c r="G10" s="496"/>
      <c r="H10" s="496"/>
    </row>
    <row r="11" spans="1:8" s="187" customFormat="1" ht="24.95" customHeight="1" x14ac:dyDescent="0.2">
      <c r="A11" s="499" t="s">
        <v>1908</v>
      </c>
      <c r="B11" s="499"/>
      <c r="C11" s="499"/>
      <c r="D11" s="499"/>
      <c r="E11" s="206"/>
      <c r="F11" s="499"/>
      <c r="G11" s="499"/>
      <c r="H11" s="499"/>
    </row>
    <row r="12" spans="1:8" s="1" customFormat="1" ht="24.95" customHeight="1" x14ac:dyDescent="0.2">
      <c r="A12" s="579"/>
      <c r="B12" s="579"/>
      <c r="C12" s="579"/>
      <c r="D12" s="579"/>
      <c r="E12" s="579"/>
      <c r="F12" s="579"/>
      <c r="G12" s="579"/>
      <c r="H12" s="579"/>
    </row>
    <row r="13" spans="1:8" s="214" customFormat="1" ht="24.95" customHeight="1" x14ac:dyDescent="0.2">
      <c r="A13" s="575" t="s">
        <v>412</v>
      </c>
      <c r="B13" s="575"/>
      <c r="C13" s="575"/>
      <c r="D13" s="575"/>
      <c r="E13" s="575"/>
      <c r="F13" s="575"/>
      <c r="G13" s="575"/>
      <c r="H13" s="575"/>
    </row>
    <row r="14" spans="1:8" s="1" customFormat="1" ht="24.95" customHeight="1" x14ac:dyDescent="0.2">
      <c r="A14" s="517" t="s">
        <v>1645</v>
      </c>
      <c r="B14" s="518"/>
      <c r="C14" s="492" t="s">
        <v>39</v>
      </c>
      <c r="D14" s="493"/>
      <c r="E14" s="574" t="s">
        <v>1638</v>
      </c>
      <c r="F14" s="521" t="s">
        <v>1656</v>
      </c>
      <c r="G14" s="551" t="s">
        <v>1485</v>
      </c>
      <c r="H14" s="550" t="s">
        <v>1486</v>
      </c>
    </row>
    <row r="15" spans="1:8" s="1" customFormat="1" ht="24.95" customHeight="1" x14ac:dyDescent="0.2">
      <c r="A15" s="29" t="s">
        <v>1484</v>
      </c>
      <c r="B15" s="30" t="s">
        <v>1498</v>
      </c>
      <c r="C15" s="30" t="s">
        <v>1483</v>
      </c>
      <c r="D15" s="30" t="s">
        <v>1482</v>
      </c>
      <c r="E15" s="574"/>
      <c r="F15" s="522"/>
      <c r="G15" s="528"/>
      <c r="H15" s="530"/>
    </row>
    <row r="16" spans="1:8" s="1" customFormat="1" ht="24.95" customHeight="1" x14ac:dyDescent="0.2">
      <c r="A16" s="96" t="s">
        <v>1484</v>
      </c>
      <c r="B16" s="90" t="s">
        <v>1498</v>
      </c>
      <c r="C16" s="90" t="s">
        <v>1483</v>
      </c>
      <c r="D16" s="96" t="s">
        <v>1482</v>
      </c>
      <c r="E16" s="96" t="s">
        <v>1536</v>
      </c>
      <c r="F16" s="105" t="s">
        <v>1656</v>
      </c>
      <c r="G16" s="137" t="s">
        <v>1485</v>
      </c>
      <c r="H16" s="103" t="s">
        <v>1486</v>
      </c>
    </row>
    <row r="17" spans="1:8" s="1" customFormat="1" ht="24.95" customHeight="1" x14ac:dyDescent="0.2">
      <c r="A17" s="10">
        <v>0</v>
      </c>
      <c r="B17" s="10"/>
      <c r="C17" s="506"/>
      <c r="D17" s="14" t="s">
        <v>189</v>
      </c>
      <c r="E17" s="86" t="s">
        <v>1536</v>
      </c>
      <c r="F17" s="501" t="s">
        <v>1799</v>
      </c>
      <c r="G17" s="15">
        <v>2.6539999999999999</v>
      </c>
      <c r="H17" s="3">
        <f t="shared" ref="H17:H35" si="0">A17*G17</f>
        <v>0</v>
      </c>
    </row>
    <row r="18" spans="1:8" s="1" customFormat="1" ht="24.95" customHeight="1" x14ac:dyDescent="0.2">
      <c r="A18" s="10"/>
      <c r="B18" s="10"/>
      <c r="C18" s="507"/>
      <c r="D18" s="14" t="s">
        <v>708</v>
      </c>
      <c r="E18" s="86" t="s">
        <v>1536</v>
      </c>
      <c r="F18" s="509"/>
      <c r="G18" s="15">
        <v>2.6539999999999999</v>
      </c>
      <c r="H18" s="3">
        <f t="shared" si="0"/>
        <v>0</v>
      </c>
    </row>
    <row r="19" spans="1:8" s="1" customFormat="1" ht="24.95" customHeight="1" x14ac:dyDescent="0.2">
      <c r="A19" s="10"/>
      <c r="B19" s="10"/>
      <c r="C19" s="507"/>
      <c r="D19" s="14" t="s">
        <v>473</v>
      </c>
      <c r="E19" s="86" t="s">
        <v>1536</v>
      </c>
      <c r="F19" s="509"/>
      <c r="G19" s="15">
        <v>2.6539999999999999</v>
      </c>
      <c r="H19" s="3">
        <f t="shared" si="0"/>
        <v>0</v>
      </c>
    </row>
    <row r="20" spans="1:8" s="1" customFormat="1" ht="24.95" customHeight="1" x14ac:dyDescent="0.2">
      <c r="A20" s="10"/>
      <c r="B20" s="10"/>
      <c r="C20" s="507"/>
      <c r="D20" s="14" t="s">
        <v>191</v>
      </c>
      <c r="E20" s="86" t="s">
        <v>1536</v>
      </c>
      <c r="F20" s="509"/>
      <c r="G20" s="15">
        <v>2.6539999999999999</v>
      </c>
      <c r="H20" s="3">
        <f t="shared" si="0"/>
        <v>0</v>
      </c>
    </row>
    <row r="21" spans="1:8" s="1" customFormat="1" ht="24.95" customHeight="1" x14ac:dyDescent="0.2">
      <c r="A21" s="10"/>
      <c r="B21" s="10"/>
      <c r="C21" s="507"/>
      <c r="D21" s="14" t="s">
        <v>188</v>
      </c>
      <c r="E21" s="86" t="s">
        <v>1536</v>
      </c>
      <c r="F21" s="509"/>
      <c r="G21" s="15">
        <v>2.6539999999999999</v>
      </c>
      <c r="H21" s="3">
        <f t="shared" si="0"/>
        <v>0</v>
      </c>
    </row>
    <row r="22" spans="1:8" s="1" customFormat="1" ht="24.95" customHeight="1" x14ac:dyDescent="0.2">
      <c r="A22" s="10"/>
      <c r="B22" s="10"/>
      <c r="C22" s="507"/>
      <c r="D22" s="14" t="s">
        <v>709</v>
      </c>
      <c r="E22" s="86" t="s">
        <v>1536</v>
      </c>
      <c r="F22" s="509"/>
      <c r="G22" s="15">
        <v>2.6539999999999999</v>
      </c>
      <c r="H22" s="3">
        <f t="shared" si="0"/>
        <v>0</v>
      </c>
    </row>
    <row r="23" spans="1:8" s="1" customFormat="1" ht="24.95" customHeight="1" x14ac:dyDescent="0.2">
      <c r="A23" s="10"/>
      <c r="B23" s="10"/>
      <c r="C23" s="507"/>
      <c r="D23" s="14" t="s">
        <v>202</v>
      </c>
      <c r="E23" s="86" t="s">
        <v>1536</v>
      </c>
      <c r="F23" s="509"/>
      <c r="G23" s="15">
        <v>2.6539999999999999</v>
      </c>
      <c r="H23" s="3">
        <f t="shared" si="0"/>
        <v>0</v>
      </c>
    </row>
    <row r="24" spans="1:8" s="1" customFormat="1" ht="24.95" customHeight="1" x14ac:dyDescent="0.2">
      <c r="A24" s="10"/>
      <c r="B24" s="10"/>
      <c r="C24" s="507"/>
      <c r="D24" s="14" t="s">
        <v>201</v>
      </c>
      <c r="E24" s="86" t="s">
        <v>1536</v>
      </c>
      <c r="F24" s="509"/>
      <c r="G24" s="15">
        <v>2.6539999999999999</v>
      </c>
      <c r="H24" s="3">
        <f t="shared" si="0"/>
        <v>0</v>
      </c>
    </row>
    <row r="25" spans="1:8" s="1" customFormat="1" ht="24.95" customHeight="1" x14ac:dyDescent="0.2">
      <c r="A25" s="10"/>
      <c r="B25" s="10"/>
      <c r="C25" s="507"/>
      <c r="D25" s="14" t="s">
        <v>623</v>
      </c>
      <c r="E25" s="86" t="s">
        <v>1536</v>
      </c>
      <c r="F25" s="509"/>
      <c r="G25" s="15">
        <v>2.6539999999999999</v>
      </c>
      <c r="H25" s="3">
        <f t="shared" si="0"/>
        <v>0</v>
      </c>
    </row>
    <row r="26" spans="1:8" s="1" customFormat="1" ht="24.95" customHeight="1" x14ac:dyDescent="0.2">
      <c r="A26" s="10"/>
      <c r="B26" s="10"/>
      <c r="C26" s="507"/>
      <c r="D26" s="14" t="s">
        <v>504</v>
      </c>
      <c r="E26" s="86" t="s">
        <v>1536</v>
      </c>
      <c r="F26" s="509"/>
      <c r="G26" s="15">
        <v>2.6539999999999999</v>
      </c>
      <c r="H26" s="3">
        <f t="shared" si="0"/>
        <v>0</v>
      </c>
    </row>
    <row r="27" spans="1:8" s="1" customFormat="1" ht="24.95" customHeight="1" x14ac:dyDescent="0.2">
      <c r="A27" s="10"/>
      <c r="B27" s="10"/>
      <c r="C27" s="507"/>
      <c r="D27" s="14" t="s">
        <v>409</v>
      </c>
      <c r="E27" s="86" t="s">
        <v>1536</v>
      </c>
      <c r="F27" s="509"/>
      <c r="G27" s="15">
        <v>2.6539999999999999</v>
      </c>
      <c r="H27" s="3">
        <f t="shared" si="0"/>
        <v>0</v>
      </c>
    </row>
    <row r="28" spans="1:8" s="1" customFormat="1" ht="24.95" customHeight="1" x14ac:dyDescent="0.2">
      <c r="A28" s="10"/>
      <c r="B28" s="10"/>
      <c r="C28" s="507"/>
      <c r="D28" s="14" t="s">
        <v>213</v>
      </c>
      <c r="E28" s="86" t="s">
        <v>1536</v>
      </c>
      <c r="F28" s="509"/>
      <c r="G28" s="15">
        <v>2.6539999999999999</v>
      </c>
      <c r="H28" s="3">
        <f t="shared" si="0"/>
        <v>0</v>
      </c>
    </row>
    <row r="29" spans="1:8" s="1" customFormat="1" ht="24.95" customHeight="1" x14ac:dyDescent="0.2">
      <c r="A29" s="10"/>
      <c r="B29" s="10"/>
      <c r="C29" s="507"/>
      <c r="D29" s="14" t="s">
        <v>710</v>
      </c>
      <c r="E29" s="86" t="s">
        <v>1536</v>
      </c>
      <c r="F29" s="509"/>
      <c r="G29" s="15">
        <v>2.6539999999999999</v>
      </c>
      <c r="H29" s="3">
        <f t="shared" si="0"/>
        <v>0</v>
      </c>
    </row>
    <row r="30" spans="1:8" s="1" customFormat="1" ht="24.95" customHeight="1" x14ac:dyDescent="0.2">
      <c r="A30" s="10"/>
      <c r="B30" s="10"/>
      <c r="C30" s="507"/>
      <c r="D30" s="14" t="s">
        <v>510</v>
      </c>
      <c r="E30" s="86" t="s">
        <v>1536</v>
      </c>
      <c r="F30" s="509"/>
      <c r="G30" s="15">
        <v>2.6539999999999999</v>
      </c>
      <c r="H30" s="3">
        <f t="shared" si="0"/>
        <v>0</v>
      </c>
    </row>
    <row r="31" spans="1:8" s="1" customFormat="1" ht="24.95" customHeight="1" x14ac:dyDescent="0.2">
      <c r="A31" s="10"/>
      <c r="B31" s="10"/>
      <c r="C31" s="507"/>
      <c r="D31" s="14" t="s">
        <v>210</v>
      </c>
      <c r="E31" s="86" t="s">
        <v>1536</v>
      </c>
      <c r="F31" s="509"/>
      <c r="G31" s="15">
        <v>2.6539999999999999</v>
      </c>
      <c r="H31" s="3">
        <f t="shared" si="0"/>
        <v>0</v>
      </c>
    </row>
    <row r="32" spans="1:8" s="1" customFormat="1" ht="24.95" customHeight="1" x14ac:dyDescent="0.2">
      <c r="A32" s="10"/>
      <c r="B32" s="10"/>
      <c r="C32" s="507"/>
      <c r="D32" s="14" t="s">
        <v>206</v>
      </c>
      <c r="E32" s="86" t="s">
        <v>1536</v>
      </c>
      <c r="F32" s="509"/>
      <c r="G32" s="15">
        <v>2.6539999999999999</v>
      </c>
      <c r="H32" s="3">
        <f t="shared" si="0"/>
        <v>0</v>
      </c>
    </row>
    <row r="33" spans="1:8" s="1" customFormat="1" ht="24.95" customHeight="1" x14ac:dyDescent="0.2">
      <c r="A33" s="10"/>
      <c r="B33" s="10"/>
      <c r="C33" s="507"/>
      <c r="D33" s="14" t="s">
        <v>470</v>
      </c>
      <c r="E33" s="86" t="s">
        <v>1536</v>
      </c>
      <c r="F33" s="509"/>
      <c r="G33" s="15">
        <v>2.6539999999999999</v>
      </c>
      <c r="H33" s="3">
        <f t="shared" si="0"/>
        <v>0</v>
      </c>
    </row>
    <row r="34" spans="1:8" s="1" customFormat="1" ht="24.95" customHeight="1" x14ac:dyDescent="0.2">
      <c r="A34" s="10"/>
      <c r="B34" s="10"/>
      <c r="C34" s="507"/>
      <c r="D34" s="14" t="s">
        <v>489</v>
      </c>
      <c r="E34" s="86" t="s">
        <v>1536</v>
      </c>
      <c r="F34" s="509"/>
      <c r="G34" s="15">
        <v>2.6539999999999999</v>
      </c>
      <c r="H34" s="3">
        <f t="shared" si="0"/>
        <v>0</v>
      </c>
    </row>
    <row r="35" spans="1:8" s="1" customFormat="1" ht="24.95" customHeight="1" x14ac:dyDescent="0.2">
      <c r="A35" s="10"/>
      <c r="B35" s="10"/>
      <c r="C35" s="508"/>
      <c r="D35" s="14" t="s">
        <v>519</v>
      </c>
      <c r="E35" s="86" t="s">
        <v>1536</v>
      </c>
      <c r="F35" s="502"/>
      <c r="G35" s="15">
        <v>2.6539999999999999</v>
      </c>
      <c r="H35" s="3">
        <f t="shared" si="0"/>
        <v>0</v>
      </c>
    </row>
    <row r="36" spans="1:8" s="1" customFormat="1" ht="24.95" customHeight="1" x14ac:dyDescent="0.2">
      <c r="A36" s="96" t="s">
        <v>1484</v>
      </c>
      <c r="B36" s="90" t="s">
        <v>1498</v>
      </c>
      <c r="C36" s="90" t="s">
        <v>1483</v>
      </c>
      <c r="D36" s="96" t="s">
        <v>1482</v>
      </c>
      <c r="E36" s="96" t="s">
        <v>516</v>
      </c>
      <c r="F36" s="113" t="s">
        <v>1656</v>
      </c>
      <c r="G36" s="137" t="s">
        <v>1485</v>
      </c>
      <c r="H36" s="103">
        <v>0</v>
      </c>
    </row>
    <row r="37" spans="1:8" s="1" customFormat="1" ht="24.95" customHeight="1" x14ac:dyDescent="0.2">
      <c r="A37" s="10"/>
      <c r="B37" s="10"/>
      <c r="C37" s="506"/>
      <c r="D37" s="14" t="s">
        <v>470</v>
      </c>
      <c r="E37" s="86" t="s">
        <v>517</v>
      </c>
      <c r="F37" s="35"/>
      <c r="G37" s="15">
        <v>1.5</v>
      </c>
      <c r="H37" s="3">
        <f>A37*G37</f>
        <v>0</v>
      </c>
    </row>
    <row r="38" spans="1:8" s="1" customFormat="1" ht="24.95" customHeight="1" x14ac:dyDescent="0.2">
      <c r="A38" s="10"/>
      <c r="B38" s="10"/>
      <c r="C38" s="507"/>
      <c r="D38" s="14" t="s">
        <v>471</v>
      </c>
      <c r="E38" s="86" t="s">
        <v>517</v>
      </c>
      <c r="F38" s="35"/>
      <c r="G38" s="15">
        <v>1.5</v>
      </c>
      <c r="H38" s="3">
        <f t="shared" ref="H38:H44" si="1">A38*G38</f>
        <v>0</v>
      </c>
    </row>
    <row r="39" spans="1:8" s="1" customFormat="1" ht="24.95" customHeight="1" x14ac:dyDescent="0.2">
      <c r="A39" s="10"/>
      <c r="B39" s="10"/>
      <c r="C39" s="507"/>
      <c r="D39" s="14" t="s">
        <v>198</v>
      </c>
      <c r="E39" s="86" t="s">
        <v>517</v>
      </c>
      <c r="F39" s="35"/>
      <c r="G39" s="15">
        <v>1.5</v>
      </c>
      <c r="H39" s="3">
        <f t="shared" si="1"/>
        <v>0</v>
      </c>
    </row>
    <row r="40" spans="1:8" s="1" customFormat="1" ht="24.95" customHeight="1" x14ac:dyDescent="0.2">
      <c r="A40" s="10"/>
      <c r="B40" s="10"/>
      <c r="C40" s="507"/>
      <c r="D40" s="14" t="s">
        <v>472</v>
      </c>
      <c r="E40" s="86" t="s">
        <v>517</v>
      </c>
      <c r="F40" s="35"/>
      <c r="G40" s="15">
        <v>1.5</v>
      </c>
      <c r="H40" s="3">
        <f t="shared" si="1"/>
        <v>0</v>
      </c>
    </row>
    <row r="41" spans="1:8" s="1" customFormat="1" ht="24.95" customHeight="1" x14ac:dyDescent="0.2">
      <c r="A41" s="10"/>
      <c r="B41" s="10"/>
      <c r="C41" s="507"/>
      <c r="D41" s="14" t="s">
        <v>643</v>
      </c>
      <c r="E41" s="86" t="s">
        <v>517</v>
      </c>
      <c r="F41" s="35"/>
      <c r="G41" s="15">
        <v>1.5</v>
      </c>
      <c r="H41" s="3">
        <f t="shared" si="1"/>
        <v>0</v>
      </c>
    </row>
    <row r="42" spans="1:8" s="1" customFormat="1" ht="24.95" customHeight="1" x14ac:dyDescent="0.2">
      <c r="A42" s="10"/>
      <c r="B42" s="10"/>
      <c r="C42" s="508"/>
      <c r="D42" s="14" t="s">
        <v>491</v>
      </c>
      <c r="E42" s="86" t="s">
        <v>517</v>
      </c>
      <c r="F42" s="35"/>
      <c r="G42" s="15">
        <v>1.5</v>
      </c>
      <c r="H42" s="3">
        <f t="shared" si="1"/>
        <v>0</v>
      </c>
    </row>
    <row r="43" spans="1:8" s="1" customFormat="1" ht="24.95" customHeight="1" x14ac:dyDescent="0.2">
      <c r="A43" s="96" t="s">
        <v>1484</v>
      </c>
      <c r="B43" s="90" t="s">
        <v>1498</v>
      </c>
      <c r="C43" s="90" t="s">
        <v>1483</v>
      </c>
      <c r="D43" s="96" t="s">
        <v>1482</v>
      </c>
      <c r="E43" s="96" t="s">
        <v>516</v>
      </c>
      <c r="F43" s="113" t="s">
        <v>1656</v>
      </c>
      <c r="G43" s="137" t="s">
        <v>1485</v>
      </c>
      <c r="H43" s="103">
        <v>0</v>
      </c>
    </row>
    <row r="44" spans="1:8" s="1" customFormat="1" ht="24.95" customHeight="1" x14ac:dyDescent="0.2">
      <c r="A44" s="10">
        <v>0</v>
      </c>
      <c r="B44" s="10"/>
      <c r="C44" s="10" t="s">
        <v>96</v>
      </c>
      <c r="D44" s="14" t="s">
        <v>470</v>
      </c>
      <c r="E44" s="86" t="s">
        <v>517</v>
      </c>
      <c r="F44" s="35"/>
      <c r="G44" s="15">
        <v>8.35</v>
      </c>
      <c r="H44" s="3">
        <f t="shared" si="1"/>
        <v>0</v>
      </c>
    </row>
    <row r="45" spans="1:8" s="1" customFormat="1" ht="24.95" customHeight="1" x14ac:dyDescent="0.2">
      <c r="A45" s="10"/>
      <c r="B45" s="10"/>
      <c r="C45" s="10" t="s">
        <v>96</v>
      </c>
      <c r="D45" s="14" t="s">
        <v>471</v>
      </c>
      <c r="E45" s="86" t="s">
        <v>517</v>
      </c>
      <c r="F45" s="35"/>
      <c r="G45" s="15">
        <v>8.35</v>
      </c>
      <c r="H45" s="3">
        <f>A45*G45</f>
        <v>0</v>
      </c>
    </row>
    <row r="46" spans="1:8" s="1" customFormat="1" ht="24.95" customHeight="1" x14ac:dyDescent="0.2">
      <c r="A46" s="10"/>
      <c r="B46" s="10"/>
      <c r="C46" s="10" t="s">
        <v>96</v>
      </c>
      <c r="D46" s="14" t="s">
        <v>198</v>
      </c>
      <c r="E46" s="86" t="s">
        <v>517</v>
      </c>
      <c r="F46" s="35"/>
      <c r="G46" s="15">
        <v>8.35</v>
      </c>
      <c r="H46" s="3">
        <f>A46*G46</f>
        <v>0</v>
      </c>
    </row>
    <row r="47" spans="1:8" s="1" customFormat="1" ht="24.95" customHeight="1" x14ac:dyDescent="0.2">
      <c r="A47" s="10"/>
      <c r="B47" s="10"/>
      <c r="C47" s="10" t="s">
        <v>96</v>
      </c>
      <c r="D47" s="14" t="s">
        <v>472</v>
      </c>
      <c r="E47" s="86" t="s">
        <v>517</v>
      </c>
      <c r="F47" s="35"/>
      <c r="G47" s="15">
        <v>8.35</v>
      </c>
      <c r="H47" s="3">
        <f>A47*G47</f>
        <v>0</v>
      </c>
    </row>
    <row r="48" spans="1:8" s="1" customFormat="1" ht="24.95" customHeight="1" x14ac:dyDescent="0.2">
      <c r="A48" s="10"/>
      <c r="B48" s="10"/>
      <c r="C48" s="10" t="s">
        <v>96</v>
      </c>
      <c r="D48" s="14" t="s">
        <v>643</v>
      </c>
      <c r="E48" s="86" t="s">
        <v>517</v>
      </c>
      <c r="F48" s="35"/>
      <c r="G48" s="15">
        <v>8.35</v>
      </c>
      <c r="H48" s="3">
        <f>A48*G48</f>
        <v>0</v>
      </c>
    </row>
    <row r="49" spans="1:8" s="1" customFormat="1" ht="24.95" customHeight="1" x14ac:dyDescent="0.2">
      <c r="A49" s="10"/>
      <c r="B49" s="10"/>
      <c r="C49" s="10" t="s">
        <v>96</v>
      </c>
      <c r="D49" s="14" t="s">
        <v>491</v>
      </c>
      <c r="E49" s="86" t="s">
        <v>517</v>
      </c>
      <c r="F49" s="35"/>
      <c r="G49" s="15">
        <v>8.35</v>
      </c>
      <c r="H49" s="3">
        <f>A49*G49</f>
        <v>0</v>
      </c>
    </row>
    <row r="50" spans="1:8" s="1" customFormat="1" ht="24.95" customHeight="1" x14ac:dyDescent="0.2">
      <c r="A50" s="96" t="s">
        <v>1484</v>
      </c>
      <c r="B50" s="90" t="s">
        <v>1498</v>
      </c>
      <c r="C50" s="90" t="s">
        <v>1483</v>
      </c>
      <c r="D50" s="96" t="s">
        <v>1482</v>
      </c>
      <c r="E50" s="96" t="s">
        <v>516</v>
      </c>
      <c r="F50" s="113" t="s">
        <v>1656</v>
      </c>
      <c r="G50" s="137" t="s">
        <v>1485</v>
      </c>
      <c r="H50" s="103">
        <v>0</v>
      </c>
    </row>
    <row r="51" spans="1:8" s="1" customFormat="1" ht="24.95" customHeight="1" x14ac:dyDescent="0.2">
      <c r="A51" s="10"/>
      <c r="B51" s="10"/>
      <c r="C51" s="506"/>
      <c r="D51" s="14" t="s">
        <v>197</v>
      </c>
      <c r="E51" s="86" t="s">
        <v>518</v>
      </c>
      <c r="F51" s="35"/>
      <c r="G51" s="15">
        <v>1.5</v>
      </c>
      <c r="H51" s="3"/>
    </row>
    <row r="52" spans="1:8" s="1" customFormat="1" ht="24.95" customHeight="1" x14ac:dyDescent="0.2">
      <c r="A52" s="10"/>
      <c r="B52" s="10"/>
      <c r="C52" s="507"/>
      <c r="D52" s="14" t="s">
        <v>208</v>
      </c>
      <c r="E52" s="86" t="s">
        <v>518</v>
      </c>
      <c r="F52" s="35"/>
      <c r="G52" s="15">
        <v>1.5</v>
      </c>
      <c r="H52" s="3"/>
    </row>
    <row r="53" spans="1:8" s="1" customFormat="1" ht="24.95" customHeight="1" x14ac:dyDescent="0.2">
      <c r="A53" s="10"/>
      <c r="B53" s="10"/>
      <c r="C53" s="507"/>
      <c r="D53" s="14" t="s">
        <v>203</v>
      </c>
      <c r="E53" s="86" t="s">
        <v>518</v>
      </c>
      <c r="F53" s="35"/>
      <c r="G53" s="15">
        <v>1.5</v>
      </c>
      <c r="H53" s="3"/>
    </row>
    <row r="54" spans="1:8" s="1" customFormat="1" ht="24.95" customHeight="1" x14ac:dyDescent="0.2">
      <c r="A54" s="10"/>
      <c r="B54" s="10"/>
      <c r="C54" s="507"/>
      <c r="D54" s="14" t="s">
        <v>742</v>
      </c>
      <c r="E54" s="86" t="s">
        <v>518</v>
      </c>
      <c r="F54" s="35"/>
      <c r="G54" s="15">
        <v>1.5</v>
      </c>
      <c r="H54" s="3"/>
    </row>
    <row r="55" spans="1:8" s="1" customFormat="1" ht="24.95" customHeight="1" x14ac:dyDescent="0.2">
      <c r="A55" s="10"/>
      <c r="B55" s="10"/>
      <c r="C55" s="507"/>
      <c r="D55" s="14" t="s">
        <v>504</v>
      </c>
      <c r="E55" s="86" t="s">
        <v>518</v>
      </c>
      <c r="F55" s="35"/>
      <c r="G55" s="15">
        <v>1.5</v>
      </c>
      <c r="H55" s="3"/>
    </row>
    <row r="56" spans="1:8" s="1" customFormat="1" ht="24.95" customHeight="1" x14ac:dyDescent="0.2">
      <c r="A56" s="10"/>
      <c r="B56" s="10"/>
      <c r="C56" s="507"/>
      <c r="D56" s="14" t="s">
        <v>505</v>
      </c>
      <c r="E56" s="86" t="s">
        <v>518</v>
      </c>
      <c r="F56" s="35"/>
      <c r="G56" s="15">
        <v>1.5</v>
      </c>
      <c r="H56" s="3"/>
    </row>
    <row r="57" spans="1:8" s="1" customFormat="1" ht="24.95" customHeight="1" x14ac:dyDescent="0.2">
      <c r="A57" s="10"/>
      <c r="B57" s="10"/>
      <c r="C57" s="508"/>
      <c r="D57" s="14" t="s">
        <v>201</v>
      </c>
      <c r="E57" s="86" t="s">
        <v>518</v>
      </c>
      <c r="F57" s="35"/>
      <c r="G57" s="15">
        <v>1.5</v>
      </c>
      <c r="H57" s="3"/>
    </row>
    <row r="58" spans="1:8" s="1" customFormat="1" ht="24.95" customHeight="1" x14ac:dyDescent="0.2">
      <c r="A58" s="96" t="s">
        <v>1484</v>
      </c>
      <c r="B58" s="90" t="s">
        <v>1498</v>
      </c>
      <c r="C58" s="90" t="s">
        <v>1483</v>
      </c>
      <c r="D58" s="96" t="s">
        <v>1482</v>
      </c>
      <c r="E58" s="96" t="s">
        <v>516</v>
      </c>
      <c r="F58" s="113" t="s">
        <v>1656</v>
      </c>
      <c r="G58" s="137" t="s">
        <v>1485</v>
      </c>
      <c r="H58" s="103">
        <v>0</v>
      </c>
    </row>
    <row r="59" spans="1:8" s="1" customFormat="1" ht="24.95" customHeight="1" x14ac:dyDescent="0.2">
      <c r="A59" s="10"/>
      <c r="B59" s="10"/>
      <c r="C59" s="10" t="s">
        <v>96</v>
      </c>
      <c r="D59" s="14" t="s">
        <v>197</v>
      </c>
      <c r="E59" s="86" t="s">
        <v>518</v>
      </c>
      <c r="F59" s="35"/>
      <c r="G59" s="15">
        <v>8.35</v>
      </c>
      <c r="H59" s="3"/>
    </row>
    <row r="60" spans="1:8" s="1" customFormat="1" ht="24.95" customHeight="1" x14ac:dyDescent="0.2">
      <c r="A60" s="10"/>
      <c r="B60" s="10"/>
      <c r="C60" s="10" t="s">
        <v>96</v>
      </c>
      <c r="D60" s="14" t="s">
        <v>208</v>
      </c>
      <c r="E60" s="86" t="s">
        <v>518</v>
      </c>
      <c r="F60" s="35"/>
      <c r="G60" s="15">
        <v>8.35</v>
      </c>
      <c r="H60" s="3"/>
    </row>
    <row r="61" spans="1:8" s="1" customFormat="1" ht="24.95" customHeight="1" x14ac:dyDescent="0.2">
      <c r="A61" s="10"/>
      <c r="B61" s="10"/>
      <c r="C61" s="10" t="s">
        <v>96</v>
      </c>
      <c r="D61" s="14" t="s">
        <v>203</v>
      </c>
      <c r="E61" s="86" t="s">
        <v>518</v>
      </c>
      <c r="F61" s="35"/>
      <c r="G61" s="15">
        <v>8.35</v>
      </c>
      <c r="H61" s="3"/>
    </row>
    <row r="62" spans="1:8" s="1" customFormat="1" ht="24.95" customHeight="1" x14ac:dyDescent="0.2">
      <c r="A62" s="10"/>
      <c r="B62" s="10"/>
      <c r="C62" s="10" t="s">
        <v>96</v>
      </c>
      <c r="D62" s="14" t="s">
        <v>742</v>
      </c>
      <c r="E62" s="86" t="s">
        <v>518</v>
      </c>
      <c r="F62" s="35"/>
      <c r="G62" s="15">
        <v>8.35</v>
      </c>
      <c r="H62" s="3"/>
    </row>
    <row r="63" spans="1:8" s="1" customFormat="1" ht="24.95" customHeight="1" x14ac:dyDescent="0.2">
      <c r="A63" s="10"/>
      <c r="B63" s="10"/>
      <c r="C63" s="10" t="s">
        <v>96</v>
      </c>
      <c r="D63" s="14" t="s">
        <v>504</v>
      </c>
      <c r="E63" s="86" t="s">
        <v>518</v>
      </c>
      <c r="F63" s="35"/>
      <c r="G63" s="15">
        <v>8.35</v>
      </c>
      <c r="H63" s="3"/>
    </row>
    <row r="64" spans="1:8" s="1" customFormat="1" ht="24.95" customHeight="1" x14ac:dyDescent="0.2">
      <c r="A64" s="10"/>
      <c r="B64" s="10"/>
      <c r="C64" s="10" t="s">
        <v>96</v>
      </c>
      <c r="D64" s="14" t="s">
        <v>505</v>
      </c>
      <c r="E64" s="86" t="s">
        <v>518</v>
      </c>
      <c r="F64" s="35"/>
      <c r="G64" s="15">
        <v>8.35</v>
      </c>
      <c r="H64" s="3"/>
    </row>
    <row r="65" spans="1:8" s="1" customFormat="1" ht="24.95" customHeight="1" x14ac:dyDescent="0.2">
      <c r="A65" s="10"/>
      <c r="B65" s="10"/>
      <c r="C65" s="10" t="s">
        <v>96</v>
      </c>
      <c r="D65" s="14" t="s">
        <v>201</v>
      </c>
      <c r="E65" s="86" t="s">
        <v>518</v>
      </c>
      <c r="F65" s="35"/>
      <c r="G65" s="15">
        <v>8.35</v>
      </c>
      <c r="H65" s="3"/>
    </row>
    <row r="66" spans="1:8" s="1" customFormat="1" ht="24.95" customHeight="1" x14ac:dyDescent="0.2">
      <c r="A66" s="96" t="s">
        <v>1484</v>
      </c>
      <c r="B66" s="90" t="s">
        <v>1498</v>
      </c>
      <c r="C66" s="90" t="s">
        <v>1483</v>
      </c>
      <c r="D66" s="96" t="s">
        <v>1482</v>
      </c>
      <c r="E66" s="97" t="s">
        <v>1538</v>
      </c>
      <c r="F66" s="105" t="s">
        <v>1656</v>
      </c>
      <c r="G66" s="137" t="s">
        <v>1485</v>
      </c>
      <c r="H66" s="103"/>
    </row>
    <row r="67" spans="1:8" s="1" customFormat="1" ht="24.95" customHeight="1" x14ac:dyDescent="0.2">
      <c r="A67" s="10">
        <v>0</v>
      </c>
      <c r="B67" s="10"/>
      <c r="C67" s="10" t="s">
        <v>1300</v>
      </c>
      <c r="D67" s="14" t="s">
        <v>708</v>
      </c>
      <c r="E67" s="14" t="s">
        <v>1538</v>
      </c>
      <c r="F67" s="501" t="s">
        <v>1799</v>
      </c>
      <c r="G67" s="15">
        <v>5.18</v>
      </c>
      <c r="H67" s="3">
        <f>A67*G67</f>
        <v>0</v>
      </c>
    </row>
    <row r="68" spans="1:8" s="1" customFormat="1" ht="24.95" customHeight="1" x14ac:dyDescent="0.2">
      <c r="A68" s="10"/>
      <c r="B68" s="10"/>
      <c r="C68" s="10" t="s">
        <v>1300</v>
      </c>
      <c r="D68" s="14" t="s">
        <v>742</v>
      </c>
      <c r="E68" s="14" t="s">
        <v>1538</v>
      </c>
      <c r="F68" s="509"/>
      <c r="G68" s="15">
        <v>5.18</v>
      </c>
      <c r="H68" s="3">
        <f t="shared" ref="H68:H73" si="2">A68*G68</f>
        <v>0</v>
      </c>
    </row>
    <row r="69" spans="1:8" s="1" customFormat="1" ht="24.95" customHeight="1" x14ac:dyDescent="0.2">
      <c r="A69" s="10"/>
      <c r="B69" s="10"/>
      <c r="C69" s="10" t="s">
        <v>1300</v>
      </c>
      <c r="D69" s="14" t="s">
        <v>472</v>
      </c>
      <c r="E69" s="14" t="s">
        <v>1538</v>
      </c>
      <c r="F69" s="509"/>
      <c r="G69" s="15">
        <v>5.18</v>
      </c>
      <c r="H69" s="3">
        <f t="shared" si="2"/>
        <v>0</v>
      </c>
    </row>
    <row r="70" spans="1:8" s="1" customFormat="1" ht="24.95" customHeight="1" x14ac:dyDescent="0.2">
      <c r="A70" s="10"/>
      <c r="B70" s="10"/>
      <c r="C70" s="10" t="s">
        <v>1300</v>
      </c>
      <c r="D70" s="14" t="s">
        <v>198</v>
      </c>
      <c r="E70" s="14" t="s">
        <v>1538</v>
      </c>
      <c r="F70" s="509"/>
      <c r="G70" s="15">
        <v>5.18</v>
      </c>
      <c r="H70" s="3">
        <f t="shared" si="2"/>
        <v>0</v>
      </c>
    </row>
    <row r="71" spans="1:8" s="1" customFormat="1" ht="24.95" customHeight="1" x14ac:dyDescent="0.2">
      <c r="A71" s="10"/>
      <c r="B71" s="10"/>
      <c r="C71" s="10" t="s">
        <v>1300</v>
      </c>
      <c r="D71" s="14" t="s">
        <v>491</v>
      </c>
      <c r="E71" s="14" t="s">
        <v>1538</v>
      </c>
      <c r="F71" s="509"/>
      <c r="G71" s="15">
        <v>5.18</v>
      </c>
      <c r="H71" s="3">
        <f t="shared" si="2"/>
        <v>0</v>
      </c>
    </row>
    <row r="72" spans="1:8" s="1" customFormat="1" ht="24.95" customHeight="1" x14ac:dyDescent="0.2">
      <c r="A72" s="10"/>
      <c r="B72" s="10"/>
      <c r="C72" s="10" t="s">
        <v>1300</v>
      </c>
      <c r="D72" s="14" t="s">
        <v>1301</v>
      </c>
      <c r="E72" s="14" t="s">
        <v>1538</v>
      </c>
      <c r="F72" s="509"/>
      <c r="G72" s="15">
        <v>5.18</v>
      </c>
      <c r="H72" s="3">
        <f t="shared" si="2"/>
        <v>0</v>
      </c>
    </row>
    <row r="73" spans="1:8" s="1" customFormat="1" ht="24.95" customHeight="1" x14ac:dyDescent="0.2">
      <c r="A73" s="10"/>
      <c r="B73" s="10"/>
      <c r="C73" s="10" t="s">
        <v>1300</v>
      </c>
      <c r="D73" s="14" t="s">
        <v>471</v>
      </c>
      <c r="E73" s="14" t="s">
        <v>1538</v>
      </c>
      <c r="F73" s="502"/>
      <c r="G73" s="15">
        <v>5.18</v>
      </c>
      <c r="H73" s="3">
        <f t="shared" si="2"/>
        <v>0</v>
      </c>
    </row>
    <row r="74" spans="1:8" s="1" customFormat="1" ht="24.95" customHeight="1" x14ac:dyDescent="0.2">
      <c r="A74" s="96" t="s">
        <v>1484</v>
      </c>
      <c r="B74" s="90" t="s">
        <v>1498</v>
      </c>
      <c r="C74" s="90" t="s">
        <v>1483</v>
      </c>
      <c r="D74" s="96" t="s">
        <v>1482</v>
      </c>
      <c r="E74" s="97" t="s">
        <v>1142</v>
      </c>
      <c r="F74" s="105" t="s">
        <v>1656</v>
      </c>
      <c r="G74" s="137" t="s">
        <v>1485</v>
      </c>
      <c r="H74" s="103"/>
    </row>
    <row r="75" spans="1:8" s="1" customFormat="1" ht="24.95" customHeight="1" x14ac:dyDescent="0.2">
      <c r="A75" s="10">
        <v>0</v>
      </c>
      <c r="B75" s="10"/>
      <c r="C75" s="10" t="s">
        <v>1143</v>
      </c>
      <c r="D75" s="14" t="s">
        <v>396</v>
      </c>
      <c r="E75" s="86" t="s">
        <v>469</v>
      </c>
      <c r="F75" s="496" t="s">
        <v>1799</v>
      </c>
      <c r="G75" s="15">
        <v>2.99</v>
      </c>
      <c r="H75" s="3">
        <f t="shared" ref="H75:H154" si="3">A75*G75</f>
        <v>0</v>
      </c>
    </row>
    <row r="76" spans="1:8" s="1" customFormat="1" ht="24.95" customHeight="1" x14ac:dyDescent="0.2">
      <c r="A76" s="10"/>
      <c r="B76" s="10"/>
      <c r="C76" s="10" t="s">
        <v>1143</v>
      </c>
      <c r="D76" s="14" t="s">
        <v>473</v>
      </c>
      <c r="E76" s="86" t="s">
        <v>469</v>
      </c>
      <c r="F76" s="496"/>
      <c r="G76" s="15">
        <v>2.99</v>
      </c>
      <c r="H76" s="3">
        <f t="shared" si="3"/>
        <v>0</v>
      </c>
    </row>
    <row r="77" spans="1:8" s="1" customFormat="1" ht="24.95" customHeight="1" x14ac:dyDescent="0.2">
      <c r="A77" s="10">
        <v>0</v>
      </c>
      <c r="B77" s="10"/>
      <c r="C77" s="10" t="s">
        <v>1143</v>
      </c>
      <c r="D77" s="14" t="s">
        <v>474</v>
      </c>
      <c r="E77" s="86" t="s">
        <v>469</v>
      </c>
      <c r="F77" s="496"/>
      <c r="G77" s="15">
        <v>2.99</v>
      </c>
      <c r="H77" s="3">
        <f t="shared" si="3"/>
        <v>0</v>
      </c>
    </row>
    <row r="78" spans="1:8" s="1" customFormat="1" ht="24.95" customHeight="1" x14ac:dyDescent="0.2">
      <c r="A78" s="10"/>
      <c r="B78" s="10"/>
      <c r="C78" s="10" t="s">
        <v>1143</v>
      </c>
      <c r="D78" s="14" t="s">
        <v>475</v>
      </c>
      <c r="E78" s="86" t="s">
        <v>469</v>
      </c>
      <c r="F78" s="496"/>
      <c r="G78" s="15">
        <v>2.99</v>
      </c>
      <c r="H78" s="3">
        <f t="shared" si="3"/>
        <v>0</v>
      </c>
    </row>
    <row r="79" spans="1:8" s="1" customFormat="1" ht="24.95" customHeight="1" x14ac:dyDescent="0.2">
      <c r="A79" s="10">
        <v>0</v>
      </c>
      <c r="B79" s="10"/>
      <c r="C79" s="10" t="s">
        <v>1143</v>
      </c>
      <c r="D79" s="14" t="s">
        <v>476</v>
      </c>
      <c r="E79" s="86" t="s">
        <v>469</v>
      </c>
      <c r="F79" s="496"/>
      <c r="G79" s="15">
        <v>2.99</v>
      </c>
      <c r="H79" s="3">
        <f t="shared" si="3"/>
        <v>0</v>
      </c>
    </row>
    <row r="80" spans="1:8" s="1" customFormat="1" ht="24.95" customHeight="1" x14ac:dyDescent="0.2">
      <c r="A80" s="10"/>
      <c r="B80" s="10"/>
      <c r="C80" s="10" t="s">
        <v>1143</v>
      </c>
      <c r="D80" s="14" t="s">
        <v>477</v>
      </c>
      <c r="E80" s="86" t="s">
        <v>469</v>
      </c>
      <c r="F80" s="496"/>
      <c r="G80" s="15">
        <v>2.99</v>
      </c>
      <c r="H80" s="3">
        <f t="shared" si="3"/>
        <v>0</v>
      </c>
    </row>
    <row r="81" spans="1:8" s="1" customFormat="1" ht="24.95" customHeight="1" x14ac:dyDescent="0.2">
      <c r="A81" s="10"/>
      <c r="B81" s="10"/>
      <c r="C81" s="10" t="s">
        <v>1143</v>
      </c>
      <c r="D81" s="14" t="s">
        <v>478</v>
      </c>
      <c r="E81" s="86" t="s">
        <v>469</v>
      </c>
      <c r="F81" s="496"/>
      <c r="G81" s="15">
        <v>2.99</v>
      </c>
      <c r="H81" s="3">
        <f t="shared" si="3"/>
        <v>0</v>
      </c>
    </row>
    <row r="82" spans="1:8" s="1" customFormat="1" ht="24.95" customHeight="1" x14ac:dyDescent="0.2">
      <c r="A82" s="10"/>
      <c r="B82" s="10"/>
      <c r="C82" s="10" t="s">
        <v>1143</v>
      </c>
      <c r="D82" s="14" t="s">
        <v>479</v>
      </c>
      <c r="E82" s="86" t="s">
        <v>469</v>
      </c>
      <c r="F82" s="496"/>
      <c r="G82" s="15">
        <v>2.99</v>
      </c>
      <c r="H82" s="3">
        <f t="shared" si="3"/>
        <v>0</v>
      </c>
    </row>
    <row r="83" spans="1:8" s="1" customFormat="1" ht="24.95" customHeight="1" x14ac:dyDescent="0.2">
      <c r="A83" s="10"/>
      <c r="B83" s="10"/>
      <c r="C83" s="10" t="s">
        <v>1143</v>
      </c>
      <c r="D83" s="14" t="s">
        <v>480</v>
      </c>
      <c r="E83" s="86" t="s">
        <v>469</v>
      </c>
      <c r="F83" s="496"/>
      <c r="G83" s="15">
        <v>2.99</v>
      </c>
      <c r="H83" s="3">
        <f t="shared" si="3"/>
        <v>0</v>
      </c>
    </row>
    <row r="84" spans="1:8" s="1" customFormat="1" ht="24.95" customHeight="1" x14ac:dyDescent="0.2">
      <c r="A84" s="10"/>
      <c r="B84" s="10"/>
      <c r="C84" s="10" t="s">
        <v>1143</v>
      </c>
      <c r="D84" s="14" t="s">
        <v>481</v>
      </c>
      <c r="E84" s="86" t="s">
        <v>469</v>
      </c>
      <c r="F84" s="496"/>
      <c r="G84" s="15">
        <v>2.99</v>
      </c>
      <c r="H84" s="3">
        <f t="shared" si="3"/>
        <v>0</v>
      </c>
    </row>
    <row r="85" spans="1:8" s="1" customFormat="1" ht="24.95" customHeight="1" x14ac:dyDescent="0.2">
      <c r="A85" s="10"/>
      <c r="B85" s="10"/>
      <c r="C85" s="10" t="s">
        <v>1143</v>
      </c>
      <c r="D85" s="14" t="s">
        <v>482</v>
      </c>
      <c r="E85" s="86" t="s">
        <v>469</v>
      </c>
      <c r="F85" s="496"/>
      <c r="G85" s="15">
        <v>2.99</v>
      </c>
      <c r="H85" s="3">
        <f t="shared" si="3"/>
        <v>0</v>
      </c>
    </row>
    <row r="86" spans="1:8" s="1" customFormat="1" ht="24.95" customHeight="1" x14ac:dyDescent="0.2">
      <c r="A86" s="10"/>
      <c r="B86" s="10"/>
      <c r="C86" s="10" t="s">
        <v>1143</v>
      </c>
      <c r="D86" s="14" t="s">
        <v>483</v>
      </c>
      <c r="E86" s="86" t="s">
        <v>469</v>
      </c>
      <c r="F86" s="496"/>
      <c r="G86" s="15">
        <v>2.99</v>
      </c>
      <c r="H86" s="3">
        <f t="shared" si="3"/>
        <v>0</v>
      </c>
    </row>
    <row r="87" spans="1:8" s="1" customFormat="1" ht="24.95" customHeight="1" x14ac:dyDescent="0.2">
      <c r="A87" s="10">
        <v>0</v>
      </c>
      <c r="B87" s="10"/>
      <c r="C87" s="10" t="s">
        <v>1143</v>
      </c>
      <c r="D87" s="14" t="s">
        <v>484</v>
      </c>
      <c r="E87" s="86" t="s">
        <v>469</v>
      </c>
      <c r="F87" s="496"/>
      <c r="G87" s="15">
        <v>2.99</v>
      </c>
      <c r="H87" s="3">
        <f t="shared" si="3"/>
        <v>0</v>
      </c>
    </row>
    <row r="88" spans="1:8" s="1" customFormat="1" ht="24.95" customHeight="1" x14ac:dyDescent="0.2">
      <c r="A88" s="10"/>
      <c r="B88" s="10"/>
      <c r="C88" s="10" t="s">
        <v>1143</v>
      </c>
      <c r="D88" s="14" t="s">
        <v>485</v>
      </c>
      <c r="E88" s="86" t="s">
        <v>469</v>
      </c>
      <c r="F88" s="496"/>
      <c r="G88" s="15">
        <v>2.99</v>
      </c>
      <c r="H88" s="3">
        <f t="shared" si="3"/>
        <v>0</v>
      </c>
    </row>
    <row r="89" spans="1:8" s="1" customFormat="1" ht="24.95" customHeight="1" x14ac:dyDescent="0.2">
      <c r="A89" s="10"/>
      <c r="B89" s="10"/>
      <c r="C89" s="10" t="s">
        <v>1143</v>
      </c>
      <c r="D89" s="14" t="s">
        <v>486</v>
      </c>
      <c r="E89" s="86" t="s">
        <v>469</v>
      </c>
      <c r="F89" s="496"/>
      <c r="G89" s="15">
        <v>2.99</v>
      </c>
      <c r="H89" s="3">
        <f t="shared" si="3"/>
        <v>0</v>
      </c>
    </row>
    <row r="90" spans="1:8" s="1" customFormat="1" ht="24.95" customHeight="1" x14ac:dyDescent="0.2">
      <c r="A90" s="10"/>
      <c r="B90" s="10"/>
      <c r="C90" s="10" t="s">
        <v>1143</v>
      </c>
      <c r="D90" s="14" t="s">
        <v>140</v>
      </c>
      <c r="E90" s="86" t="s">
        <v>469</v>
      </c>
      <c r="F90" s="496"/>
      <c r="G90" s="15">
        <v>2.99</v>
      </c>
      <c r="H90" s="3">
        <f t="shared" si="3"/>
        <v>0</v>
      </c>
    </row>
    <row r="91" spans="1:8" s="1" customFormat="1" ht="24.95" customHeight="1" x14ac:dyDescent="0.2">
      <c r="A91" s="10"/>
      <c r="B91" s="10"/>
      <c r="C91" s="10" t="s">
        <v>1143</v>
      </c>
      <c r="D91" s="14" t="s">
        <v>186</v>
      </c>
      <c r="E91" s="86" t="s">
        <v>469</v>
      </c>
      <c r="F91" s="496"/>
      <c r="G91" s="15">
        <v>2.99</v>
      </c>
      <c r="H91" s="3">
        <f t="shared" si="3"/>
        <v>0</v>
      </c>
    </row>
    <row r="92" spans="1:8" s="1" customFormat="1" ht="24.95" customHeight="1" x14ac:dyDescent="0.2">
      <c r="A92" s="10"/>
      <c r="B92" s="10"/>
      <c r="C92" s="10" t="s">
        <v>1143</v>
      </c>
      <c r="D92" s="14" t="s">
        <v>214</v>
      </c>
      <c r="E92" s="86" t="s">
        <v>469</v>
      </c>
      <c r="F92" s="496"/>
      <c r="G92" s="15">
        <v>2.99</v>
      </c>
      <c r="H92" s="3">
        <f t="shared" si="3"/>
        <v>0</v>
      </c>
    </row>
    <row r="93" spans="1:8" s="1" customFormat="1" ht="24.95" customHeight="1" x14ac:dyDescent="0.2">
      <c r="A93" s="10"/>
      <c r="B93" s="10"/>
      <c r="C93" s="10" t="s">
        <v>1143</v>
      </c>
      <c r="D93" s="14" t="s">
        <v>487</v>
      </c>
      <c r="E93" s="86" t="s">
        <v>469</v>
      </c>
      <c r="F93" s="496"/>
      <c r="G93" s="15">
        <v>2.99</v>
      </c>
      <c r="H93" s="3">
        <f t="shared" si="3"/>
        <v>0</v>
      </c>
    </row>
    <row r="94" spans="1:8" s="1" customFormat="1" ht="24.95" customHeight="1" x14ac:dyDescent="0.2">
      <c r="A94" s="10"/>
      <c r="B94" s="10"/>
      <c r="C94" s="10" t="s">
        <v>1143</v>
      </c>
      <c r="D94" s="14" t="s">
        <v>488</v>
      </c>
      <c r="E94" s="86" t="s">
        <v>469</v>
      </c>
      <c r="F94" s="496"/>
      <c r="G94" s="15">
        <v>2.99</v>
      </c>
      <c r="H94" s="3">
        <f t="shared" si="3"/>
        <v>0</v>
      </c>
    </row>
    <row r="95" spans="1:8" s="1" customFormat="1" ht="24.95" customHeight="1" x14ac:dyDescent="0.2">
      <c r="A95" s="10"/>
      <c r="B95" s="10"/>
      <c r="C95" s="10" t="s">
        <v>1143</v>
      </c>
      <c r="D95" s="14" t="s">
        <v>489</v>
      </c>
      <c r="E95" s="86" t="s">
        <v>469</v>
      </c>
      <c r="F95" s="496"/>
      <c r="G95" s="15">
        <v>2.99</v>
      </c>
      <c r="H95" s="3">
        <f t="shared" si="3"/>
        <v>0</v>
      </c>
    </row>
    <row r="96" spans="1:8" s="1" customFormat="1" ht="24.95" customHeight="1" x14ac:dyDescent="0.2">
      <c r="A96" s="10"/>
      <c r="B96" s="10"/>
      <c r="C96" s="10" t="s">
        <v>1143</v>
      </c>
      <c r="D96" s="14" t="s">
        <v>490</v>
      </c>
      <c r="E96" s="86" t="s">
        <v>469</v>
      </c>
      <c r="F96" s="496"/>
      <c r="G96" s="15">
        <v>2.99</v>
      </c>
      <c r="H96" s="3">
        <f t="shared" si="3"/>
        <v>0</v>
      </c>
    </row>
    <row r="97" spans="1:8" s="1" customFormat="1" ht="24.95" customHeight="1" x14ac:dyDescent="0.2">
      <c r="A97" s="10"/>
      <c r="B97" s="10"/>
      <c r="C97" s="10" t="s">
        <v>1143</v>
      </c>
      <c r="D97" s="14" t="s">
        <v>206</v>
      </c>
      <c r="E97" s="86" t="s">
        <v>469</v>
      </c>
      <c r="F97" s="496"/>
      <c r="G97" s="15">
        <v>2.99</v>
      </c>
      <c r="H97" s="3">
        <f t="shared" si="3"/>
        <v>0</v>
      </c>
    </row>
    <row r="98" spans="1:8" s="1" customFormat="1" ht="24.95" customHeight="1" x14ac:dyDescent="0.2">
      <c r="A98" s="10">
        <v>0</v>
      </c>
      <c r="B98" s="10"/>
      <c r="C98" s="10" t="s">
        <v>1143</v>
      </c>
      <c r="D98" s="14" t="s">
        <v>189</v>
      </c>
      <c r="E98" s="86" t="s">
        <v>469</v>
      </c>
      <c r="F98" s="496"/>
      <c r="G98" s="15">
        <v>2.99</v>
      </c>
      <c r="H98" s="3">
        <f t="shared" si="3"/>
        <v>0</v>
      </c>
    </row>
    <row r="99" spans="1:8" s="1" customFormat="1" ht="24.95" customHeight="1" x14ac:dyDescent="0.2">
      <c r="A99" s="10">
        <v>0</v>
      </c>
      <c r="B99" s="10"/>
      <c r="C99" s="10" t="s">
        <v>1143</v>
      </c>
      <c r="D99" s="14" t="s">
        <v>491</v>
      </c>
      <c r="E99" s="86" t="s">
        <v>469</v>
      </c>
      <c r="F99" s="496"/>
      <c r="G99" s="15">
        <v>2.99</v>
      </c>
      <c r="H99" s="3">
        <f t="shared" si="3"/>
        <v>0</v>
      </c>
    </row>
    <row r="100" spans="1:8" s="1" customFormat="1" ht="24.95" customHeight="1" x14ac:dyDescent="0.2">
      <c r="A100" s="10">
        <v>0</v>
      </c>
      <c r="B100" s="10"/>
      <c r="C100" s="10" t="s">
        <v>1143</v>
      </c>
      <c r="D100" s="14" t="s">
        <v>492</v>
      </c>
      <c r="E100" s="86" t="s">
        <v>469</v>
      </c>
      <c r="F100" s="496"/>
      <c r="G100" s="15">
        <v>2.99</v>
      </c>
      <c r="H100" s="3">
        <f t="shared" si="3"/>
        <v>0</v>
      </c>
    </row>
    <row r="101" spans="1:8" s="1" customFormat="1" ht="24.95" customHeight="1" x14ac:dyDescent="0.2">
      <c r="A101" s="10">
        <v>0</v>
      </c>
      <c r="B101" s="10"/>
      <c r="C101" s="10" t="s">
        <v>1143</v>
      </c>
      <c r="D101" s="14" t="s">
        <v>493</v>
      </c>
      <c r="E101" s="86" t="s">
        <v>469</v>
      </c>
      <c r="F101" s="496"/>
      <c r="G101" s="15">
        <v>2.99</v>
      </c>
      <c r="H101" s="3">
        <f t="shared" si="3"/>
        <v>0</v>
      </c>
    </row>
    <row r="102" spans="1:8" s="1" customFormat="1" ht="24.95" customHeight="1" x14ac:dyDescent="0.2">
      <c r="A102" s="10"/>
      <c r="B102" s="10"/>
      <c r="C102" s="10" t="s">
        <v>1143</v>
      </c>
      <c r="D102" s="14" t="s">
        <v>494</v>
      </c>
      <c r="E102" s="86" t="s">
        <v>469</v>
      </c>
      <c r="F102" s="496"/>
      <c r="G102" s="15">
        <v>2.99</v>
      </c>
      <c r="H102" s="3">
        <f t="shared" si="3"/>
        <v>0</v>
      </c>
    </row>
    <row r="103" spans="1:8" s="1" customFormat="1" ht="24.95" customHeight="1" x14ac:dyDescent="0.2">
      <c r="A103" s="10"/>
      <c r="B103" s="10"/>
      <c r="C103" s="10" t="s">
        <v>1143</v>
      </c>
      <c r="D103" s="14" t="s">
        <v>495</v>
      </c>
      <c r="E103" s="86" t="s">
        <v>469</v>
      </c>
      <c r="F103" s="496"/>
      <c r="G103" s="15">
        <v>2.99</v>
      </c>
      <c r="H103" s="3">
        <f t="shared" si="3"/>
        <v>0</v>
      </c>
    </row>
    <row r="104" spans="1:8" s="1" customFormat="1" ht="24.95" customHeight="1" x14ac:dyDescent="0.2">
      <c r="A104" s="10"/>
      <c r="B104" s="10"/>
      <c r="C104" s="10" t="s">
        <v>1143</v>
      </c>
      <c r="D104" s="14" t="s">
        <v>496</v>
      </c>
      <c r="E104" s="86" t="s">
        <v>469</v>
      </c>
      <c r="F104" s="496"/>
      <c r="G104" s="15">
        <v>2.99</v>
      </c>
      <c r="H104" s="3">
        <f t="shared" si="3"/>
        <v>0</v>
      </c>
    </row>
    <row r="105" spans="1:8" s="1" customFormat="1" ht="24.95" customHeight="1" x14ac:dyDescent="0.2">
      <c r="A105" s="10"/>
      <c r="B105" s="10"/>
      <c r="C105" s="10" t="s">
        <v>1143</v>
      </c>
      <c r="D105" s="14" t="s">
        <v>497</v>
      </c>
      <c r="E105" s="86" t="s">
        <v>469</v>
      </c>
      <c r="F105" s="496"/>
      <c r="G105" s="15">
        <v>2.99</v>
      </c>
      <c r="H105" s="3">
        <f t="shared" si="3"/>
        <v>0</v>
      </c>
    </row>
    <row r="106" spans="1:8" s="1" customFormat="1" ht="24.95" customHeight="1" x14ac:dyDescent="0.2">
      <c r="A106" s="10"/>
      <c r="B106" s="10"/>
      <c r="C106" s="10" t="s">
        <v>1143</v>
      </c>
      <c r="D106" s="14" t="s">
        <v>498</v>
      </c>
      <c r="E106" s="86" t="s">
        <v>469</v>
      </c>
      <c r="F106" s="496"/>
      <c r="G106" s="15">
        <v>2.99</v>
      </c>
      <c r="H106" s="3">
        <f t="shared" si="3"/>
        <v>0</v>
      </c>
    </row>
    <row r="107" spans="1:8" s="1" customFormat="1" ht="24.95" customHeight="1" x14ac:dyDescent="0.2">
      <c r="A107" s="10"/>
      <c r="B107" s="10"/>
      <c r="C107" s="10" t="s">
        <v>1143</v>
      </c>
      <c r="D107" s="14" t="s">
        <v>499</v>
      </c>
      <c r="E107" s="86" t="s">
        <v>469</v>
      </c>
      <c r="F107" s="496"/>
      <c r="G107" s="15">
        <v>2.99</v>
      </c>
      <c r="H107" s="3">
        <f t="shared" si="3"/>
        <v>0</v>
      </c>
    </row>
    <row r="108" spans="1:8" s="1" customFormat="1" ht="24.95" customHeight="1" x14ac:dyDescent="0.2">
      <c r="A108" s="10">
        <v>0</v>
      </c>
      <c r="B108" s="10"/>
      <c r="C108" s="10" t="s">
        <v>1143</v>
      </c>
      <c r="D108" s="14" t="s">
        <v>500</v>
      </c>
      <c r="E108" s="86" t="s">
        <v>469</v>
      </c>
      <c r="F108" s="496"/>
      <c r="G108" s="15">
        <v>2.99</v>
      </c>
      <c r="H108" s="3">
        <f t="shared" si="3"/>
        <v>0</v>
      </c>
    </row>
    <row r="109" spans="1:8" s="1" customFormat="1" ht="24.95" customHeight="1" x14ac:dyDescent="0.2">
      <c r="A109" s="10"/>
      <c r="B109" s="10"/>
      <c r="C109" s="10" t="s">
        <v>1143</v>
      </c>
      <c r="D109" s="14" t="s">
        <v>501</v>
      </c>
      <c r="E109" s="86" t="s">
        <v>469</v>
      </c>
      <c r="F109" s="496"/>
      <c r="G109" s="15">
        <v>2.99</v>
      </c>
      <c r="H109" s="3">
        <f t="shared" si="3"/>
        <v>0</v>
      </c>
    </row>
    <row r="110" spans="1:8" s="1" customFormat="1" ht="24.95" customHeight="1" x14ac:dyDescent="0.2">
      <c r="A110" s="96" t="s">
        <v>1484</v>
      </c>
      <c r="B110" s="90" t="s">
        <v>1498</v>
      </c>
      <c r="C110" s="90" t="s">
        <v>1483</v>
      </c>
      <c r="D110" s="96" t="s">
        <v>1482</v>
      </c>
      <c r="E110" s="97" t="s">
        <v>1142</v>
      </c>
      <c r="F110" s="113" t="s">
        <v>1656</v>
      </c>
      <c r="G110" s="137" t="s">
        <v>1485</v>
      </c>
      <c r="H110" s="103"/>
    </row>
    <row r="111" spans="1:8" s="1" customFormat="1" ht="24.95" customHeight="1" x14ac:dyDescent="0.2">
      <c r="A111" s="10"/>
      <c r="B111" s="10"/>
      <c r="C111" s="10" t="s">
        <v>502</v>
      </c>
      <c r="D111" s="14" t="s">
        <v>396</v>
      </c>
      <c r="E111" s="86" t="s">
        <v>1142</v>
      </c>
      <c r="F111" s="496"/>
      <c r="G111" s="15">
        <v>25.63</v>
      </c>
      <c r="H111" s="3">
        <f>A111*G111</f>
        <v>0</v>
      </c>
    </row>
    <row r="112" spans="1:8" s="1" customFormat="1" ht="24.95" customHeight="1" x14ac:dyDescent="0.2">
      <c r="A112" s="10"/>
      <c r="B112" s="10"/>
      <c r="C112" s="10" t="s">
        <v>502</v>
      </c>
      <c r="D112" s="14" t="s">
        <v>473</v>
      </c>
      <c r="E112" s="86" t="s">
        <v>1142</v>
      </c>
      <c r="F112" s="496"/>
      <c r="G112" s="15">
        <v>25.63</v>
      </c>
      <c r="H112" s="3">
        <f t="shared" ref="H112:H145" si="4">A112*G112</f>
        <v>0</v>
      </c>
    </row>
    <row r="113" spans="1:8" s="1" customFormat="1" ht="24.95" customHeight="1" x14ac:dyDescent="0.2">
      <c r="A113" s="10"/>
      <c r="B113" s="10"/>
      <c r="C113" s="10" t="s">
        <v>502</v>
      </c>
      <c r="D113" s="14" t="s">
        <v>474</v>
      </c>
      <c r="E113" s="86" t="s">
        <v>1142</v>
      </c>
      <c r="F113" s="496"/>
      <c r="G113" s="15">
        <v>25.63</v>
      </c>
      <c r="H113" s="3">
        <f t="shared" si="4"/>
        <v>0</v>
      </c>
    </row>
    <row r="114" spans="1:8" s="1" customFormat="1" ht="24.95" customHeight="1" x14ac:dyDescent="0.2">
      <c r="A114" s="10"/>
      <c r="B114" s="10"/>
      <c r="C114" s="10" t="s">
        <v>502</v>
      </c>
      <c r="D114" s="14" t="s">
        <v>475</v>
      </c>
      <c r="E114" s="86" t="s">
        <v>1142</v>
      </c>
      <c r="F114" s="496"/>
      <c r="G114" s="15">
        <v>25.63</v>
      </c>
      <c r="H114" s="3">
        <f t="shared" si="4"/>
        <v>0</v>
      </c>
    </row>
    <row r="115" spans="1:8" s="1" customFormat="1" ht="24.95" customHeight="1" x14ac:dyDescent="0.2">
      <c r="A115" s="10"/>
      <c r="B115" s="10"/>
      <c r="C115" s="10" t="s">
        <v>502</v>
      </c>
      <c r="D115" s="14" t="s">
        <v>476</v>
      </c>
      <c r="E115" s="86" t="s">
        <v>1142</v>
      </c>
      <c r="F115" s="496"/>
      <c r="G115" s="15">
        <v>25.63</v>
      </c>
      <c r="H115" s="3">
        <f t="shared" si="4"/>
        <v>0</v>
      </c>
    </row>
    <row r="116" spans="1:8" s="1" customFormat="1" ht="24.95" customHeight="1" x14ac:dyDescent="0.2">
      <c r="A116" s="10"/>
      <c r="B116" s="10"/>
      <c r="C116" s="10" t="s">
        <v>502</v>
      </c>
      <c r="D116" s="14" t="s">
        <v>477</v>
      </c>
      <c r="E116" s="86" t="s">
        <v>1142</v>
      </c>
      <c r="F116" s="496"/>
      <c r="G116" s="15">
        <v>25.63</v>
      </c>
      <c r="H116" s="3">
        <f t="shared" si="4"/>
        <v>0</v>
      </c>
    </row>
    <row r="117" spans="1:8" s="1" customFormat="1" ht="24.95" customHeight="1" x14ac:dyDescent="0.2">
      <c r="A117" s="10"/>
      <c r="B117" s="10"/>
      <c r="C117" s="10" t="s">
        <v>502</v>
      </c>
      <c r="D117" s="14" t="s">
        <v>478</v>
      </c>
      <c r="E117" s="86" t="s">
        <v>1142</v>
      </c>
      <c r="F117" s="496"/>
      <c r="G117" s="15">
        <v>25.63</v>
      </c>
      <c r="H117" s="3">
        <f t="shared" si="4"/>
        <v>0</v>
      </c>
    </row>
    <row r="118" spans="1:8" s="1" customFormat="1" ht="24.95" customHeight="1" x14ac:dyDescent="0.2">
      <c r="A118" s="10"/>
      <c r="B118" s="10"/>
      <c r="C118" s="10" t="s">
        <v>502</v>
      </c>
      <c r="D118" s="14" t="s">
        <v>479</v>
      </c>
      <c r="E118" s="86" t="s">
        <v>1142</v>
      </c>
      <c r="F118" s="496"/>
      <c r="G118" s="15">
        <v>25.63</v>
      </c>
      <c r="H118" s="3">
        <f t="shared" si="4"/>
        <v>0</v>
      </c>
    </row>
    <row r="119" spans="1:8" s="1" customFormat="1" ht="24.95" customHeight="1" x14ac:dyDescent="0.2">
      <c r="A119" s="10"/>
      <c r="B119" s="10"/>
      <c r="C119" s="10" t="s">
        <v>502</v>
      </c>
      <c r="D119" s="14" t="s">
        <v>480</v>
      </c>
      <c r="E119" s="86" t="s">
        <v>1142</v>
      </c>
      <c r="F119" s="496"/>
      <c r="G119" s="15">
        <v>25.63</v>
      </c>
      <c r="H119" s="3">
        <f t="shared" si="4"/>
        <v>0</v>
      </c>
    </row>
    <row r="120" spans="1:8" s="1" customFormat="1" ht="24.95" customHeight="1" x14ac:dyDescent="0.2">
      <c r="A120" s="10"/>
      <c r="B120" s="10"/>
      <c r="C120" s="10" t="s">
        <v>502</v>
      </c>
      <c r="D120" s="14" t="s">
        <v>481</v>
      </c>
      <c r="E120" s="86" t="s">
        <v>1142</v>
      </c>
      <c r="F120" s="496"/>
      <c r="G120" s="15">
        <v>25.63</v>
      </c>
      <c r="H120" s="3">
        <f t="shared" si="4"/>
        <v>0</v>
      </c>
    </row>
    <row r="121" spans="1:8" s="1" customFormat="1" ht="24.95" customHeight="1" x14ac:dyDescent="0.2">
      <c r="A121" s="10"/>
      <c r="B121" s="10"/>
      <c r="C121" s="10" t="s">
        <v>502</v>
      </c>
      <c r="D121" s="14" t="s">
        <v>482</v>
      </c>
      <c r="E121" s="86" t="s">
        <v>1142</v>
      </c>
      <c r="F121" s="496"/>
      <c r="G121" s="15">
        <v>25.63</v>
      </c>
      <c r="H121" s="3">
        <f t="shared" si="4"/>
        <v>0</v>
      </c>
    </row>
    <row r="122" spans="1:8" s="1" customFormat="1" ht="24.95" customHeight="1" x14ac:dyDescent="0.2">
      <c r="A122" s="10"/>
      <c r="B122" s="10"/>
      <c r="C122" s="10" t="s">
        <v>502</v>
      </c>
      <c r="D122" s="14" t="s">
        <v>483</v>
      </c>
      <c r="E122" s="86" t="s">
        <v>1142</v>
      </c>
      <c r="F122" s="496"/>
      <c r="G122" s="15">
        <v>25.63</v>
      </c>
      <c r="H122" s="3">
        <f t="shared" si="4"/>
        <v>0</v>
      </c>
    </row>
    <row r="123" spans="1:8" s="1" customFormat="1" ht="24.95" customHeight="1" x14ac:dyDescent="0.2">
      <c r="A123" s="10"/>
      <c r="B123" s="10"/>
      <c r="C123" s="10" t="s">
        <v>502</v>
      </c>
      <c r="D123" s="14" t="s">
        <v>484</v>
      </c>
      <c r="E123" s="86" t="s">
        <v>1142</v>
      </c>
      <c r="F123" s="496"/>
      <c r="G123" s="15">
        <v>25.63</v>
      </c>
      <c r="H123" s="3">
        <f t="shared" si="4"/>
        <v>0</v>
      </c>
    </row>
    <row r="124" spans="1:8" s="1" customFormat="1" ht="24.95" customHeight="1" x14ac:dyDescent="0.2">
      <c r="A124" s="10"/>
      <c r="B124" s="10"/>
      <c r="C124" s="10" t="s">
        <v>502</v>
      </c>
      <c r="D124" s="14" t="s">
        <v>485</v>
      </c>
      <c r="E124" s="86" t="s">
        <v>1142</v>
      </c>
      <c r="F124" s="496"/>
      <c r="G124" s="15">
        <v>25.63</v>
      </c>
      <c r="H124" s="3">
        <f t="shared" si="4"/>
        <v>0</v>
      </c>
    </row>
    <row r="125" spans="1:8" s="1" customFormat="1" ht="24.95" customHeight="1" x14ac:dyDescent="0.2">
      <c r="A125" s="10"/>
      <c r="B125" s="10"/>
      <c r="C125" s="10" t="s">
        <v>502</v>
      </c>
      <c r="D125" s="14" t="s">
        <v>486</v>
      </c>
      <c r="E125" s="86" t="s">
        <v>1142</v>
      </c>
      <c r="F125" s="496"/>
      <c r="G125" s="15">
        <v>25.63</v>
      </c>
      <c r="H125" s="3">
        <f t="shared" si="4"/>
        <v>0</v>
      </c>
    </row>
    <row r="126" spans="1:8" s="1" customFormat="1" ht="24.95" customHeight="1" x14ac:dyDescent="0.2">
      <c r="A126" s="10"/>
      <c r="B126" s="10"/>
      <c r="C126" s="10" t="s">
        <v>502</v>
      </c>
      <c r="D126" s="14" t="s">
        <v>140</v>
      </c>
      <c r="E126" s="86" t="s">
        <v>1142</v>
      </c>
      <c r="F126" s="496"/>
      <c r="G126" s="15">
        <v>25.63</v>
      </c>
      <c r="H126" s="3">
        <f t="shared" si="4"/>
        <v>0</v>
      </c>
    </row>
    <row r="127" spans="1:8" s="1" customFormat="1" ht="24.95" customHeight="1" x14ac:dyDescent="0.2">
      <c r="A127" s="10"/>
      <c r="B127" s="10"/>
      <c r="C127" s="10" t="s">
        <v>502</v>
      </c>
      <c r="D127" s="14" t="s">
        <v>186</v>
      </c>
      <c r="E127" s="86" t="s">
        <v>1142</v>
      </c>
      <c r="F127" s="496"/>
      <c r="G127" s="15">
        <v>25.63</v>
      </c>
      <c r="H127" s="3">
        <f t="shared" si="4"/>
        <v>0</v>
      </c>
    </row>
    <row r="128" spans="1:8" s="1" customFormat="1" ht="24.95" customHeight="1" x14ac:dyDescent="0.2">
      <c r="A128" s="10"/>
      <c r="B128" s="10"/>
      <c r="C128" s="10" t="s">
        <v>502</v>
      </c>
      <c r="D128" s="14" t="s">
        <v>214</v>
      </c>
      <c r="E128" s="86" t="s">
        <v>1142</v>
      </c>
      <c r="F128" s="496"/>
      <c r="G128" s="15">
        <v>25.63</v>
      </c>
      <c r="H128" s="3">
        <f t="shared" si="4"/>
        <v>0</v>
      </c>
    </row>
    <row r="129" spans="1:8" s="1" customFormat="1" ht="24.95" customHeight="1" x14ac:dyDescent="0.2">
      <c r="A129" s="10"/>
      <c r="B129" s="10"/>
      <c r="C129" s="10" t="s">
        <v>502</v>
      </c>
      <c r="D129" s="14" t="s">
        <v>487</v>
      </c>
      <c r="E129" s="86" t="s">
        <v>1142</v>
      </c>
      <c r="F129" s="496"/>
      <c r="G129" s="15">
        <v>25.63</v>
      </c>
      <c r="H129" s="3">
        <f t="shared" si="4"/>
        <v>0</v>
      </c>
    </row>
    <row r="130" spans="1:8" s="1" customFormat="1" ht="24.95" customHeight="1" x14ac:dyDescent="0.2">
      <c r="A130" s="10"/>
      <c r="B130" s="10"/>
      <c r="C130" s="10" t="s">
        <v>502</v>
      </c>
      <c r="D130" s="14" t="s">
        <v>488</v>
      </c>
      <c r="E130" s="86" t="s">
        <v>1142</v>
      </c>
      <c r="F130" s="496"/>
      <c r="G130" s="15">
        <v>25.63</v>
      </c>
      <c r="H130" s="3">
        <f t="shared" si="4"/>
        <v>0</v>
      </c>
    </row>
    <row r="131" spans="1:8" s="1" customFormat="1" ht="24.95" customHeight="1" x14ac:dyDescent="0.2">
      <c r="A131" s="10"/>
      <c r="B131" s="10"/>
      <c r="C131" s="10" t="s">
        <v>502</v>
      </c>
      <c r="D131" s="14" t="s">
        <v>489</v>
      </c>
      <c r="E131" s="86" t="s">
        <v>1142</v>
      </c>
      <c r="F131" s="496"/>
      <c r="G131" s="15">
        <v>25.63</v>
      </c>
      <c r="H131" s="3">
        <f t="shared" si="4"/>
        <v>0</v>
      </c>
    </row>
    <row r="132" spans="1:8" s="1" customFormat="1" ht="24.95" customHeight="1" x14ac:dyDescent="0.2">
      <c r="A132" s="10"/>
      <c r="B132" s="10"/>
      <c r="C132" s="10" t="s">
        <v>502</v>
      </c>
      <c r="D132" s="14" t="s">
        <v>490</v>
      </c>
      <c r="E132" s="86" t="s">
        <v>1142</v>
      </c>
      <c r="F132" s="496"/>
      <c r="G132" s="15">
        <v>25.63</v>
      </c>
      <c r="H132" s="3">
        <f t="shared" si="4"/>
        <v>0</v>
      </c>
    </row>
    <row r="133" spans="1:8" s="1" customFormat="1" ht="24.95" customHeight="1" x14ac:dyDescent="0.2">
      <c r="A133" s="10"/>
      <c r="B133" s="10"/>
      <c r="C133" s="10" t="s">
        <v>502</v>
      </c>
      <c r="D133" s="14" t="s">
        <v>206</v>
      </c>
      <c r="E133" s="86" t="s">
        <v>1142</v>
      </c>
      <c r="F133" s="496"/>
      <c r="G133" s="15">
        <v>25.63</v>
      </c>
      <c r="H133" s="3">
        <f t="shared" si="4"/>
        <v>0</v>
      </c>
    </row>
    <row r="134" spans="1:8" s="1" customFormat="1" ht="24.95" customHeight="1" x14ac:dyDescent="0.2">
      <c r="A134" s="10"/>
      <c r="B134" s="10"/>
      <c r="C134" s="10" t="s">
        <v>502</v>
      </c>
      <c r="D134" s="14" t="s">
        <v>189</v>
      </c>
      <c r="E134" s="86" t="s">
        <v>1142</v>
      </c>
      <c r="F134" s="496"/>
      <c r="G134" s="15">
        <v>25.63</v>
      </c>
      <c r="H134" s="3">
        <f t="shared" si="4"/>
        <v>0</v>
      </c>
    </row>
    <row r="135" spans="1:8" s="1" customFormat="1" ht="24.95" customHeight="1" x14ac:dyDescent="0.2">
      <c r="A135" s="10"/>
      <c r="B135" s="10"/>
      <c r="C135" s="10" t="s">
        <v>502</v>
      </c>
      <c r="D135" s="14" t="s">
        <v>491</v>
      </c>
      <c r="E135" s="86" t="s">
        <v>1142</v>
      </c>
      <c r="F135" s="496"/>
      <c r="G135" s="15">
        <v>25.63</v>
      </c>
      <c r="H135" s="3">
        <f t="shared" si="4"/>
        <v>0</v>
      </c>
    </row>
    <row r="136" spans="1:8" s="1" customFormat="1" ht="24.95" customHeight="1" x14ac:dyDescent="0.2">
      <c r="A136" s="10"/>
      <c r="B136" s="10"/>
      <c r="C136" s="10" t="s">
        <v>502</v>
      </c>
      <c r="D136" s="14" t="s">
        <v>492</v>
      </c>
      <c r="E136" s="86" t="s">
        <v>1142</v>
      </c>
      <c r="F136" s="496"/>
      <c r="G136" s="15">
        <v>25.63</v>
      </c>
      <c r="H136" s="3">
        <f t="shared" si="4"/>
        <v>0</v>
      </c>
    </row>
    <row r="137" spans="1:8" s="1" customFormat="1" ht="24.95" customHeight="1" x14ac:dyDescent="0.2">
      <c r="A137" s="10"/>
      <c r="B137" s="10"/>
      <c r="C137" s="10" t="s">
        <v>502</v>
      </c>
      <c r="D137" s="14" t="s">
        <v>493</v>
      </c>
      <c r="E137" s="86" t="s">
        <v>1142</v>
      </c>
      <c r="F137" s="496"/>
      <c r="G137" s="15">
        <v>25.63</v>
      </c>
      <c r="H137" s="3">
        <f t="shared" si="4"/>
        <v>0</v>
      </c>
    </row>
    <row r="138" spans="1:8" s="1" customFormat="1" ht="24.95" customHeight="1" x14ac:dyDescent="0.2">
      <c r="A138" s="10"/>
      <c r="B138" s="10"/>
      <c r="C138" s="10" t="s">
        <v>502</v>
      </c>
      <c r="D138" s="14" t="s">
        <v>494</v>
      </c>
      <c r="E138" s="86" t="s">
        <v>1142</v>
      </c>
      <c r="F138" s="496"/>
      <c r="G138" s="15">
        <v>25.63</v>
      </c>
      <c r="H138" s="3">
        <f t="shared" si="4"/>
        <v>0</v>
      </c>
    </row>
    <row r="139" spans="1:8" s="1" customFormat="1" ht="24.95" customHeight="1" x14ac:dyDescent="0.2">
      <c r="A139" s="10"/>
      <c r="B139" s="10"/>
      <c r="C139" s="10" t="s">
        <v>502</v>
      </c>
      <c r="D139" s="14" t="s">
        <v>495</v>
      </c>
      <c r="E139" s="86" t="s">
        <v>1142</v>
      </c>
      <c r="F139" s="496"/>
      <c r="G139" s="15">
        <v>25.63</v>
      </c>
      <c r="H139" s="3">
        <f t="shared" si="4"/>
        <v>0</v>
      </c>
    </row>
    <row r="140" spans="1:8" s="1" customFormat="1" ht="24.95" customHeight="1" x14ac:dyDescent="0.2">
      <c r="A140" s="10"/>
      <c r="B140" s="10"/>
      <c r="C140" s="10" t="s">
        <v>502</v>
      </c>
      <c r="D140" s="14" t="s">
        <v>496</v>
      </c>
      <c r="E140" s="86" t="s">
        <v>1142</v>
      </c>
      <c r="F140" s="496"/>
      <c r="G140" s="15">
        <v>25.63</v>
      </c>
      <c r="H140" s="3">
        <f t="shared" si="4"/>
        <v>0</v>
      </c>
    </row>
    <row r="141" spans="1:8" s="1" customFormat="1" ht="24.95" customHeight="1" x14ac:dyDescent="0.2">
      <c r="A141" s="10"/>
      <c r="B141" s="10"/>
      <c r="C141" s="10" t="s">
        <v>502</v>
      </c>
      <c r="D141" s="14" t="s">
        <v>497</v>
      </c>
      <c r="E141" s="86" t="s">
        <v>1142</v>
      </c>
      <c r="F141" s="496"/>
      <c r="G141" s="15">
        <v>25.63</v>
      </c>
      <c r="H141" s="3">
        <f t="shared" si="4"/>
        <v>0</v>
      </c>
    </row>
    <row r="142" spans="1:8" s="1" customFormat="1" ht="24.95" customHeight="1" x14ac:dyDescent="0.2">
      <c r="A142" s="10"/>
      <c r="B142" s="10"/>
      <c r="C142" s="10" t="s">
        <v>502</v>
      </c>
      <c r="D142" s="14" t="s">
        <v>498</v>
      </c>
      <c r="E142" s="86" t="s">
        <v>1142</v>
      </c>
      <c r="F142" s="496"/>
      <c r="G142" s="15">
        <v>25.63</v>
      </c>
      <c r="H142" s="3">
        <f t="shared" si="4"/>
        <v>0</v>
      </c>
    </row>
    <row r="143" spans="1:8" s="1" customFormat="1" ht="24.95" customHeight="1" x14ac:dyDescent="0.2">
      <c r="A143" s="10"/>
      <c r="B143" s="10"/>
      <c r="C143" s="10" t="s">
        <v>502</v>
      </c>
      <c r="D143" s="14" t="s">
        <v>499</v>
      </c>
      <c r="E143" s="86" t="s">
        <v>1142</v>
      </c>
      <c r="F143" s="496"/>
      <c r="G143" s="15">
        <v>25.63</v>
      </c>
      <c r="H143" s="3">
        <f t="shared" si="4"/>
        <v>0</v>
      </c>
    </row>
    <row r="144" spans="1:8" s="1" customFormat="1" ht="24.95" customHeight="1" x14ac:dyDescent="0.2">
      <c r="A144" s="10"/>
      <c r="B144" s="10"/>
      <c r="C144" s="10" t="s">
        <v>502</v>
      </c>
      <c r="D144" s="14" t="s">
        <v>500</v>
      </c>
      <c r="E144" s="86" t="s">
        <v>1142</v>
      </c>
      <c r="F144" s="496"/>
      <c r="G144" s="15">
        <v>25.63</v>
      </c>
      <c r="H144" s="3">
        <f t="shared" si="4"/>
        <v>0</v>
      </c>
    </row>
    <row r="145" spans="1:8" s="1" customFormat="1" ht="24.95" customHeight="1" x14ac:dyDescent="0.2">
      <c r="A145" s="10"/>
      <c r="B145" s="10"/>
      <c r="C145" s="10" t="s">
        <v>502</v>
      </c>
      <c r="D145" s="14" t="s">
        <v>501</v>
      </c>
      <c r="E145" s="86" t="s">
        <v>1142</v>
      </c>
      <c r="F145" s="496"/>
      <c r="G145" s="15">
        <v>25.63</v>
      </c>
      <c r="H145" s="3">
        <f t="shared" si="4"/>
        <v>0</v>
      </c>
    </row>
    <row r="146" spans="1:8" s="1" customFormat="1" ht="24.95" customHeight="1" x14ac:dyDescent="0.2">
      <c r="A146" s="96" t="s">
        <v>1484</v>
      </c>
      <c r="B146" s="90" t="s">
        <v>1498</v>
      </c>
      <c r="C146" s="90" t="s">
        <v>1483</v>
      </c>
      <c r="D146" s="96" t="s">
        <v>1482</v>
      </c>
      <c r="E146" s="97" t="s">
        <v>468</v>
      </c>
      <c r="F146" s="113" t="s">
        <v>1656</v>
      </c>
      <c r="G146" s="137" t="s">
        <v>1485</v>
      </c>
      <c r="H146" s="103"/>
    </row>
    <row r="147" spans="1:8" s="1" customFormat="1" ht="24.95" customHeight="1" x14ac:dyDescent="0.2">
      <c r="A147" s="10"/>
      <c r="B147" s="10"/>
      <c r="C147" s="10" t="s">
        <v>745</v>
      </c>
      <c r="D147" s="14" t="s">
        <v>197</v>
      </c>
      <c r="E147" s="86" t="s">
        <v>468</v>
      </c>
      <c r="F147" s="35"/>
      <c r="G147" s="15">
        <v>2.7</v>
      </c>
      <c r="H147" s="3">
        <f t="shared" si="3"/>
        <v>0</v>
      </c>
    </row>
    <row r="148" spans="1:8" s="1" customFormat="1" ht="24.95" customHeight="1" x14ac:dyDescent="0.2">
      <c r="A148" s="10"/>
      <c r="B148" s="10"/>
      <c r="C148" s="10" t="s">
        <v>745</v>
      </c>
      <c r="D148" s="14" t="s">
        <v>208</v>
      </c>
      <c r="E148" s="86" t="s">
        <v>468</v>
      </c>
      <c r="F148" s="35"/>
      <c r="G148" s="15">
        <v>2.7</v>
      </c>
      <c r="H148" s="3">
        <f t="shared" si="3"/>
        <v>0</v>
      </c>
    </row>
    <row r="149" spans="1:8" s="1" customFormat="1" ht="24.95" customHeight="1" x14ac:dyDescent="0.2">
      <c r="A149" s="10"/>
      <c r="B149" s="10"/>
      <c r="C149" s="10" t="s">
        <v>745</v>
      </c>
      <c r="D149" s="14" t="s">
        <v>202</v>
      </c>
      <c r="E149" s="86" t="s">
        <v>468</v>
      </c>
      <c r="F149" s="35"/>
      <c r="G149" s="15">
        <v>2.7</v>
      </c>
      <c r="H149" s="3">
        <f t="shared" si="3"/>
        <v>0</v>
      </c>
    </row>
    <row r="150" spans="1:8" s="1" customFormat="1" ht="24.95" customHeight="1" x14ac:dyDescent="0.2">
      <c r="A150" s="10">
        <v>0</v>
      </c>
      <c r="B150" s="10"/>
      <c r="C150" s="10" t="s">
        <v>745</v>
      </c>
      <c r="D150" s="14" t="s">
        <v>203</v>
      </c>
      <c r="E150" s="86" t="s">
        <v>468</v>
      </c>
      <c r="F150" s="35"/>
      <c r="G150" s="15">
        <v>2.7</v>
      </c>
      <c r="H150" s="3">
        <f t="shared" si="3"/>
        <v>0</v>
      </c>
    </row>
    <row r="151" spans="1:8" s="1" customFormat="1" ht="24.95" customHeight="1" x14ac:dyDescent="0.2">
      <c r="A151" s="10"/>
      <c r="B151" s="10"/>
      <c r="C151" s="10" t="s">
        <v>745</v>
      </c>
      <c r="D151" s="14" t="s">
        <v>503</v>
      </c>
      <c r="E151" s="86" t="s">
        <v>468</v>
      </c>
      <c r="F151" s="35"/>
      <c r="G151" s="15">
        <v>2.7</v>
      </c>
      <c r="H151" s="3">
        <f t="shared" si="3"/>
        <v>0</v>
      </c>
    </row>
    <row r="152" spans="1:8" s="1" customFormat="1" ht="24.95" customHeight="1" x14ac:dyDescent="0.2">
      <c r="A152" s="10"/>
      <c r="B152" s="10"/>
      <c r="C152" s="10" t="s">
        <v>745</v>
      </c>
      <c r="D152" s="14" t="s">
        <v>504</v>
      </c>
      <c r="E152" s="86" t="s">
        <v>468</v>
      </c>
      <c r="F152" s="35"/>
      <c r="G152" s="15">
        <v>2.7</v>
      </c>
      <c r="H152" s="3">
        <f t="shared" si="3"/>
        <v>0</v>
      </c>
    </row>
    <row r="153" spans="1:8" s="1" customFormat="1" ht="24.95" customHeight="1" x14ac:dyDescent="0.2">
      <c r="A153" s="10"/>
      <c r="B153" s="10"/>
      <c r="C153" s="10" t="s">
        <v>745</v>
      </c>
      <c r="D153" s="14" t="s">
        <v>505</v>
      </c>
      <c r="E153" s="86" t="s">
        <v>468</v>
      </c>
      <c r="F153" s="35"/>
      <c r="G153" s="15">
        <v>2.7</v>
      </c>
      <c r="H153" s="3">
        <f t="shared" si="3"/>
        <v>0</v>
      </c>
    </row>
    <row r="154" spans="1:8" s="1" customFormat="1" ht="24.95" customHeight="1" x14ac:dyDescent="0.2">
      <c r="A154" s="10"/>
      <c r="B154" s="10"/>
      <c r="C154" s="10" t="s">
        <v>745</v>
      </c>
      <c r="D154" s="14" t="s">
        <v>201</v>
      </c>
      <c r="E154" s="86" t="s">
        <v>468</v>
      </c>
      <c r="F154" s="35"/>
      <c r="G154" s="15">
        <v>2.7</v>
      </c>
      <c r="H154" s="3">
        <f t="shared" si="3"/>
        <v>0</v>
      </c>
    </row>
    <row r="155" spans="1:8" s="1" customFormat="1" ht="24.95" customHeight="1" x14ac:dyDescent="0.2">
      <c r="A155" s="96" t="s">
        <v>1484</v>
      </c>
      <c r="B155" s="90" t="s">
        <v>1498</v>
      </c>
      <c r="C155" s="90" t="s">
        <v>1483</v>
      </c>
      <c r="D155" s="96" t="s">
        <v>1482</v>
      </c>
      <c r="E155" s="97" t="s">
        <v>468</v>
      </c>
      <c r="F155" s="105" t="s">
        <v>1656</v>
      </c>
      <c r="G155" s="137" t="s">
        <v>1485</v>
      </c>
      <c r="H155" s="103">
        <v>0</v>
      </c>
    </row>
    <row r="156" spans="1:8" s="1" customFormat="1" ht="24.95" customHeight="1" x14ac:dyDescent="0.2">
      <c r="A156" s="10"/>
      <c r="B156" s="10"/>
      <c r="C156" s="10" t="s">
        <v>502</v>
      </c>
      <c r="D156" s="14" t="s">
        <v>197</v>
      </c>
      <c r="E156" s="14" t="s">
        <v>468</v>
      </c>
      <c r="F156" s="501"/>
      <c r="G156" s="15">
        <v>25.63</v>
      </c>
      <c r="H156" s="3">
        <f t="shared" ref="H156:H163" si="5">A156*G156</f>
        <v>0</v>
      </c>
    </row>
    <row r="157" spans="1:8" s="1" customFormat="1" ht="24.95" customHeight="1" x14ac:dyDescent="0.2">
      <c r="A157" s="10"/>
      <c r="B157" s="10"/>
      <c r="C157" s="10" t="s">
        <v>502</v>
      </c>
      <c r="D157" s="14" t="s">
        <v>208</v>
      </c>
      <c r="E157" s="14" t="s">
        <v>468</v>
      </c>
      <c r="F157" s="509"/>
      <c r="G157" s="15">
        <v>25.63</v>
      </c>
      <c r="H157" s="3">
        <f t="shared" si="5"/>
        <v>0</v>
      </c>
    </row>
    <row r="158" spans="1:8" s="1" customFormat="1" ht="24.95" customHeight="1" x14ac:dyDescent="0.2">
      <c r="A158" s="10"/>
      <c r="B158" s="10"/>
      <c r="C158" s="10" t="s">
        <v>502</v>
      </c>
      <c r="D158" s="14" t="s">
        <v>202</v>
      </c>
      <c r="E158" s="14" t="s">
        <v>468</v>
      </c>
      <c r="F158" s="509"/>
      <c r="G158" s="15">
        <v>25.63</v>
      </c>
      <c r="H158" s="3">
        <f t="shared" si="5"/>
        <v>0</v>
      </c>
    </row>
    <row r="159" spans="1:8" s="1" customFormat="1" ht="24.95" customHeight="1" x14ac:dyDescent="0.2">
      <c r="A159" s="10"/>
      <c r="B159" s="10"/>
      <c r="C159" s="10" t="s">
        <v>502</v>
      </c>
      <c r="D159" s="14" t="s">
        <v>203</v>
      </c>
      <c r="E159" s="14" t="s">
        <v>468</v>
      </c>
      <c r="F159" s="509"/>
      <c r="G159" s="15">
        <v>25.63</v>
      </c>
      <c r="H159" s="3">
        <f t="shared" si="5"/>
        <v>0</v>
      </c>
    </row>
    <row r="160" spans="1:8" s="1" customFormat="1" ht="24.95" customHeight="1" x14ac:dyDescent="0.2">
      <c r="A160" s="10"/>
      <c r="B160" s="10"/>
      <c r="C160" s="10" t="s">
        <v>502</v>
      </c>
      <c r="D160" s="14" t="s">
        <v>503</v>
      </c>
      <c r="E160" s="14" t="s">
        <v>468</v>
      </c>
      <c r="F160" s="509"/>
      <c r="G160" s="15">
        <v>25.63</v>
      </c>
      <c r="H160" s="3">
        <f t="shared" si="5"/>
        <v>0</v>
      </c>
    </row>
    <row r="161" spans="1:8" s="1" customFormat="1" ht="24.95" customHeight="1" x14ac:dyDescent="0.2">
      <c r="A161" s="10"/>
      <c r="B161" s="10"/>
      <c r="C161" s="10" t="s">
        <v>502</v>
      </c>
      <c r="D161" s="14" t="s">
        <v>504</v>
      </c>
      <c r="E161" s="14" t="s">
        <v>468</v>
      </c>
      <c r="F161" s="509"/>
      <c r="G161" s="15">
        <v>25.63</v>
      </c>
      <c r="H161" s="3">
        <f t="shared" si="5"/>
        <v>0</v>
      </c>
    </row>
    <row r="162" spans="1:8" s="1" customFormat="1" ht="24.95" customHeight="1" x14ac:dyDescent="0.2">
      <c r="A162" s="10"/>
      <c r="B162" s="10"/>
      <c r="C162" s="10" t="s">
        <v>502</v>
      </c>
      <c r="D162" s="14" t="s">
        <v>505</v>
      </c>
      <c r="E162" s="14" t="s">
        <v>468</v>
      </c>
      <c r="F162" s="509"/>
      <c r="G162" s="15">
        <v>25.63</v>
      </c>
      <c r="H162" s="3">
        <f t="shared" si="5"/>
        <v>0</v>
      </c>
    </row>
    <row r="163" spans="1:8" s="1" customFormat="1" ht="24.95" customHeight="1" x14ac:dyDescent="0.2">
      <c r="A163" s="10"/>
      <c r="B163" s="10"/>
      <c r="C163" s="10" t="s">
        <v>502</v>
      </c>
      <c r="D163" s="14" t="s">
        <v>201</v>
      </c>
      <c r="E163" s="14" t="s">
        <v>468</v>
      </c>
      <c r="F163" s="502"/>
      <c r="G163" s="15">
        <v>25.63</v>
      </c>
      <c r="H163" s="3">
        <f t="shared" si="5"/>
        <v>0</v>
      </c>
    </row>
    <row r="164" spans="1:8" s="1" customFormat="1" ht="24.95" customHeight="1" x14ac:dyDescent="0.2">
      <c r="A164" s="96" t="s">
        <v>1484</v>
      </c>
      <c r="B164" s="90" t="s">
        <v>1498</v>
      </c>
      <c r="C164" s="90" t="s">
        <v>1483</v>
      </c>
      <c r="D164" s="96" t="s">
        <v>1482</v>
      </c>
      <c r="E164" s="97" t="s">
        <v>744</v>
      </c>
      <c r="F164" s="113" t="s">
        <v>1656</v>
      </c>
      <c r="G164" s="137" t="s">
        <v>1485</v>
      </c>
      <c r="H164" s="103">
        <v>0</v>
      </c>
    </row>
    <row r="165" spans="1:8" s="1" customFormat="1" ht="24.95" customHeight="1" x14ac:dyDescent="0.2">
      <c r="A165" s="10"/>
      <c r="B165" s="10"/>
      <c r="C165" s="10" t="s">
        <v>745</v>
      </c>
      <c r="D165" s="14" t="s">
        <v>470</v>
      </c>
      <c r="E165" s="86" t="s">
        <v>744</v>
      </c>
      <c r="F165" s="402"/>
      <c r="G165" s="78">
        <v>2.13</v>
      </c>
      <c r="H165" s="3">
        <f t="shared" ref="H165:H171" si="6">A165*G165</f>
        <v>0</v>
      </c>
    </row>
    <row r="166" spans="1:8" s="1" customFormat="1" ht="24.95" customHeight="1" x14ac:dyDescent="0.2">
      <c r="A166" s="10"/>
      <c r="B166" s="10"/>
      <c r="C166" s="10" t="s">
        <v>745</v>
      </c>
      <c r="D166" s="14" t="s">
        <v>471</v>
      </c>
      <c r="E166" s="86" t="s">
        <v>744</v>
      </c>
      <c r="F166" s="405"/>
      <c r="G166" s="78">
        <v>2.13</v>
      </c>
      <c r="H166" s="3">
        <f t="shared" si="6"/>
        <v>0</v>
      </c>
    </row>
    <row r="167" spans="1:8" s="1" customFormat="1" ht="24.95" customHeight="1" x14ac:dyDescent="0.2">
      <c r="A167" s="10"/>
      <c r="B167" s="10"/>
      <c r="C167" s="10" t="s">
        <v>745</v>
      </c>
      <c r="D167" s="14" t="s">
        <v>472</v>
      </c>
      <c r="E167" s="86" t="s">
        <v>744</v>
      </c>
      <c r="F167" s="405"/>
      <c r="G167" s="78">
        <v>2.13</v>
      </c>
      <c r="H167" s="3">
        <f t="shared" si="6"/>
        <v>0</v>
      </c>
    </row>
    <row r="168" spans="1:8" s="1" customFormat="1" ht="24.95" customHeight="1" x14ac:dyDescent="0.2">
      <c r="A168" s="10"/>
      <c r="B168" s="10"/>
      <c r="C168" s="10" t="s">
        <v>745</v>
      </c>
      <c r="D168" s="14" t="s">
        <v>742</v>
      </c>
      <c r="E168" s="86" t="s">
        <v>744</v>
      </c>
      <c r="F168" s="405"/>
      <c r="G168" s="78">
        <v>2.13</v>
      </c>
      <c r="H168" s="3">
        <f t="shared" si="6"/>
        <v>0</v>
      </c>
    </row>
    <row r="169" spans="1:8" s="1" customFormat="1" ht="24.95" customHeight="1" x14ac:dyDescent="0.2">
      <c r="A169" s="10"/>
      <c r="B169" s="10"/>
      <c r="C169" s="10" t="s">
        <v>745</v>
      </c>
      <c r="D169" s="14" t="s">
        <v>396</v>
      </c>
      <c r="E169" s="86" t="s">
        <v>744</v>
      </c>
      <c r="F169" s="405"/>
      <c r="G169" s="78">
        <v>2.13</v>
      </c>
      <c r="H169" s="3">
        <f t="shared" si="6"/>
        <v>0</v>
      </c>
    </row>
    <row r="170" spans="1:8" s="1" customFormat="1" ht="24.95" customHeight="1" x14ac:dyDescent="0.2">
      <c r="A170" s="10"/>
      <c r="B170" s="10"/>
      <c r="C170" s="10" t="s">
        <v>745</v>
      </c>
      <c r="D170" s="14" t="s">
        <v>643</v>
      </c>
      <c r="E170" s="86" t="s">
        <v>744</v>
      </c>
      <c r="F170" s="405"/>
      <c r="G170" s="78">
        <v>2.13</v>
      </c>
      <c r="H170" s="3">
        <f t="shared" si="6"/>
        <v>0</v>
      </c>
    </row>
    <row r="171" spans="1:8" s="1" customFormat="1" ht="24.95" customHeight="1" x14ac:dyDescent="0.2">
      <c r="A171" s="10"/>
      <c r="B171" s="10"/>
      <c r="C171" s="10" t="s">
        <v>745</v>
      </c>
      <c r="D171" s="14" t="s">
        <v>491</v>
      </c>
      <c r="E171" s="86" t="s">
        <v>744</v>
      </c>
      <c r="F171" s="408"/>
      <c r="G171" s="78">
        <v>2.13</v>
      </c>
      <c r="H171" s="3">
        <f t="shared" si="6"/>
        <v>0</v>
      </c>
    </row>
    <row r="172" spans="1:8" s="1" customFormat="1" ht="24.95" customHeight="1" x14ac:dyDescent="0.2">
      <c r="A172" s="96" t="s">
        <v>1484</v>
      </c>
      <c r="B172" s="90" t="s">
        <v>1498</v>
      </c>
      <c r="C172" s="90" t="s">
        <v>1483</v>
      </c>
      <c r="D172" s="96" t="s">
        <v>1482</v>
      </c>
      <c r="E172" s="97" t="s">
        <v>1552</v>
      </c>
      <c r="F172" s="113" t="s">
        <v>1656</v>
      </c>
      <c r="G172" s="137" t="s">
        <v>1485</v>
      </c>
      <c r="H172" s="103"/>
    </row>
    <row r="173" spans="1:8" s="1" customFormat="1" ht="24.95" customHeight="1" x14ac:dyDescent="0.2">
      <c r="A173" s="10">
        <v>0</v>
      </c>
      <c r="B173" s="10"/>
      <c r="C173" s="10"/>
      <c r="D173" s="14" t="s">
        <v>396</v>
      </c>
      <c r="E173" s="14" t="s">
        <v>1552</v>
      </c>
      <c r="F173" s="10" t="s">
        <v>1537</v>
      </c>
      <c r="G173" s="15">
        <v>1.8</v>
      </c>
      <c r="H173" s="3">
        <f>A173*G173</f>
        <v>0</v>
      </c>
    </row>
    <row r="174" spans="1:8" s="1" customFormat="1" ht="24.95" customHeight="1" x14ac:dyDescent="0.2">
      <c r="A174" s="96" t="s">
        <v>1484</v>
      </c>
      <c r="B174" s="90" t="s">
        <v>1498</v>
      </c>
      <c r="C174" s="90" t="s">
        <v>1483</v>
      </c>
      <c r="D174" s="96" t="s">
        <v>1482</v>
      </c>
      <c r="E174" s="97" t="s">
        <v>254</v>
      </c>
      <c r="F174" s="113" t="s">
        <v>1656</v>
      </c>
      <c r="G174" s="137" t="s">
        <v>1485</v>
      </c>
      <c r="H174" s="103">
        <v>0</v>
      </c>
    </row>
    <row r="175" spans="1:8" s="1" customFormat="1" ht="24.95" customHeight="1" x14ac:dyDescent="0.2">
      <c r="A175" s="10">
        <v>0</v>
      </c>
      <c r="B175" s="10"/>
      <c r="C175" s="10" t="s">
        <v>745</v>
      </c>
      <c r="D175" s="14" t="s">
        <v>470</v>
      </c>
      <c r="E175" s="14" t="s">
        <v>254</v>
      </c>
      <c r="F175" s="576" t="s">
        <v>1799</v>
      </c>
      <c r="G175" s="15">
        <v>1.75</v>
      </c>
      <c r="H175" s="3">
        <f t="shared" ref="H175:H182" si="7">A175*G175</f>
        <v>0</v>
      </c>
    </row>
    <row r="176" spans="1:8" s="1" customFormat="1" ht="24.95" customHeight="1" x14ac:dyDescent="0.2">
      <c r="A176" s="10"/>
      <c r="B176" s="10"/>
      <c r="C176" s="10" t="s">
        <v>745</v>
      </c>
      <c r="D176" s="14" t="s">
        <v>471</v>
      </c>
      <c r="E176" s="14" t="s">
        <v>254</v>
      </c>
      <c r="F176" s="577"/>
      <c r="G176" s="15">
        <v>1.75</v>
      </c>
      <c r="H176" s="3">
        <f t="shared" si="7"/>
        <v>0</v>
      </c>
    </row>
    <row r="177" spans="1:8" s="1" customFormat="1" ht="24.95" customHeight="1" x14ac:dyDescent="0.2">
      <c r="A177" s="10"/>
      <c r="B177" s="10"/>
      <c r="C177" s="10" t="s">
        <v>745</v>
      </c>
      <c r="D177" s="14" t="s">
        <v>198</v>
      </c>
      <c r="E177" s="14" t="s">
        <v>254</v>
      </c>
      <c r="F177" s="577"/>
      <c r="G177" s="15">
        <v>1.75</v>
      </c>
      <c r="H177" s="3">
        <f t="shared" si="7"/>
        <v>0</v>
      </c>
    </row>
    <row r="178" spans="1:8" s="1" customFormat="1" ht="24.95" customHeight="1" x14ac:dyDescent="0.2">
      <c r="A178" s="10"/>
      <c r="B178" s="10"/>
      <c r="C178" s="10" t="s">
        <v>745</v>
      </c>
      <c r="D178" s="14" t="s">
        <v>472</v>
      </c>
      <c r="E178" s="14" t="s">
        <v>254</v>
      </c>
      <c r="F178" s="577"/>
      <c r="G178" s="15">
        <v>1.75</v>
      </c>
      <c r="H178" s="3">
        <f t="shared" si="7"/>
        <v>0</v>
      </c>
    </row>
    <row r="179" spans="1:8" s="1" customFormat="1" ht="24.95" customHeight="1" x14ac:dyDescent="0.2">
      <c r="A179" s="10"/>
      <c r="B179" s="10"/>
      <c r="C179" s="10" t="s">
        <v>745</v>
      </c>
      <c r="D179" s="14" t="s">
        <v>742</v>
      </c>
      <c r="E179" s="14" t="s">
        <v>254</v>
      </c>
      <c r="F179" s="577"/>
      <c r="G179" s="15">
        <v>1.75</v>
      </c>
      <c r="H179" s="3">
        <f t="shared" si="7"/>
        <v>0</v>
      </c>
    </row>
    <row r="180" spans="1:8" s="1" customFormat="1" ht="24.95" customHeight="1" x14ac:dyDescent="0.2">
      <c r="A180" s="10"/>
      <c r="B180" s="10"/>
      <c r="C180" s="10" t="s">
        <v>745</v>
      </c>
      <c r="D180" s="14" t="s">
        <v>396</v>
      </c>
      <c r="E180" s="14" t="s">
        <v>254</v>
      </c>
      <c r="F180" s="577"/>
      <c r="G180" s="15">
        <v>1.75</v>
      </c>
      <c r="H180" s="3">
        <f t="shared" si="7"/>
        <v>0</v>
      </c>
    </row>
    <row r="181" spans="1:8" s="1" customFormat="1" ht="24.95" customHeight="1" x14ac:dyDescent="0.2">
      <c r="A181" s="10"/>
      <c r="B181" s="10"/>
      <c r="C181" s="10" t="s">
        <v>745</v>
      </c>
      <c r="D181" s="14" t="s">
        <v>743</v>
      </c>
      <c r="E181" s="14" t="s">
        <v>254</v>
      </c>
      <c r="F181" s="577"/>
      <c r="G181" s="15">
        <v>1.75</v>
      </c>
      <c r="H181" s="3">
        <f t="shared" si="7"/>
        <v>0</v>
      </c>
    </row>
    <row r="182" spans="1:8" s="1" customFormat="1" ht="24.95" customHeight="1" x14ac:dyDescent="0.2">
      <c r="A182" s="10"/>
      <c r="B182" s="10"/>
      <c r="C182" s="10" t="s">
        <v>745</v>
      </c>
      <c r="D182" s="14" t="s">
        <v>491</v>
      </c>
      <c r="E182" s="14" t="s">
        <v>254</v>
      </c>
      <c r="F182" s="578"/>
      <c r="G182" s="15">
        <v>1.75</v>
      </c>
      <c r="H182" s="3">
        <f t="shared" si="7"/>
        <v>0</v>
      </c>
    </row>
    <row r="183" spans="1:8" s="1" customFormat="1" ht="24.95" customHeight="1" x14ac:dyDescent="0.2">
      <c r="A183" s="96" t="s">
        <v>1484</v>
      </c>
      <c r="B183" s="90" t="s">
        <v>1498</v>
      </c>
      <c r="C183" s="90" t="s">
        <v>1483</v>
      </c>
      <c r="D183" s="96" t="s">
        <v>1482</v>
      </c>
      <c r="E183" s="97" t="s">
        <v>568</v>
      </c>
      <c r="F183" s="113" t="s">
        <v>1656</v>
      </c>
      <c r="G183" s="137" t="s">
        <v>1485</v>
      </c>
      <c r="H183" s="103"/>
    </row>
    <row r="184" spans="1:8" s="1" customFormat="1" ht="24.95" customHeight="1" x14ac:dyDescent="0.2">
      <c r="A184" s="10">
        <v>0</v>
      </c>
      <c r="B184" s="10"/>
      <c r="C184" s="10" t="s">
        <v>567</v>
      </c>
      <c r="D184" s="14" t="s">
        <v>189</v>
      </c>
      <c r="E184" s="87" t="s">
        <v>568</v>
      </c>
      <c r="F184" s="501" t="s">
        <v>1799</v>
      </c>
      <c r="G184" s="15">
        <v>1.8</v>
      </c>
      <c r="H184" s="3">
        <f t="shared" ref="H184:H208" si="8">A184*G184</f>
        <v>0</v>
      </c>
    </row>
    <row r="185" spans="1:8" s="1" customFormat="1" ht="24.95" customHeight="1" x14ac:dyDescent="0.2">
      <c r="A185" s="10"/>
      <c r="B185" s="10"/>
      <c r="C185" s="10" t="s">
        <v>567</v>
      </c>
      <c r="D185" s="14" t="s">
        <v>396</v>
      </c>
      <c r="E185" s="87" t="s">
        <v>568</v>
      </c>
      <c r="F185" s="509"/>
      <c r="G185" s="15">
        <v>1.8</v>
      </c>
      <c r="H185" s="3">
        <f t="shared" si="8"/>
        <v>0</v>
      </c>
    </row>
    <row r="186" spans="1:8" s="1" customFormat="1" ht="24.95" customHeight="1" x14ac:dyDescent="0.2">
      <c r="A186" s="10"/>
      <c r="B186" s="10"/>
      <c r="C186" s="10" t="s">
        <v>567</v>
      </c>
      <c r="D186" s="14" t="s">
        <v>569</v>
      </c>
      <c r="E186" s="87" t="s">
        <v>568</v>
      </c>
      <c r="F186" s="509"/>
      <c r="G186" s="15">
        <v>1.8</v>
      </c>
      <c r="H186" s="3">
        <f t="shared" si="8"/>
        <v>0</v>
      </c>
    </row>
    <row r="187" spans="1:8" s="1" customFormat="1" ht="24.95" customHeight="1" x14ac:dyDescent="0.2">
      <c r="A187" s="10"/>
      <c r="B187" s="10"/>
      <c r="C187" s="10" t="s">
        <v>567</v>
      </c>
      <c r="D187" s="14" t="s">
        <v>213</v>
      </c>
      <c r="E187" s="87" t="s">
        <v>568</v>
      </c>
      <c r="F187" s="509"/>
      <c r="G187" s="15">
        <v>1.8</v>
      </c>
      <c r="H187" s="3">
        <f t="shared" si="8"/>
        <v>0</v>
      </c>
    </row>
    <row r="188" spans="1:8" s="1" customFormat="1" ht="24.95" customHeight="1" x14ac:dyDescent="0.2">
      <c r="A188" s="10"/>
      <c r="B188" s="10"/>
      <c r="C188" s="10" t="s">
        <v>567</v>
      </c>
      <c r="D188" s="14" t="s">
        <v>491</v>
      </c>
      <c r="E188" s="87" t="s">
        <v>568</v>
      </c>
      <c r="F188" s="509"/>
      <c r="G188" s="15">
        <v>1.8</v>
      </c>
      <c r="H188" s="3">
        <f t="shared" si="8"/>
        <v>0</v>
      </c>
    </row>
    <row r="189" spans="1:8" s="1" customFormat="1" ht="24.95" customHeight="1" x14ac:dyDescent="0.2">
      <c r="A189" s="10"/>
      <c r="B189" s="10"/>
      <c r="C189" s="10" t="s">
        <v>567</v>
      </c>
      <c r="D189" s="14" t="s">
        <v>473</v>
      </c>
      <c r="E189" s="87" t="s">
        <v>568</v>
      </c>
      <c r="F189" s="509"/>
      <c r="G189" s="15">
        <v>1.8</v>
      </c>
      <c r="H189" s="3">
        <f t="shared" si="8"/>
        <v>0</v>
      </c>
    </row>
    <row r="190" spans="1:8" s="1" customFormat="1" ht="24.95" customHeight="1" x14ac:dyDescent="0.2">
      <c r="A190" s="10"/>
      <c r="B190" s="10"/>
      <c r="C190" s="10" t="s">
        <v>567</v>
      </c>
      <c r="D190" s="14" t="s">
        <v>206</v>
      </c>
      <c r="E190" s="87" t="s">
        <v>568</v>
      </c>
      <c r="F190" s="509"/>
      <c r="G190" s="15">
        <v>1.8</v>
      </c>
      <c r="H190" s="3">
        <f t="shared" si="8"/>
        <v>0</v>
      </c>
    </row>
    <row r="191" spans="1:8" s="1" customFormat="1" ht="24.95" customHeight="1" x14ac:dyDescent="0.2">
      <c r="A191" s="10"/>
      <c r="B191" s="10"/>
      <c r="C191" s="10" t="s">
        <v>567</v>
      </c>
      <c r="D191" s="14" t="s">
        <v>570</v>
      </c>
      <c r="E191" s="87" t="s">
        <v>568</v>
      </c>
      <c r="F191" s="509"/>
      <c r="G191" s="15">
        <v>1.8</v>
      </c>
      <c r="H191" s="3">
        <f t="shared" si="8"/>
        <v>0</v>
      </c>
    </row>
    <row r="192" spans="1:8" s="1" customFormat="1" ht="24.95" customHeight="1" x14ac:dyDescent="0.2">
      <c r="A192" s="10"/>
      <c r="B192" s="10"/>
      <c r="C192" s="10" t="s">
        <v>567</v>
      </c>
      <c r="D192" s="14" t="s">
        <v>187</v>
      </c>
      <c r="E192" s="87" t="s">
        <v>568</v>
      </c>
      <c r="F192" s="509"/>
      <c r="G192" s="15">
        <v>1.8</v>
      </c>
      <c r="H192" s="3">
        <f t="shared" si="8"/>
        <v>0</v>
      </c>
    </row>
    <row r="193" spans="1:8" s="1" customFormat="1" ht="24.95" customHeight="1" x14ac:dyDescent="0.2">
      <c r="A193" s="10"/>
      <c r="B193" s="10"/>
      <c r="C193" s="10" t="s">
        <v>567</v>
      </c>
      <c r="D193" s="14" t="s">
        <v>571</v>
      </c>
      <c r="E193" s="87" t="s">
        <v>568</v>
      </c>
      <c r="F193" s="509"/>
      <c r="G193" s="15">
        <v>1.8</v>
      </c>
      <c r="H193" s="3">
        <f t="shared" si="8"/>
        <v>0</v>
      </c>
    </row>
    <row r="194" spans="1:8" s="1" customFormat="1" ht="24.95" customHeight="1" x14ac:dyDescent="0.2">
      <c r="A194" s="10">
        <v>0</v>
      </c>
      <c r="B194" s="10"/>
      <c r="C194" s="10" t="s">
        <v>567</v>
      </c>
      <c r="D194" s="14" t="s">
        <v>196</v>
      </c>
      <c r="E194" s="87" t="s">
        <v>568</v>
      </c>
      <c r="F194" s="509"/>
      <c r="G194" s="15">
        <v>1.8</v>
      </c>
      <c r="H194" s="3">
        <f t="shared" si="8"/>
        <v>0</v>
      </c>
    </row>
    <row r="195" spans="1:8" s="1" customFormat="1" ht="24.95" customHeight="1" x14ac:dyDescent="0.2">
      <c r="A195" s="10"/>
      <c r="B195" s="10"/>
      <c r="C195" s="10" t="s">
        <v>567</v>
      </c>
      <c r="D195" s="14" t="s">
        <v>573</v>
      </c>
      <c r="E195" s="87" t="s">
        <v>568</v>
      </c>
      <c r="F195" s="509"/>
      <c r="G195" s="15">
        <v>1.8</v>
      </c>
      <c r="H195" s="3">
        <f t="shared" si="8"/>
        <v>0</v>
      </c>
    </row>
    <row r="196" spans="1:8" s="1" customFormat="1" ht="24.95" customHeight="1" x14ac:dyDescent="0.2">
      <c r="A196" s="10"/>
      <c r="B196" s="10"/>
      <c r="C196" s="10" t="s">
        <v>567</v>
      </c>
      <c r="D196" s="14" t="s">
        <v>191</v>
      </c>
      <c r="E196" s="87" t="s">
        <v>568</v>
      </c>
      <c r="F196" s="509"/>
      <c r="G196" s="15">
        <v>1.8</v>
      </c>
      <c r="H196" s="3">
        <f t="shared" si="8"/>
        <v>0</v>
      </c>
    </row>
    <row r="197" spans="1:8" s="1" customFormat="1" ht="24.95" customHeight="1" x14ac:dyDescent="0.2">
      <c r="A197" s="10"/>
      <c r="B197" s="10"/>
      <c r="C197" s="10" t="s">
        <v>567</v>
      </c>
      <c r="D197" s="14" t="s">
        <v>434</v>
      </c>
      <c r="E197" s="87" t="s">
        <v>568</v>
      </c>
      <c r="F197" s="509"/>
      <c r="G197" s="15">
        <v>1.8</v>
      </c>
      <c r="H197" s="3">
        <f t="shared" si="8"/>
        <v>0</v>
      </c>
    </row>
    <row r="198" spans="1:8" s="1" customFormat="1" ht="24.95" customHeight="1" x14ac:dyDescent="0.2">
      <c r="A198" s="10"/>
      <c r="B198" s="10"/>
      <c r="C198" s="10" t="s">
        <v>567</v>
      </c>
      <c r="D198" s="14" t="s">
        <v>409</v>
      </c>
      <c r="E198" s="87" t="s">
        <v>568</v>
      </c>
      <c r="F198" s="509"/>
      <c r="G198" s="15">
        <v>1.8</v>
      </c>
      <c r="H198" s="3">
        <f t="shared" si="8"/>
        <v>0</v>
      </c>
    </row>
    <row r="199" spans="1:8" s="1" customFormat="1" ht="24.95" customHeight="1" x14ac:dyDescent="0.2">
      <c r="A199" s="10"/>
      <c r="B199" s="10"/>
      <c r="C199" s="10" t="s">
        <v>567</v>
      </c>
      <c r="D199" s="14" t="s">
        <v>510</v>
      </c>
      <c r="E199" s="87" t="s">
        <v>568</v>
      </c>
      <c r="F199" s="509"/>
      <c r="G199" s="15">
        <v>1.8</v>
      </c>
      <c r="H199" s="3">
        <f t="shared" si="8"/>
        <v>0</v>
      </c>
    </row>
    <row r="200" spans="1:8" s="1" customFormat="1" ht="24.95" customHeight="1" x14ac:dyDescent="0.2">
      <c r="A200" s="10"/>
      <c r="B200" s="10"/>
      <c r="C200" s="10" t="s">
        <v>567</v>
      </c>
      <c r="D200" s="14" t="s">
        <v>203</v>
      </c>
      <c r="E200" s="87" t="s">
        <v>568</v>
      </c>
      <c r="F200" s="509"/>
      <c r="G200" s="15">
        <v>1.8</v>
      </c>
      <c r="H200" s="3">
        <f t="shared" si="8"/>
        <v>0</v>
      </c>
    </row>
    <row r="201" spans="1:8" s="1" customFormat="1" ht="24.95" customHeight="1" x14ac:dyDescent="0.2">
      <c r="A201" s="10"/>
      <c r="B201" s="10"/>
      <c r="C201" s="10" t="s">
        <v>567</v>
      </c>
      <c r="D201" s="14" t="s">
        <v>581</v>
      </c>
      <c r="E201" s="87" t="s">
        <v>568</v>
      </c>
      <c r="F201" s="509"/>
      <c r="G201" s="15">
        <v>1.8</v>
      </c>
      <c r="H201" s="3">
        <f t="shared" si="8"/>
        <v>0</v>
      </c>
    </row>
    <row r="202" spans="1:8" s="1" customFormat="1" ht="24.95" customHeight="1" x14ac:dyDescent="0.2">
      <c r="A202" s="10"/>
      <c r="B202" s="10"/>
      <c r="C202" s="10" t="s">
        <v>567</v>
      </c>
      <c r="D202" s="14" t="s">
        <v>582</v>
      </c>
      <c r="E202" s="87" t="s">
        <v>568</v>
      </c>
      <c r="F202" s="509"/>
      <c r="G202" s="15">
        <v>1.8</v>
      </c>
      <c r="H202" s="3">
        <f t="shared" si="8"/>
        <v>0</v>
      </c>
    </row>
    <row r="203" spans="1:8" s="1" customFormat="1" ht="24.95" customHeight="1" x14ac:dyDescent="0.2">
      <c r="A203" s="10"/>
      <c r="B203" s="10"/>
      <c r="C203" s="10" t="s">
        <v>567</v>
      </c>
      <c r="D203" s="14" t="s">
        <v>214</v>
      </c>
      <c r="E203" s="87" t="s">
        <v>568</v>
      </c>
      <c r="F203" s="509"/>
      <c r="G203" s="15">
        <v>1.8</v>
      </c>
      <c r="H203" s="3">
        <f t="shared" si="8"/>
        <v>0</v>
      </c>
    </row>
    <row r="204" spans="1:8" s="1" customFormat="1" ht="24.95" customHeight="1" x14ac:dyDescent="0.2">
      <c r="A204" s="10"/>
      <c r="B204" s="10"/>
      <c r="C204" s="10" t="s">
        <v>567</v>
      </c>
      <c r="D204" s="14" t="s">
        <v>583</v>
      </c>
      <c r="E204" s="87" t="s">
        <v>568</v>
      </c>
      <c r="F204" s="509"/>
      <c r="G204" s="15">
        <v>1.8</v>
      </c>
      <c r="H204" s="3">
        <f t="shared" si="8"/>
        <v>0</v>
      </c>
    </row>
    <row r="205" spans="1:8" s="1" customFormat="1" ht="24.95" customHeight="1" x14ac:dyDescent="0.2">
      <c r="A205" s="10"/>
      <c r="B205" s="10"/>
      <c r="C205" s="10" t="s">
        <v>567</v>
      </c>
      <c r="D205" s="14" t="s">
        <v>584</v>
      </c>
      <c r="E205" s="87" t="s">
        <v>568</v>
      </c>
      <c r="F205" s="509"/>
      <c r="G205" s="15">
        <v>1.8</v>
      </c>
      <c r="H205" s="3">
        <f t="shared" si="8"/>
        <v>0</v>
      </c>
    </row>
    <row r="206" spans="1:8" s="1" customFormat="1" ht="24.95" customHeight="1" x14ac:dyDescent="0.2">
      <c r="A206" s="10"/>
      <c r="B206" s="10"/>
      <c r="C206" s="10" t="s">
        <v>567</v>
      </c>
      <c r="D206" s="14" t="s">
        <v>474</v>
      </c>
      <c r="E206" s="87" t="s">
        <v>568</v>
      </c>
      <c r="F206" s="509"/>
      <c r="G206" s="15">
        <v>1.8</v>
      </c>
      <c r="H206" s="3">
        <f t="shared" si="8"/>
        <v>0</v>
      </c>
    </row>
    <row r="207" spans="1:8" s="1" customFormat="1" ht="24.95" customHeight="1" x14ac:dyDescent="0.2">
      <c r="A207" s="10"/>
      <c r="B207" s="10"/>
      <c r="C207" s="10" t="s">
        <v>567</v>
      </c>
      <c r="D207" s="14" t="s">
        <v>483</v>
      </c>
      <c r="E207" s="87" t="s">
        <v>568</v>
      </c>
      <c r="F207" s="509"/>
      <c r="G207" s="15">
        <v>1.8</v>
      </c>
      <c r="H207" s="3">
        <f t="shared" si="8"/>
        <v>0</v>
      </c>
    </row>
    <row r="208" spans="1:8" s="1" customFormat="1" ht="24.95" customHeight="1" x14ac:dyDescent="0.2">
      <c r="A208" s="10"/>
      <c r="B208" s="10"/>
      <c r="C208" s="10" t="s">
        <v>567</v>
      </c>
      <c r="D208" s="14" t="s">
        <v>585</v>
      </c>
      <c r="E208" s="87" t="s">
        <v>568</v>
      </c>
      <c r="F208" s="509"/>
      <c r="G208" s="22">
        <v>1.8</v>
      </c>
      <c r="H208" s="3">
        <f t="shared" si="8"/>
        <v>0</v>
      </c>
    </row>
    <row r="209" spans="1:8" s="1" customFormat="1" ht="24.95" customHeight="1" x14ac:dyDescent="0.2">
      <c r="A209" s="96" t="s">
        <v>1484</v>
      </c>
      <c r="B209" s="90" t="s">
        <v>1498</v>
      </c>
      <c r="C209" s="90" t="s">
        <v>1483</v>
      </c>
      <c r="D209" s="96" t="s">
        <v>1482</v>
      </c>
      <c r="E209" s="97" t="s">
        <v>458</v>
      </c>
      <c r="F209" s="113" t="s">
        <v>1656</v>
      </c>
      <c r="G209" s="137" t="s">
        <v>1485</v>
      </c>
      <c r="H209" s="103">
        <v>0</v>
      </c>
    </row>
    <row r="210" spans="1:8" s="1" customFormat="1" ht="24.95" customHeight="1" x14ac:dyDescent="0.2">
      <c r="A210" s="10">
        <v>0</v>
      </c>
      <c r="B210" s="10"/>
      <c r="C210" s="10" t="s">
        <v>567</v>
      </c>
      <c r="D210" s="14" t="s">
        <v>189</v>
      </c>
      <c r="E210" s="14" t="s">
        <v>458</v>
      </c>
      <c r="F210" s="402" t="s">
        <v>1799</v>
      </c>
      <c r="G210" s="15">
        <v>1.8</v>
      </c>
      <c r="H210" s="3">
        <f t="shared" ref="H210:H234" si="9">A210*G210</f>
        <v>0</v>
      </c>
    </row>
    <row r="211" spans="1:8" s="1" customFormat="1" ht="24.95" customHeight="1" x14ac:dyDescent="0.2">
      <c r="A211" s="10"/>
      <c r="B211" s="10"/>
      <c r="C211" s="10" t="s">
        <v>567</v>
      </c>
      <c r="D211" s="14" t="s">
        <v>396</v>
      </c>
      <c r="E211" s="14" t="s">
        <v>458</v>
      </c>
      <c r="F211" s="405"/>
      <c r="G211" s="15">
        <v>1.8</v>
      </c>
      <c r="H211" s="3">
        <f t="shared" si="9"/>
        <v>0</v>
      </c>
    </row>
    <row r="212" spans="1:8" s="1" customFormat="1" ht="24.95" customHeight="1" x14ac:dyDescent="0.2">
      <c r="A212" s="10"/>
      <c r="B212" s="10"/>
      <c r="C212" s="10" t="s">
        <v>567</v>
      </c>
      <c r="D212" s="14" t="s">
        <v>470</v>
      </c>
      <c r="E212" s="14" t="s">
        <v>458</v>
      </c>
      <c r="F212" s="405"/>
      <c r="G212" s="15">
        <v>1.8</v>
      </c>
      <c r="H212" s="3">
        <f t="shared" si="9"/>
        <v>0</v>
      </c>
    </row>
    <row r="213" spans="1:8" s="1" customFormat="1" ht="24.95" customHeight="1" x14ac:dyDescent="0.2">
      <c r="A213" s="10"/>
      <c r="B213" s="10"/>
      <c r="C213" s="10" t="s">
        <v>567</v>
      </c>
      <c r="D213" s="14" t="s">
        <v>510</v>
      </c>
      <c r="E213" s="14" t="s">
        <v>458</v>
      </c>
      <c r="F213" s="405"/>
      <c r="G213" s="15">
        <v>1.8</v>
      </c>
      <c r="H213" s="3">
        <f t="shared" si="9"/>
        <v>0</v>
      </c>
    </row>
    <row r="214" spans="1:8" s="1" customFormat="1" ht="24.95" customHeight="1" x14ac:dyDescent="0.2">
      <c r="A214" s="10"/>
      <c r="B214" s="10"/>
      <c r="C214" s="10" t="s">
        <v>567</v>
      </c>
      <c r="D214" s="14" t="s">
        <v>213</v>
      </c>
      <c r="E214" s="14" t="s">
        <v>458</v>
      </c>
      <c r="F214" s="405"/>
      <c r="G214" s="15">
        <v>1.8</v>
      </c>
      <c r="H214" s="3">
        <f t="shared" si="9"/>
        <v>0</v>
      </c>
    </row>
    <row r="215" spans="1:8" s="1" customFormat="1" ht="24.95" customHeight="1" x14ac:dyDescent="0.2">
      <c r="A215" s="10"/>
      <c r="B215" s="10"/>
      <c r="C215" s="10" t="s">
        <v>567</v>
      </c>
      <c r="D215" s="14" t="s">
        <v>483</v>
      </c>
      <c r="E215" s="14" t="s">
        <v>458</v>
      </c>
      <c r="F215" s="405"/>
      <c r="G215" s="15">
        <v>1.8</v>
      </c>
      <c r="H215" s="3">
        <f t="shared" si="9"/>
        <v>0</v>
      </c>
    </row>
    <row r="216" spans="1:8" s="1" customFormat="1" ht="24.95" customHeight="1" x14ac:dyDescent="0.2">
      <c r="A216" s="10"/>
      <c r="B216" s="10"/>
      <c r="C216" s="10" t="s">
        <v>567</v>
      </c>
      <c r="D216" s="14" t="s">
        <v>711</v>
      </c>
      <c r="E216" s="14" t="s">
        <v>458</v>
      </c>
      <c r="F216" s="405"/>
      <c r="G216" s="15">
        <v>1.8</v>
      </c>
      <c r="H216" s="3">
        <f t="shared" si="9"/>
        <v>0</v>
      </c>
    </row>
    <row r="217" spans="1:8" s="1" customFormat="1" ht="24.95" customHeight="1" x14ac:dyDescent="0.2">
      <c r="A217" s="10"/>
      <c r="B217" s="10"/>
      <c r="C217" s="10" t="s">
        <v>567</v>
      </c>
      <c r="D217" s="14" t="s">
        <v>473</v>
      </c>
      <c r="E217" s="14" t="s">
        <v>458</v>
      </c>
      <c r="F217" s="405"/>
      <c r="G217" s="15">
        <v>1.8</v>
      </c>
      <c r="H217" s="3">
        <f t="shared" si="9"/>
        <v>0</v>
      </c>
    </row>
    <row r="218" spans="1:8" s="1" customFormat="1" ht="24.95" customHeight="1" x14ac:dyDescent="0.2">
      <c r="A218" s="10"/>
      <c r="B218" s="10"/>
      <c r="C218" s="10" t="s">
        <v>567</v>
      </c>
      <c r="D218" s="14" t="s">
        <v>569</v>
      </c>
      <c r="E218" s="14" t="s">
        <v>458</v>
      </c>
      <c r="F218" s="405"/>
      <c r="G218" s="15">
        <v>1.8</v>
      </c>
      <c r="H218" s="3">
        <f t="shared" si="9"/>
        <v>0</v>
      </c>
    </row>
    <row r="219" spans="1:8" s="1" customFormat="1" ht="24.95" customHeight="1" x14ac:dyDescent="0.2">
      <c r="A219" s="10"/>
      <c r="B219" s="10"/>
      <c r="C219" s="10" t="s">
        <v>567</v>
      </c>
      <c r="D219" s="14" t="s">
        <v>715</v>
      </c>
      <c r="E219" s="14" t="s">
        <v>458</v>
      </c>
      <c r="F219" s="405"/>
      <c r="G219" s="15">
        <v>1.8</v>
      </c>
      <c r="H219" s="3">
        <f t="shared" si="9"/>
        <v>0</v>
      </c>
    </row>
    <row r="220" spans="1:8" s="1" customFormat="1" ht="24.95" customHeight="1" x14ac:dyDescent="0.2">
      <c r="A220" s="10"/>
      <c r="B220" s="10"/>
      <c r="C220" s="10" t="s">
        <v>567</v>
      </c>
      <c r="D220" s="14" t="s">
        <v>716</v>
      </c>
      <c r="E220" s="14" t="s">
        <v>458</v>
      </c>
      <c r="F220" s="405"/>
      <c r="G220" s="15">
        <v>1.8</v>
      </c>
      <c r="H220" s="3">
        <f t="shared" si="9"/>
        <v>0</v>
      </c>
    </row>
    <row r="221" spans="1:8" s="1" customFormat="1" ht="24.95" customHeight="1" x14ac:dyDescent="0.2">
      <c r="A221" s="10"/>
      <c r="B221" s="10"/>
      <c r="C221" s="10" t="s">
        <v>567</v>
      </c>
      <c r="D221" s="14" t="s">
        <v>409</v>
      </c>
      <c r="E221" s="14" t="s">
        <v>458</v>
      </c>
      <c r="F221" s="405"/>
      <c r="G221" s="15">
        <v>1.8</v>
      </c>
      <c r="H221" s="3">
        <f t="shared" si="9"/>
        <v>0</v>
      </c>
    </row>
    <row r="222" spans="1:8" s="1" customFormat="1" ht="24.95" customHeight="1" x14ac:dyDescent="0.2">
      <c r="A222" s="10"/>
      <c r="B222" s="10"/>
      <c r="C222" s="10" t="s">
        <v>567</v>
      </c>
      <c r="D222" s="14" t="s">
        <v>190</v>
      </c>
      <c r="E222" s="14" t="s">
        <v>458</v>
      </c>
      <c r="F222" s="405"/>
      <c r="G222" s="15">
        <v>1.8</v>
      </c>
      <c r="H222" s="3">
        <f t="shared" si="9"/>
        <v>0</v>
      </c>
    </row>
    <row r="223" spans="1:8" s="1" customFormat="1" ht="24.95" customHeight="1" x14ac:dyDescent="0.2">
      <c r="A223" s="10"/>
      <c r="B223" s="10"/>
      <c r="C223" s="10" t="s">
        <v>567</v>
      </c>
      <c r="D223" s="14" t="s">
        <v>649</v>
      </c>
      <c r="E223" s="14" t="s">
        <v>458</v>
      </c>
      <c r="F223" s="405"/>
      <c r="G223" s="15">
        <v>1.8</v>
      </c>
      <c r="H223" s="3">
        <f t="shared" si="9"/>
        <v>0</v>
      </c>
    </row>
    <row r="224" spans="1:8" s="1" customFormat="1" ht="24.95" customHeight="1" x14ac:dyDescent="0.2">
      <c r="A224" s="10"/>
      <c r="B224" s="10"/>
      <c r="C224" s="10" t="s">
        <v>567</v>
      </c>
      <c r="D224" s="14" t="s">
        <v>191</v>
      </c>
      <c r="E224" s="14" t="s">
        <v>458</v>
      </c>
      <c r="F224" s="405"/>
      <c r="G224" s="15">
        <v>1.8</v>
      </c>
      <c r="H224" s="3">
        <f t="shared" si="9"/>
        <v>0</v>
      </c>
    </row>
    <row r="225" spans="1:8" s="1" customFormat="1" ht="24.95" customHeight="1" x14ac:dyDescent="0.2">
      <c r="A225" s="10"/>
      <c r="B225" s="10"/>
      <c r="C225" s="10" t="s">
        <v>567</v>
      </c>
      <c r="D225" s="14" t="s">
        <v>639</v>
      </c>
      <c r="E225" s="14" t="s">
        <v>458</v>
      </c>
      <c r="F225" s="405"/>
      <c r="G225" s="15">
        <v>1.8</v>
      </c>
      <c r="H225" s="3">
        <f t="shared" si="9"/>
        <v>0</v>
      </c>
    </row>
    <row r="226" spans="1:8" s="1" customFormat="1" ht="24.95" customHeight="1" x14ac:dyDescent="0.2">
      <c r="A226" s="10"/>
      <c r="B226" s="10"/>
      <c r="C226" s="10" t="s">
        <v>567</v>
      </c>
      <c r="D226" s="14" t="s">
        <v>188</v>
      </c>
      <c r="E226" s="14" t="s">
        <v>458</v>
      </c>
      <c r="F226" s="405"/>
      <c r="G226" s="15">
        <v>1.8</v>
      </c>
      <c r="H226" s="3">
        <f t="shared" si="9"/>
        <v>0</v>
      </c>
    </row>
    <row r="227" spans="1:8" s="1" customFormat="1" ht="24.95" customHeight="1" x14ac:dyDescent="0.2">
      <c r="A227" s="10"/>
      <c r="B227" s="10"/>
      <c r="C227" s="10" t="s">
        <v>567</v>
      </c>
      <c r="D227" s="14" t="s">
        <v>717</v>
      </c>
      <c r="E227" s="14" t="s">
        <v>458</v>
      </c>
      <c r="F227" s="405"/>
      <c r="G227" s="15">
        <v>1.8</v>
      </c>
      <c r="H227" s="3">
        <f t="shared" si="9"/>
        <v>0</v>
      </c>
    </row>
    <row r="228" spans="1:8" s="1" customFormat="1" ht="24.95" customHeight="1" x14ac:dyDescent="0.2">
      <c r="A228" s="10"/>
      <c r="B228" s="10"/>
      <c r="C228" s="10" t="s">
        <v>567</v>
      </c>
      <c r="D228" s="14" t="s">
        <v>202</v>
      </c>
      <c r="E228" s="14" t="s">
        <v>458</v>
      </c>
      <c r="F228" s="405"/>
      <c r="G228" s="15">
        <v>1.8</v>
      </c>
      <c r="H228" s="3">
        <f t="shared" si="9"/>
        <v>0</v>
      </c>
    </row>
    <row r="229" spans="1:8" s="1" customFormat="1" ht="24.95" customHeight="1" x14ac:dyDescent="0.2">
      <c r="A229" s="10"/>
      <c r="B229" s="10"/>
      <c r="C229" s="10" t="s">
        <v>567</v>
      </c>
      <c r="D229" s="14" t="s">
        <v>718</v>
      </c>
      <c r="E229" s="14" t="s">
        <v>458</v>
      </c>
      <c r="F229" s="405"/>
      <c r="G229" s="15">
        <v>1.8</v>
      </c>
      <c r="H229" s="3">
        <f t="shared" si="9"/>
        <v>0</v>
      </c>
    </row>
    <row r="230" spans="1:8" s="1" customFormat="1" ht="24.95" customHeight="1" x14ac:dyDescent="0.2">
      <c r="A230" s="10"/>
      <c r="B230" s="10"/>
      <c r="C230" s="10" t="s">
        <v>567</v>
      </c>
      <c r="D230" s="14" t="s">
        <v>198</v>
      </c>
      <c r="E230" s="14" t="s">
        <v>458</v>
      </c>
      <c r="F230" s="405"/>
      <c r="G230" s="15">
        <v>1.8</v>
      </c>
      <c r="H230" s="3">
        <f t="shared" si="9"/>
        <v>0</v>
      </c>
    </row>
    <row r="231" spans="1:8" s="1" customFormat="1" ht="24.95" customHeight="1" x14ac:dyDescent="0.2">
      <c r="A231" s="10"/>
      <c r="B231" s="10"/>
      <c r="C231" s="10" t="s">
        <v>567</v>
      </c>
      <c r="D231" s="14" t="s">
        <v>206</v>
      </c>
      <c r="E231" s="14" t="s">
        <v>458</v>
      </c>
      <c r="F231" s="405"/>
      <c r="G231" s="15">
        <v>1.8</v>
      </c>
      <c r="H231" s="3">
        <f t="shared" si="9"/>
        <v>0</v>
      </c>
    </row>
    <row r="232" spans="1:8" s="1" customFormat="1" ht="24.95" customHeight="1" x14ac:dyDescent="0.2">
      <c r="A232" s="10"/>
      <c r="B232" s="10"/>
      <c r="C232" s="10" t="s">
        <v>567</v>
      </c>
      <c r="D232" s="14" t="s">
        <v>512</v>
      </c>
      <c r="E232" s="14" t="s">
        <v>458</v>
      </c>
      <c r="F232" s="405"/>
      <c r="G232" s="15">
        <v>1.8</v>
      </c>
      <c r="H232" s="3">
        <f t="shared" si="9"/>
        <v>0</v>
      </c>
    </row>
    <row r="233" spans="1:8" s="1" customFormat="1" ht="24.95" customHeight="1" x14ac:dyDescent="0.2">
      <c r="A233" s="10"/>
      <c r="B233" s="10"/>
      <c r="C233" s="10" t="s">
        <v>567</v>
      </c>
      <c r="D233" s="14" t="s">
        <v>203</v>
      </c>
      <c r="E233" s="14" t="s">
        <v>458</v>
      </c>
      <c r="F233" s="405"/>
      <c r="G233" s="15">
        <v>1.8</v>
      </c>
      <c r="H233" s="3">
        <f t="shared" si="9"/>
        <v>0</v>
      </c>
    </row>
    <row r="234" spans="1:8" s="1" customFormat="1" ht="24.95" customHeight="1" x14ac:dyDescent="0.2">
      <c r="A234" s="10"/>
      <c r="B234" s="10"/>
      <c r="C234" s="10" t="s">
        <v>567</v>
      </c>
      <c r="D234" s="14" t="s">
        <v>197</v>
      </c>
      <c r="E234" s="14" t="s">
        <v>458</v>
      </c>
      <c r="F234" s="408"/>
      <c r="G234" s="15">
        <v>1.8</v>
      </c>
      <c r="H234" s="3">
        <f t="shared" si="9"/>
        <v>0</v>
      </c>
    </row>
    <row r="235" spans="1:8" s="1" customFormat="1" ht="24.95" customHeight="1" x14ac:dyDescent="0.2">
      <c r="A235" s="96" t="s">
        <v>1484</v>
      </c>
      <c r="B235" s="90" t="s">
        <v>1498</v>
      </c>
      <c r="C235" s="90" t="s">
        <v>1483</v>
      </c>
      <c r="D235" s="96" t="s">
        <v>1482</v>
      </c>
      <c r="E235" s="96" t="s">
        <v>1676</v>
      </c>
      <c r="F235" s="113" t="s">
        <v>1656</v>
      </c>
      <c r="G235" s="137" t="s">
        <v>1485</v>
      </c>
      <c r="H235" s="103"/>
    </row>
    <row r="236" spans="1:8" s="1" customFormat="1" ht="24.95" customHeight="1" x14ac:dyDescent="0.2">
      <c r="A236" s="10">
        <v>0</v>
      </c>
      <c r="B236" s="10"/>
      <c r="C236" s="10" t="s">
        <v>1302</v>
      </c>
      <c r="D236" s="14" t="s">
        <v>612</v>
      </c>
      <c r="E236" s="14" t="s">
        <v>1676</v>
      </c>
      <c r="F236" s="510" t="s">
        <v>1537</v>
      </c>
      <c r="G236" s="15">
        <v>5.99</v>
      </c>
      <c r="H236" s="3">
        <f>A236*G236</f>
        <v>0</v>
      </c>
    </row>
    <row r="237" spans="1:8" s="1" customFormat="1" ht="24.95" customHeight="1" x14ac:dyDescent="0.2">
      <c r="A237" s="10"/>
      <c r="B237" s="10"/>
      <c r="C237" s="10" t="s">
        <v>1302</v>
      </c>
      <c r="D237" s="14" t="s">
        <v>1303</v>
      </c>
      <c r="E237" s="14" t="s">
        <v>1676</v>
      </c>
      <c r="F237" s="511"/>
      <c r="G237" s="15">
        <v>5.99</v>
      </c>
      <c r="H237" s="3">
        <f t="shared" ref="H237:H259" si="10">A237*G237</f>
        <v>0</v>
      </c>
    </row>
    <row r="238" spans="1:8" s="1" customFormat="1" ht="24.95" customHeight="1" x14ac:dyDescent="0.2">
      <c r="A238" s="10"/>
      <c r="B238" s="10"/>
      <c r="C238" s="10" t="s">
        <v>1302</v>
      </c>
      <c r="D238" s="14" t="s">
        <v>204</v>
      </c>
      <c r="E238" s="14" t="s">
        <v>1676</v>
      </c>
      <c r="F238" s="511"/>
      <c r="G238" s="15">
        <v>5.99</v>
      </c>
      <c r="H238" s="3">
        <f t="shared" si="10"/>
        <v>0</v>
      </c>
    </row>
    <row r="239" spans="1:8" s="1" customFormat="1" ht="24.95" customHeight="1" x14ac:dyDescent="0.2">
      <c r="A239" s="10"/>
      <c r="B239" s="10"/>
      <c r="C239" s="10" t="s">
        <v>1302</v>
      </c>
      <c r="D239" s="14" t="s">
        <v>434</v>
      </c>
      <c r="E239" s="14" t="s">
        <v>1676</v>
      </c>
      <c r="F239" s="511"/>
      <c r="G239" s="15">
        <v>5.99</v>
      </c>
      <c r="H239" s="3">
        <f t="shared" si="10"/>
        <v>0</v>
      </c>
    </row>
    <row r="240" spans="1:8" s="1" customFormat="1" ht="24.95" customHeight="1" x14ac:dyDescent="0.2">
      <c r="A240" s="10"/>
      <c r="B240" s="10"/>
      <c r="C240" s="10" t="s">
        <v>1302</v>
      </c>
      <c r="D240" s="14" t="s">
        <v>1304</v>
      </c>
      <c r="E240" s="14" t="s">
        <v>1676</v>
      </c>
      <c r="F240" s="511"/>
      <c r="G240" s="15">
        <v>5.99</v>
      </c>
      <c r="H240" s="3">
        <f t="shared" si="10"/>
        <v>0</v>
      </c>
    </row>
    <row r="241" spans="1:8" s="1" customFormat="1" ht="24.95" customHeight="1" x14ac:dyDescent="0.2">
      <c r="A241" s="10"/>
      <c r="B241" s="10"/>
      <c r="C241" s="10" t="s">
        <v>1302</v>
      </c>
      <c r="D241" s="14" t="s">
        <v>396</v>
      </c>
      <c r="E241" s="14" t="s">
        <v>1676</v>
      </c>
      <c r="F241" s="511"/>
      <c r="G241" s="15">
        <v>5.99</v>
      </c>
      <c r="H241" s="3">
        <f t="shared" si="10"/>
        <v>0</v>
      </c>
    </row>
    <row r="242" spans="1:8" s="1" customFormat="1" ht="24.95" customHeight="1" x14ac:dyDescent="0.2">
      <c r="A242" s="10"/>
      <c r="B242" s="10"/>
      <c r="C242" s="10" t="s">
        <v>1302</v>
      </c>
      <c r="D242" s="14" t="s">
        <v>1305</v>
      </c>
      <c r="E242" s="14" t="s">
        <v>1676</v>
      </c>
      <c r="F242" s="511"/>
      <c r="G242" s="15">
        <v>5.99</v>
      </c>
      <c r="H242" s="3">
        <f t="shared" si="10"/>
        <v>0</v>
      </c>
    </row>
    <row r="243" spans="1:8" s="1" customFormat="1" ht="24.95" customHeight="1" x14ac:dyDescent="0.2">
      <c r="A243" s="10"/>
      <c r="B243" s="10"/>
      <c r="C243" s="10" t="s">
        <v>1302</v>
      </c>
      <c r="D243" s="14" t="s">
        <v>1306</v>
      </c>
      <c r="E243" s="14" t="s">
        <v>1676</v>
      </c>
      <c r="F243" s="511"/>
      <c r="G243" s="15">
        <v>5.99</v>
      </c>
      <c r="H243" s="3">
        <f t="shared" si="10"/>
        <v>0</v>
      </c>
    </row>
    <row r="244" spans="1:8" s="1" customFormat="1" ht="24.95" customHeight="1" x14ac:dyDescent="0.2">
      <c r="A244" s="10"/>
      <c r="B244" s="10"/>
      <c r="C244" s="10" t="s">
        <v>1302</v>
      </c>
      <c r="D244" s="14" t="s">
        <v>1307</v>
      </c>
      <c r="E244" s="14" t="s">
        <v>1676</v>
      </c>
      <c r="F244" s="511"/>
      <c r="G244" s="15">
        <v>5.99</v>
      </c>
      <c r="H244" s="3">
        <f t="shared" si="10"/>
        <v>0</v>
      </c>
    </row>
    <row r="245" spans="1:8" s="1" customFormat="1" ht="24.95" customHeight="1" x14ac:dyDescent="0.2">
      <c r="A245" s="10"/>
      <c r="B245" s="10"/>
      <c r="C245" s="10" t="s">
        <v>1302</v>
      </c>
      <c r="D245" s="14" t="s">
        <v>1308</v>
      </c>
      <c r="E245" s="14" t="s">
        <v>1676</v>
      </c>
      <c r="F245" s="511"/>
      <c r="G245" s="15">
        <v>5.99</v>
      </c>
      <c r="H245" s="3">
        <f t="shared" si="10"/>
        <v>0</v>
      </c>
    </row>
    <row r="246" spans="1:8" s="1" customFormat="1" ht="24.95" customHeight="1" x14ac:dyDescent="0.2">
      <c r="A246" s="10"/>
      <c r="B246" s="10"/>
      <c r="C246" s="10" t="s">
        <v>1302</v>
      </c>
      <c r="D246" s="14" t="s">
        <v>1309</v>
      </c>
      <c r="E246" s="14" t="s">
        <v>1676</v>
      </c>
      <c r="F246" s="511"/>
      <c r="G246" s="15">
        <v>5.99</v>
      </c>
      <c r="H246" s="3">
        <f t="shared" si="10"/>
        <v>0</v>
      </c>
    </row>
    <row r="247" spans="1:8" s="1" customFormat="1" ht="24.95" customHeight="1" x14ac:dyDescent="0.2">
      <c r="A247" s="10"/>
      <c r="B247" s="10"/>
      <c r="C247" s="10" t="s">
        <v>1302</v>
      </c>
      <c r="D247" s="14" t="s">
        <v>1310</v>
      </c>
      <c r="E247" s="14" t="s">
        <v>1676</v>
      </c>
      <c r="F247" s="511"/>
      <c r="G247" s="15">
        <v>5.99</v>
      </c>
      <c r="H247" s="3">
        <f t="shared" si="10"/>
        <v>0</v>
      </c>
    </row>
    <row r="248" spans="1:8" s="1" customFormat="1" ht="24.95" customHeight="1" x14ac:dyDescent="0.2">
      <c r="A248" s="10"/>
      <c r="B248" s="10"/>
      <c r="C248" s="10" t="s">
        <v>1302</v>
      </c>
      <c r="D248" s="14" t="s">
        <v>1311</v>
      </c>
      <c r="E248" s="14" t="s">
        <v>1676</v>
      </c>
      <c r="F248" s="511"/>
      <c r="G248" s="15">
        <v>5.99</v>
      </c>
      <c r="H248" s="3">
        <f t="shared" si="10"/>
        <v>0</v>
      </c>
    </row>
    <row r="249" spans="1:8" s="1" customFormat="1" ht="24.95" customHeight="1" x14ac:dyDescent="0.2">
      <c r="A249" s="10"/>
      <c r="B249" s="10"/>
      <c r="C249" s="10" t="s">
        <v>1302</v>
      </c>
      <c r="D249" s="14" t="s">
        <v>1312</v>
      </c>
      <c r="E249" s="14" t="s">
        <v>1676</v>
      </c>
      <c r="F249" s="511"/>
      <c r="G249" s="15">
        <v>5.99</v>
      </c>
      <c r="H249" s="3">
        <f t="shared" si="10"/>
        <v>0</v>
      </c>
    </row>
    <row r="250" spans="1:8" s="1" customFormat="1" ht="24.95" customHeight="1" x14ac:dyDescent="0.2">
      <c r="A250" s="10"/>
      <c r="B250" s="10"/>
      <c r="C250" s="10" t="s">
        <v>1302</v>
      </c>
      <c r="D250" s="14" t="s">
        <v>1313</v>
      </c>
      <c r="E250" s="14" t="s">
        <v>1676</v>
      </c>
      <c r="F250" s="511"/>
      <c r="G250" s="15">
        <v>5.99</v>
      </c>
      <c r="H250" s="3">
        <f t="shared" si="10"/>
        <v>0</v>
      </c>
    </row>
    <row r="251" spans="1:8" s="1" customFormat="1" ht="24.95" customHeight="1" x14ac:dyDescent="0.2">
      <c r="A251" s="10"/>
      <c r="B251" s="10"/>
      <c r="C251" s="10" t="s">
        <v>1302</v>
      </c>
      <c r="D251" s="14" t="s">
        <v>754</v>
      </c>
      <c r="E251" s="14" t="s">
        <v>1676</v>
      </c>
      <c r="F251" s="511"/>
      <c r="G251" s="15">
        <v>5.99</v>
      </c>
      <c r="H251" s="3">
        <f t="shared" si="10"/>
        <v>0</v>
      </c>
    </row>
    <row r="252" spans="1:8" s="1" customFormat="1" ht="24.95" customHeight="1" x14ac:dyDescent="0.2">
      <c r="A252" s="10"/>
      <c r="B252" s="10"/>
      <c r="C252" s="10" t="s">
        <v>1302</v>
      </c>
      <c r="D252" s="14" t="s">
        <v>832</v>
      </c>
      <c r="E252" s="14" t="s">
        <v>1676</v>
      </c>
      <c r="F252" s="511"/>
      <c r="G252" s="15">
        <v>5.99</v>
      </c>
      <c r="H252" s="3">
        <f t="shared" si="10"/>
        <v>0</v>
      </c>
    </row>
    <row r="253" spans="1:8" s="1" customFormat="1" ht="24.95" customHeight="1" x14ac:dyDescent="0.2">
      <c r="A253" s="10"/>
      <c r="B253" s="10"/>
      <c r="C253" s="10" t="s">
        <v>1302</v>
      </c>
      <c r="D253" s="14" t="s">
        <v>1314</v>
      </c>
      <c r="E253" s="14" t="s">
        <v>1676</v>
      </c>
      <c r="F253" s="511"/>
      <c r="G253" s="15">
        <v>5.99</v>
      </c>
      <c r="H253" s="3">
        <f t="shared" si="10"/>
        <v>0</v>
      </c>
    </row>
    <row r="254" spans="1:8" s="1" customFormat="1" ht="24.95" customHeight="1" x14ac:dyDescent="0.2">
      <c r="A254" s="10"/>
      <c r="B254" s="10"/>
      <c r="C254" s="10" t="s">
        <v>1302</v>
      </c>
      <c r="D254" s="14" t="s">
        <v>1315</v>
      </c>
      <c r="E254" s="14" t="s">
        <v>1676</v>
      </c>
      <c r="F254" s="511"/>
      <c r="G254" s="15">
        <v>5.99</v>
      </c>
      <c r="H254" s="3">
        <f t="shared" si="10"/>
        <v>0</v>
      </c>
    </row>
    <row r="255" spans="1:8" s="1" customFormat="1" ht="24.95" customHeight="1" x14ac:dyDescent="0.2">
      <c r="A255" s="10"/>
      <c r="B255" s="10"/>
      <c r="C255" s="10" t="s">
        <v>1302</v>
      </c>
      <c r="D255" s="14" t="s">
        <v>756</v>
      </c>
      <c r="E255" s="14" t="s">
        <v>1676</v>
      </c>
      <c r="F255" s="511"/>
      <c r="G255" s="15">
        <v>5.99</v>
      </c>
      <c r="H255" s="3">
        <f t="shared" si="10"/>
        <v>0</v>
      </c>
    </row>
    <row r="256" spans="1:8" s="1" customFormat="1" ht="24.95" customHeight="1" x14ac:dyDescent="0.2">
      <c r="A256" s="10"/>
      <c r="B256" s="10"/>
      <c r="C256" s="10" t="s">
        <v>1302</v>
      </c>
      <c r="D256" s="14" t="s">
        <v>1316</v>
      </c>
      <c r="E256" s="14" t="s">
        <v>1676</v>
      </c>
      <c r="F256" s="511"/>
      <c r="G256" s="15">
        <v>5.99</v>
      </c>
      <c r="H256" s="3">
        <f t="shared" si="10"/>
        <v>0</v>
      </c>
    </row>
    <row r="257" spans="1:8" s="1" customFormat="1" ht="24.95" customHeight="1" x14ac:dyDescent="0.2">
      <c r="A257" s="10"/>
      <c r="B257" s="10"/>
      <c r="C257" s="10" t="s">
        <v>1302</v>
      </c>
      <c r="D257" s="14" t="s">
        <v>1317</v>
      </c>
      <c r="E257" s="14" t="s">
        <v>1676</v>
      </c>
      <c r="F257" s="511"/>
      <c r="G257" s="15">
        <v>5.99</v>
      </c>
      <c r="H257" s="3">
        <f t="shared" si="10"/>
        <v>0</v>
      </c>
    </row>
    <row r="258" spans="1:8" s="1" customFormat="1" ht="24.95" customHeight="1" x14ac:dyDescent="0.2">
      <c r="A258" s="10"/>
      <c r="B258" s="10"/>
      <c r="C258" s="10" t="s">
        <v>1302</v>
      </c>
      <c r="D258" s="14" t="s">
        <v>1318</v>
      </c>
      <c r="E258" s="14" t="s">
        <v>1676</v>
      </c>
      <c r="F258" s="511"/>
      <c r="G258" s="15">
        <v>5.99</v>
      </c>
      <c r="H258" s="3">
        <f t="shared" si="10"/>
        <v>0</v>
      </c>
    </row>
    <row r="259" spans="1:8" s="1" customFormat="1" ht="24.95" customHeight="1" x14ac:dyDescent="0.2">
      <c r="A259" s="10"/>
      <c r="B259" s="10"/>
      <c r="C259" s="10" t="s">
        <v>1302</v>
      </c>
      <c r="D259" s="14" t="s">
        <v>757</v>
      </c>
      <c r="E259" s="14" t="s">
        <v>1676</v>
      </c>
      <c r="F259" s="512"/>
      <c r="G259" s="15">
        <v>5.99</v>
      </c>
      <c r="H259" s="3">
        <f t="shared" si="10"/>
        <v>0</v>
      </c>
    </row>
    <row r="260" spans="1:8" s="1" customFormat="1" ht="24.95" customHeight="1" x14ac:dyDescent="0.2">
      <c r="A260" s="96" t="s">
        <v>1484</v>
      </c>
      <c r="B260" s="90" t="s">
        <v>1498</v>
      </c>
      <c r="C260" s="90" t="s">
        <v>1483</v>
      </c>
      <c r="D260" s="96" t="s">
        <v>1482</v>
      </c>
      <c r="E260" s="96" t="s">
        <v>1677</v>
      </c>
      <c r="F260" s="113" t="s">
        <v>1656</v>
      </c>
      <c r="G260" s="137" t="s">
        <v>1485</v>
      </c>
      <c r="H260" s="103">
        <v>0</v>
      </c>
    </row>
    <row r="261" spans="1:8" s="1" customFormat="1" ht="24.95" customHeight="1" x14ac:dyDescent="0.2">
      <c r="A261" s="10">
        <v>0</v>
      </c>
      <c r="B261" s="10"/>
      <c r="C261" s="10" t="s">
        <v>1319</v>
      </c>
      <c r="D261" s="14" t="s">
        <v>1491</v>
      </c>
      <c r="E261" s="14" t="s">
        <v>1677</v>
      </c>
      <c r="F261" s="510"/>
      <c r="G261" s="15">
        <v>3.5</v>
      </c>
      <c r="H261" s="3">
        <f t="shared" ref="H261:H266" si="11">A261*G261</f>
        <v>0</v>
      </c>
    </row>
    <row r="262" spans="1:8" s="1" customFormat="1" ht="24.95" customHeight="1" x14ac:dyDescent="0.2">
      <c r="A262" s="10"/>
      <c r="B262" s="10"/>
      <c r="C262" s="10" t="s">
        <v>1320</v>
      </c>
      <c r="D262" s="14"/>
      <c r="E262" s="14" t="s">
        <v>1677</v>
      </c>
      <c r="F262" s="511"/>
      <c r="G262" s="15">
        <v>3.5</v>
      </c>
      <c r="H262" s="3">
        <f t="shared" si="11"/>
        <v>0</v>
      </c>
    </row>
    <row r="263" spans="1:8" s="1" customFormat="1" ht="24.95" customHeight="1" x14ac:dyDescent="0.2">
      <c r="A263" s="10"/>
      <c r="B263" s="10"/>
      <c r="C263" s="10" t="s">
        <v>1321</v>
      </c>
      <c r="D263" s="14"/>
      <c r="E263" s="14" t="s">
        <v>1677</v>
      </c>
      <c r="F263" s="511"/>
      <c r="G263" s="15">
        <v>3.5</v>
      </c>
      <c r="H263" s="3">
        <f t="shared" si="11"/>
        <v>0</v>
      </c>
    </row>
    <row r="264" spans="1:8" s="1" customFormat="1" ht="24.95" customHeight="1" x14ac:dyDescent="0.2">
      <c r="A264" s="10"/>
      <c r="B264" s="10"/>
      <c r="C264" s="10" t="s">
        <v>1322</v>
      </c>
      <c r="D264" s="14"/>
      <c r="E264" s="14" t="s">
        <v>1677</v>
      </c>
      <c r="F264" s="511"/>
      <c r="G264" s="15">
        <v>3.5</v>
      </c>
      <c r="H264" s="3">
        <f t="shared" si="11"/>
        <v>0</v>
      </c>
    </row>
    <row r="265" spans="1:8" s="1" customFormat="1" ht="24.95" customHeight="1" x14ac:dyDescent="0.2">
      <c r="A265" s="10"/>
      <c r="B265" s="10"/>
      <c r="C265" s="10" t="s">
        <v>1323</v>
      </c>
      <c r="D265" s="14"/>
      <c r="E265" s="14" t="s">
        <v>1677</v>
      </c>
      <c r="F265" s="511"/>
      <c r="G265" s="15">
        <v>3.5</v>
      </c>
      <c r="H265" s="3">
        <f t="shared" si="11"/>
        <v>0</v>
      </c>
    </row>
    <row r="266" spans="1:8" s="1" customFormat="1" ht="24.95" customHeight="1" x14ac:dyDescent="0.2">
      <c r="A266" s="10"/>
      <c r="B266" s="10"/>
      <c r="C266" s="10" t="s">
        <v>1324</v>
      </c>
      <c r="D266" s="14"/>
      <c r="E266" s="14" t="s">
        <v>1677</v>
      </c>
      <c r="F266" s="512"/>
      <c r="G266" s="15">
        <v>3.5</v>
      </c>
      <c r="H266" s="3">
        <f t="shared" si="11"/>
        <v>0</v>
      </c>
    </row>
    <row r="267" spans="1:8" s="1" customFormat="1" ht="24.95" customHeight="1" x14ac:dyDescent="0.2">
      <c r="A267" s="96" t="s">
        <v>1484</v>
      </c>
      <c r="B267" s="90" t="s">
        <v>1498</v>
      </c>
      <c r="C267" s="90" t="s">
        <v>1483</v>
      </c>
      <c r="D267" s="96" t="s">
        <v>1482</v>
      </c>
      <c r="E267" s="96" t="s">
        <v>431</v>
      </c>
      <c r="F267" s="113" t="s">
        <v>1656</v>
      </c>
      <c r="G267" s="137" t="s">
        <v>1485</v>
      </c>
      <c r="H267" s="103">
        <v>0</v>
      </c>
    </row>
    <row r="268" spans="1:8" s="1" customFormat="1" ht="24.95" customHeight="1" x14ac:dyDescent="0.2">
      <c r="A268" s="10"/>
      <c r="B268" s="10"/>
      <c r="C268" s="10" t="s">
        <v>746</v>
      </c>
      <c r="D268" s="14" t="s">
        <v>747</v>
      </c>
      <c r="E268" s="14" t="s">
        <v>431</v>
      </c>
      <c r="F268" s="496" t="s">
        <v>1799</v>
      </c>
      <c r="G268" s="15">
        <v>1.49</v>
      </c>
      <c r="H268" s="4">
        <f t="shared" ref="H268:H289" si="12">A268*G268</f>
        <v>0</v>
      </c>
    </row>
    <row r="269" spans="1:8" s="1" customFormat="1" ht="24.95" customHeight="1" x14ac:dyDescent="0.2">
      <c r="A269" s="10"/>
      <c r="B269" s="10"/>
      <c r="C269" s="10" t="s">
        <v>746</v>
      </c>
      <c r="D269" s="14" t="s">
        <v>471</v>
      </c>
      <c r="E269" s="14" t="s">
        <v>431</v>
      </c>
      <c r="F269" s="496"/>
      <c r="G269" s="15">
        <v>1.49</v>
      </c>
      <c r="H269" s="4">
        <f t="shared" si="12"/>
        <v>0</v>
      </c>
    </row>
    <row r="270" spans="1:8" s="1" customFormat="1" ht="24.95" customHeight="1" x14ac:dyDescent="0.2">
      <c r="A270" s="10"/>
      <c r="B270" s="10"/>
      <c r="C270" s="10" t="s">
        <v>746</v>
      </c>
      <c r="D270" s="14" t="s">
        <v>472</v>
      </c>
      <c r="E270" s="14" t="s">
        <v>431</v>
      </c>
      <c r="F270" s="496"/>
      <c r="G270" s="15">
        <v>1.49</v>
      </c>
      <c r="H270" s="4">
        <f t="shared" si="12"/>
        <v>0</v>
      </c>
    </row>
    <row r="271" spans="1:8" s="1" customFormat="1" ht="24.95" customHeight="1" x14ac:dyDescent="0.2">
      <c r="A271" s="10"/>
      <c r="B271" s="10"/>
      <c r="C271" s="10" t="s">
        <v>746</v>
      </c>
      <c r="D271" s="14" t="s">
        <v>99</v>
      </c>
      <c r="E271" s="14" t="s">
        <v>431</v>
      </c>
      <c r="F271" s="496"/>
      <c r="G271" s="15">
        <v>1.49</v>
      </c>
      <c r="H271" s="4">
        <f t="shared" si="12"/>
        <v>0</v>
      </c>
    </row>
    <row r="272" spans="1:8" s="1" customFormat="1" ht="24.95" customHeight="1" x14ac:dyDescent="0.2">
      <c r="A272" s="10"/>
      <c r="B272" s="10"/>
      <c r="C272" s="10" t="s">
        <v>746</v>
      </c>
      <c r="D272" s="14" t="s">
        <v>509</v>
      </c>
      <c r="E272" s="14" t="s">
        <v>431</v>
      </c>
      <c r="F272" s="496"/>
      <c r="G272" s="15">
        <v>1.49</v>
      </c>
      <c r="H272" s="4">
        <f t="shared" si="12"/>
        <v>0</v>
      </c>
    </row>
    <row r="273" spans="1:8" s="1" customFormat="1" ht="24.95" customHeight="1" x14ac:dyDescent="0.2">
      <c r="A273" s="10"/>
      <c r="B273" s="10"/>
      <c r="C273" s="10" t="s">
        <v>746</v>
      </c>
      <c r="D273" s="14" t="s">
        <v>711</v>
      </c>
      <c r="E273" s="14" t="s">
        <v>431</v>
      </c>
      <c r="F273" s="496"/>
      <c r="G273" s="15">
        <v>1.49</v>
      </c>
      <c r="H273" s="4">
        <f t="shared" si="12"/>
        <v>0</v>
      </c>
    </row>
    <row r="274" spans="1:8" s="1" customFormat="1" ht="24.95" customHeight="1" x14ac:dyDescent="0.2">
      <c r="A274" s="10"/>
      <c r="B274" s="10"/>
      <c r="C274" s="10" t="s">
        <v>746</v>
      </c>
      <c r="D274" s="14" t="s">
        <v>396</v>
      </c>
      <c r="E274" s="14" t="s">
        <v>431</v>
      </c>
      <c r="F274" s="496"/>
      <c r="G274" s="15">
        <v>1.49</v>
      </c>
      <c r="H274" s="4">
        <f t="shared" si="12"/>
        <v>0</v>
      </c>
    </row>
    <row r="275" spans="1:8" s="1" customFormat="1" ht="24.95" customHeight="1" x14ac:dyDescent="0.2">
      <c r="A275" s="10"/>
      <c r="B275" s="10"/>
      <c r="C275" s="10" t="s">
        <v>746</v>
      </c>
      <c r="D275" s="14" t="s">
        <v>189</v>
      </c>
      <c r="E275" s="14" t="s">
        <v>431</v>
      </c>
      <c r="F275" s="496"/>
      <c r="G275" s="15">
        <v>1.49</v>
      </c>
      <c r="H275" s="4">
        <f t="shared" si="12"/>
        <v>0</v>
      </c>
    </row>
    <row r="276" spans="1:8" s="1" customFormat="1" ht="24.95" customHeight="1" x14ac:dyDescent="0.2">
      <c r="A276" s="10"/>
      <c r="B276" s="10"/>
      <c r="C276" s="10" t="s">
        <v>746</v>
      </c>
      <c r="D276" s="14" t="s">
        <v>569</v>
      </c>
      <c r="E276" s="14" t="s">
        <v>431</v>
      </c>
      <c r="F276" s="496"/>
      <c r="G276" s="15">
        <v>1.49</v>
      </c>
      <c r="H276" s="4">
        <f t="shared" si="12"/>
        <v>0</v>
      </c>
    </row>
    <row r="277" spans="1:8" s="1" customFormat="1" ht="24.95" customHeight="1" x14ac:dyDescent="0.2">
      <c r="A277" s="10"/>
      <c r="B277" s="10"/>
      <c r="C277" s="10" t="s">
        <v>746</v>
      </c>
      <c r="D277" s="14" t="s">
        <v>510</v>
      </c>
      <c r="E277" s="14" t="s">
        <v>431</v>
      </c>
      <c r="F277" s="496"/>
      <c r="G277" s="15">
        <v>1.49</v>
      </c>
      <c r="H277" s="4">
        <f t="shared" si="12"/>
        <v>0</v>
      </c>
    </row>
    <row r="278" spans="1:8" s="1" customFormat="1" ht="24.95" customHeight="1" x14ac:dyDescent="0.2">
      <c r="A278" s="10"/>
      <c r="B278" s="10"/>
      <c r="C278" s="10" t="s">
        <v>746</v>
      </c>
      <c r="D278" s="14" t="s">
        <v>716</v>
      </c>
      <c r="E278" s="14" t="s">
        <v>431</v>
      </c>
      <c r="F278" s="496"/>
      <c r="G278" s="15">
        <v>1.49</v>
      </c>
      <c r="H278" s="4">
        <f t="shared" si="12"/>
        <v>0</v>
      </c>
    </row>
    <row r="279" spans="1:8" s="1" customFormat="1" ht="24.95" customHeight="1" x14ac:dyDescent="0.2">
      <c r="A279" s="10"/>
      <c r="B279" s="10"/>
      <c r="C279" s="10" t="s">
        <v>746</v>
      </c>
      <c r="D279" s="14" t="s">
        <v>748</v>
      </c>
      <c r="E279" s="14" t="s">
        <v>431</v>
      </c>
      <c r="F279" s="496"/>
      <c r="G279" s="15">
        <v>1.49</v>
      </c>
      <c r="H279" s="4">
        <f t="shared" si="12"/>
        <v>0</v>
      </c>
    </row>
    <row r="280" spans="1:8" s="1" customFormat="1" ht="24.95" customHeight="1" x14ac:dyDescent="0.2">
      <c r="A280" s="10"/>
      <c r="B280" s="10"/>
      <c r="C280" s="10" t="s">
        <v>746</v>
      </c>
      <c r="D280" s="14" t="s">
        <v>749</v>
      </c>
      <c r="E280" s="14" t="s">
        <v>431</v>
      </c>
      <c r="F280" s="496"/>
      <c r="G280" s="15">
        <v>1.49</v>
      </c>
      <c r="H280" s="4">
        <f t="shared" si="12"/>
        <v>0</v>
      </c>
    </row>
    <row r="281" spans="1:8" s="1" customFormat="1" ht="24.95" customHeight="1" x14ac:dyDescent="0.2">
      <c r="A281" s="10"/>
      <c r="B281" s="10"/>
      <c r="C281" s="10" t="s">
        <v>746</v>
      </c>
      <c r="D281" s="14" t="s">
        <v>750</v>
      </c>
      <c r="E281" s="14" t="s">
        <v>431</v>
      </c>
      <c r="F281" s="496"/>
      <c r="G281" s="15">
        <v>1.49</v>
      </c>
      <c r="H281" s="4">
        <f t="shared" si="12"/>
        <v>0</v>
      </c>
    </row>
    <row r="282" spans="1:8" s="1" customFormat="1" ht="24.95" customHeight="1" x14ac:dyDescent="0.2">
      <c r="A282" s="10"/>
      <c r="B282" s="10"/>
      <c r="C282" s="10" t="s">
        <v>746</v>
      </c>
      <c r="D282" s="14" t="s">
        <v>751</v>
      </c>
      <c r="E282" s="14" t="s">
        <v>431</v>
      </c>
      <c r="F282" s="496"/>
      <c r="G282" s="15">
        <v>1.49</v>
      </c>
      <c r="H282" s="4">
        <f t="shared" si="12"/>
        <v>0</v>
      </c>
    </row>
    <row r="283" spans="1:8" s="1" customFormat="1" ht="24.95" customHeight="1" x14ac:dyDescent="0.2">
      <c r="A283" s="10"/>
      <c r="B283" s="10"/>
      <c r="C283" s="10" t="s">
        <v>746</v>
      </c>
      <c r="D283" s="14" t="s">
        <v>206</v>
      </c>
      <c r="E283" s="14" t="s">
        <v>431</v>
      </c>
      <c r="F283" s="496"/>
      <c r="G283" s="15">
        <v>1.49</v>
      </c>
      <c r="H283" s="4">
        <f t="shared" si="12"/>
        <v>0</v>
      </c>
    </row>
    <row r="284" spans="1:8" s="1" customFormat="1" ht="24.95" customHeight="1" x14ac:dyDescent="0.2">
      <c r="A284" s="10"/>
      <c r="B284" s="10"/>
      <c r="C284" s="10" t="s">
        <v>746</v>
      </c>
      <c r="D284" s="14" t="s">
        <v>190</v>
      </c>
      <c r="E284" s="14" t="s">
        <v>431</v>
      </c>
      <c r="F284" s="496"/>
      <c r="G284" s="15">
        <v>1.49</v>
      </c>
      <c r="H284" s="4">
        <f t="shared" si="12"/>
        <v>0</v>
      </c>
    </row>
    <row r="285" spans="1:8" s="1" customFormat="1" ht="24.95" customHeight="1" x14ac:dyDescent="0.2">
      <c r="A285" s="10"/>
      <c r="B285" s="10"/>
      <c r="C285" s="10" t="s">
        <v>746</v>
      </c>
      <c r="D285" s="14" t="s">
        <v>511</v>
      </c>
      <c r="E285" s="14" t="s">
        <v>431</v>
      </c>
      <c r="F285" s="496"/>
      <c r="G285" s="15">
        <v>1.49</v>
      </c>
      <c r="H285" s="4">
        <f t="shared" si="12"/>
        <v>0</v>
      </c>
    </row>
    <row r="286" spans="1:8" s="1" customFormat="1" ht="24.95" customHeight="1" x14ac:dyDescent="0.2">
      <c r="A286" s="10"/>
      <c r="B286" s="10"/>
      <c r="C286" s="10" t="s">
        <v>746</v>
      </c>
      <c r="D286" s="14" t="s">
        <v>483</v>
      </c>
      <c r="E286" s="14" t="s">
        <v>431</v>
      </c>
      <c r="F286" s="496"/>
      <c r="G286" s="15">
        <v>1.49</v>
      </c>
      <c r="H286" s="4">
        <f t="shared" si="12"/>
        <v>0</v>
      </c>
    </row>
    <row r="287" spans="1:8" s="1" customFormat="1" ht="24.95" customHeight="1" x14ac:dyDescent="0.2">
      <c r="A287" s="10"/>
      <c r="B287" s="10"/>
      <c r="C287" s="10" t="s">
        <v>746</v>
      </c>
      <c r="D287" s="14" t="s">
        <v>480</v>
      </c>
      <c r="E287" s="14" t="s">
        <v>431</v>
      </c>
      <c r="F287" s="496"/>
      <c r="G287" s="15">
        <v>1.49</v>
      </c>
      <c r="H287" s="4">
        <f t="shared" si="12"/>
        <v>0</v>
      </c>
    </row>
    <row r="288" spans="1:8" s="1" customFormat="1" ht="24.95" customHeight="1" x14ac:dyDescent="0.2">
      <c r="A288" s="10"/>
      <c r="B288" s="10"/>
      <c r="C288" s="10" t="s">
        <v>746</v>
      </c>
      <c r="D288" s="14" t="s">
        <v>470</v>
      </c>
      <c r="E288" s="14" t="s">
        <v>431</v>
      </c>
      <c r="F288" s="496"/>
      <c r="G288" s="15">
        <v>1.49</v>
      </c>
      <c r="H288" s="4">
        <f t="shared" si="12"/>
        <v>0</v>
      </c>
    </row>
    <row r="289" spans="1:8" s="1" customFormat="1" ht="24.95" customHeight="1" x14ac:dyDescent="0.2">
      <c r="A289" s="10"/>
      <c r="B289" s="10"/>
      <c r="C289" s="10" t="s">
        <v>746</v>
      </c>
      <c r="D289" s="14" t="s">
        <v>752</v>
      </c>
      <c r="E289" s="14" t="s">
        <v>431</v>
      </c>
      <c r="F289" s="496"/>
      <c r="G289" s="15">
        <v>1.49</v>
      </c>
      <c r="H289" s="4">
        <f t="shared" si="12"/>
        <v>0</v>
      </c>
    </row>
    <row r="290" spans="1:8" s="1" customFormat="1" ht="24.95" customHeight="1" x14ac:dyDescent="0.2">
      <c r="A290" s="96" t="s">
        <v>1484</v>
      </c>
      <c r="B290" s="90" t="s">
        <v>1498</v>
      </c>
      <c r="C290" s="90" t="s">
        <v>1483</v>
      </c>
      <c r="D290" s="96" t="s">
        <v>1482</v>
      </c>
      <c r="E290" s="96" t="s">
        <v>57</v>
      </c>
      <c r="F290" s="113" t="s">
        <v>1656</v>
      </c>
      <c r="G290" s="137" t="s">
        <v>1485</v>
      </c>
      <c r="H290" s="103"/>
    </row>
    <row r="291" spans="1:8" s="1" customFormat="1" ht="24.95" customHeight="1" x14ac:dyDescent="0.2">
      <c r="A291" s="10">
        <v>0</v>
      </c>
      <c r="B291" s="10"/>
      <c r="C291" s="10" t="s">
        <v>753</v>
      </c>
      <c r="D291" s="14" t="s">
        <v>610</v>
      </c>
      <c r="E291" s="14" t="s">
        <v>57</v>
      </c>
      <c r="F291" s="501" t="s">
        <v>1799</v>
      </c>
      <c r="G291" s="15">
        <v>4.75</v>
      </c>
      <c r="H291" s="3">
        <f t="shared" ref="H291:H299" si="13">A291*G291</f>
        <v>0</v>
      </c>
    </row>
    <row r="292" spans="1:8" s="1" customFormat="1" ht="24.95" customHeight="1" x14ac:dyDescent="0.2">
      <c r="A292" s="10"/>
      <c r="B292" s="10"/>
      <c r="C292" s="10" t="s">
        <v>753</v>
      </c>
      <c r="D292" s="14" t="s">
        <v>409</v>
      </c>
      <c r="E292" s="14" t="s">
        <v>57</v>
      </c>
      <c r="F292" s="509"/>
      <c r="G292" s="15">
        <v>4.75</v>
      </c>
      <c r="H292" s="3">
        <f t="shared" si="13"/>
        <v>0</v>
      </c>
    </row>
    <row r="293" spans="1:8" s="1" customFormat="1" ht="24.95" customHeight="1" x14ac:dyDescent="0.2">
      <c r="A293" s="10"/>
      <c r="B293" s="10"/>
      <c r="C293" s="10" t="s">
        <v>753</v>
      </c>
      <c r="D293" s="14" t="s">
        <v>612</v>
      </c>
      <c r="E293" s="14" t="s">
        <v>57</v>
      </c>
      <c r="F293" s="509"/>
      <c r="G293" s="15">
        <v>4.75</v>
      </c>
      <c r="H293" s="3">
        <f t="shared" si="13"/>
        <v>0</v>
      </c>
    </row>
    <row r="294" spans="1:8" s="1" customFormat="1" ht="24.95" customHeight="1" x14ac:dyDescent="0.2">
      <c r="A294" s="10"/>
      <c r="B294" s="10"/>
      <c r="C294" s="10" t="s">
        <v>753</v>
      </c>
      <c r="D294" s="14" t="s">
        <v>754</v>
      </c>
      <c r="E294" s="14" t="s">
        <v>57</v>
      </c>
      <c r="F294" s="509"/>
      <c r="G294" s="15">
        <v>4.75</v>
      </c>
      <c r="H294" s="3">
        <f t="shared" si="13"/>
        <v>0</v>
      </c>
    </row>
    <row r="295" spans="1:8" s="1" customFormat="1" ht="24.95" customHeight="1" x14ac:dyDescent="0.2">
      <c r="A295" s="10"/>
      <c r="B295" s="10"/>
      <c r="C295" s="10" t="s">
        <v>753</v>
      </c>
      <c r="D295" s="14" t="s">
        <v>470</v>
      </c>
      <c r="E295" s="14" t="s">
        <v>57</v>
      </c>
      <c r="F295" s="509"/>
      <c r="G295" s="15">
        <v>4.75</v>
      </c>
      <c r="H295" s="3">
        <f t="shared" si="13"/>
        <v>0</v>
      </c>
    </row>
    <row r="296" spans="1:8" s="1" customFormat="1" ht="24.95" customHeight="1" x14ac:dyDescent="0.2">
      <c r="A296" s="10"/>
      <c r="B296" s="10"/>
      <c r="C296" s="10" t="s">
        <v>753</v>
      </c>
      <c r="D296" s="14" t="s">
        <v>755</v>
      </c>
      <c r="E296" s="14" t="s">
        <v>57</v>
      </c>
      <c r="F296" s="509"/>
      <c r="G296" s="15">
        <v>4.75</v>
      </c>
      <c r="H296" s="3">
        <f t="shared" si="13"/>
        <v>0</v>
      </c>
    </row>
    <row r="297" spans="1:8" s="1" customFormat="1" ht="24.95" customHeight="1" x14ac:dyDescent="0.2">
      <c r="A297" s="10"/>
      <c r="B297" s="10"/>
      <c r="C297" s="10" t="s">
        <v>753</v>
      </c>
      <c r="D297" s="14" t="s">
        <v>756</v>
      </c>
      <c r="E297" s="14" t="s">
        <v>57</v>
      </c>
      <c r="F297" s="509"/>
      <c r="G297" s="15">
        <v>4.75</v>
      </c>
      <c r="H297" s="3">
        <f t="shared" si="13"/>
        <v>0</v>
      </c>
    </row>
    <row r="298" spans="1:8" s="1" customFormat="1" ht="24.95" customHeight="1" x14ac:dyDescent="0.2">
      <c r="A298" s="10"/>
      <c r="B298" s="10"/>
      <c r="C298" s="10" t="s">
        <v>753</v>
      </c>
      <c r="D298" s="14" t="s">
        <v>757</v>
      </c>
      <c r="E298" s="14" t="s">
        <v>57</v>
      </c>
      <c r="F298" s="509"/>
      <c r="G298" s="15">
        <v>4.75</v>
      </c>
      <c r="H298" s="3">
        <f t="shared" si="13"/>
        <v>0</v>
      </c>
    </row>
    <row r="299" spans="1:8" s="1" customFormat="1" ht="24.95" customHeight="1" x14ac:dyDescent="0.2">
      <c r="A299" s="10"/>
      <c r="B299" s="10"/>
      <c r="C299" s="10" t="s">
        <v>753</v>
      </c>
      <c r="D299" s="14" t="s">
        <v>758</v>
      </c>
      <c r="E299" s="14" t="s">
        <v>57</v>
      </c>
      <c r="F299" s="509"/>
      <c r="G299" s="15">
        <v>4.75</v>
      </c>
      <c r="H299" s="3">
        <f t="shared" si="13"/>
        <v>0</v>
      </c>
    </row>
    <row r="300" spans="1:8" s="1" customFormat="1" ht="24.95" customHeight="1" x14ac:dyDescent="0.2">
      <c r="A300" s="96" t="s">
        <v>1484</v>
      </c>
      <c r="B300" s="90" t="s">
        <v>1498</v>
      </c>
      <c r="C300" s="90" t="s">
        <v>1483</v>
      </c>
      <c r="D300" s="96" t="s">
        <v>1482</v>
      </c>
      <c r="E300" s="96" t="s">
        <v>257</v>
      </c>
      <c r="F300" s="113" t="s">
        <v>1656</v>
      </c>
      <c r="G300" s="137" t="s">
        <v>1485</v>
      </c>
      <c r="H300" s="103">
        <v>0</v>
      </c>
    </row>
    <row r="301" spans="1:8" s="1" customFormat="1" ht="24.95" customHeight="1" x14ac:dyDescent="0.2">
      <c r="A301" s="10">
        <v>0</v>
      </c>
      <c r="B301" s="10"/>
      <c r="C301" s="10" t="s">
        <v>759</v>
      </c>
      <c r="D301" s="14" t="s">
        <v>189</v>
      </c>
      <c r="E301" s="14" t="s">
        <v>257</v>
      </c>
      <c r="F301" s="501" t="s">
        <v>1799</v>
      </c>
      <c r="G301" s="15">
        <v>1.49</v>
      </c>
      <c r="H301" s="3">
        <f t="shared" ref="H301:H334" si="14">A301*G301</f>
        <v>0</v>
      </c>
    </row>
    <row r="302" spans="1:8" s="1" customFormat="1" ht="24.95" customHeight="1" x14ac:dyDescent="0.2">
      <c r="A302" s="10"/>
      <c r="B302" s="10"/>
      <c r="C302" s="10" t="s">
        <v>759</v>
      </c>
      <c r="D302" s="14" t="s">
        <v>396</v>
      </c>
      <c r="E302" s="14" t="s">
        <v>257</v>
      </c>
      <c r="F302" s="509"/>
      <c r="G302" s="15">
        <v>1.49</v>
      </c>
      <c r="H302" s="3">
        <f t="shared" si="14"/>
        <v>0</v>
      </c>
    </row>
    <row r="303" spans="1:8" s="1" customFormat="1" ht="24.95" customHeight="1" x14ac:dyDescent="0.2">
      <c r="A303" s="10"/>
      <c r="B303" s="10"/>
      <c r="C303" s="10" t="s">
        <v>759</v>
      </c>
      <c r="D303" s="14" t="s">
        <v>184</v>
      </c>
      <c r="E303" s="14" t="s">
        <v>257</v>
      </c>
      <c r="F303" s="509"/>
      <c r="G303" s="15">
        <v>1.49</v>
      </c>
      <c r="H303" s="3">
        <f t="shared" si="14"/>
        <v>0</v>
      </c>
    </row>
    <row r="304" spans="1:8" s="1" customFormat="1" ht="24.95" customHeight="1" x14ac:dyDescent="0.2">
      <c r="A304" s="10"/>
      <c r="B304" s="10"/>
      <c r="C304" s="10" t="s">
        <v>759</v>
      </c>
      <c r="D304" s="14" t="s">
        <v>198</v>
      </c>
      <c r="E304" s="14" t="s">
        <v>257</v>
      </c>
      <c r="F304" s="509"/>
      <c r="G304" s="15">
        <v>1.49</v>
      </c>
      <c r="H304" s="3">
        <f t="shared" si="14"/>
        <v>0</v>
      </c>
    </row>
    <row r="305" spans="1:8" s="1" customFormat="1" ht="24.95" customHeight="1" x14ac:dyDescent="0.2">
      <c r="A305" s="10"/>
      <c r="B305" s="10"/>
      <c r="C305" s="10" t="s">
        <v>759</v>
      </c>
      <c r="D305" s="14" t="s">
        <v>569</v>
      </c>
      <c r="E305" s="14" t="s">
        <v>257</v>
      </c>
      <c r="F305" s="509"/>
      <c r="G305" s="15">
        <v>1.49</v>
      </c>
      <c r="H305" s="3">
        <f t="shared" si="14"/>
        <v>0</v>
      </c>
    </row>
    <row r="306" spans="1:8" s="1" customFormat="1" ht="24.95" customHeight="1" x14ac:dyDescent="0.2">
      <c r="A306" s="10"/>
      <c r="B306" s="10"/>
      <c r="C306" s="10" t="s">
        <v>759</v>
      </c>
      <c r="D306" s="14" t="s">
        <v>213</v>
      </c>
      <c r="E306" s="14" t="s">
        <v>257</v>
      </c>
      <c r="F306" s="509"/>
      <c r="G306" s="15">
        <v>1.49</v>
      </c>
      <c r="H306" s="3">
        <f t="shared" si="14"/>
        <v>0</v>
      </c>
    </row>
    <row r="307" spans="1:8" s="1" customFormat="1" ht="24.95" customHeight="1" x14ac:dyDescent="0.2">
      <c r="A307" s="10"/>
      <c r="B307" s="10"/>
      <c r="C307" s="10" t="s">
        <v>759</v>
      </c>
      <c r="D307" s="14" t="s">
        <v>512</v>
      </c>
      <c r="E307" s="14" t="s">
        <v>257</v>
      </c>
      <c r="F307" s="509"/>
      <c r="G307" s="15">
        <v>1.49</v>
      </c>
      <c r="H307" s="3">
        <f t="shared" si="14"/>
        <v>0</v>
      </c>
    </row>
    <row r="308" spans="1:8" s="1" customFormat="1" ht="24.95" customHeight="1" x14ac:dyDescent="0.2">
      <c r="A308" s="10"/>
      <c r="B308" s="10"/>
      <c r="C308" s="10" t="s">
        <v>759</v>
      </c>
      <c r="D308" s="14" t="s">
        <v>483</v>
      </c>
      <c r="E308" s="14" t="s">
        <v>257</v>
      </c>
      <c r="F308" s="509"/>
      <c r="G308" s="15">
        <v>1.49</v>
      </c>
      <c r="H308" s="3">
        <f t="shared" si="14"/>
        <v>0</v>
      </c>
    </row>
    <row r="309" spans="1:8" s="1" customFormat="1" ht="24.95" customHeight="1" x14ac:dyDescent="0.2">
      <c r="A309" s="10"/>
      <c r="B309" s="10"/>
      <c r="C309" s="10" t="s">
        <v>759</v>
      </c>
      <c r="D309" s="14" t="s">
        <v>489</v>
      </c>
      <c r="E309" s="14" t="s">
        <v>257</v>
      </c>
      <c r="F309" s="509"/>
      <c r="G309" s="15">
        <v>1.49</v>
      </c>
      <c r="H309" s="3">
        <f t="shared" si="14"/>
        <v>0</v>
      </c>
    </row>
    <row r="310" spans="1:8" s="1" customFormat="1" ht="24.95" customHeight="1" x14ac:dyDescent="0.2">
      <c r="A310" s="10"/>
      <c r="B310" s="10"/>
      <c r="C310" s="10" t="s">
        <v>759</v>
      </c>
      <c r="D310" s="14" t="s">
        <v>193</v>
      </c>
      <c r="E310" s="14" t="s">
        <v>257</v>
      </c>
      <c r="F310" s="509"/>
      <c r="G310" s="15">
        <v>1.49</v>
      </c>
      <c r="H310" s="3">
        <f t="shared" si="14"/>
        <v>0</v>
      </c>
    </row>
    <row r="311" spans="1:8" s="1" customFormat="1" ht="24.95" customHeight="1" x14ac:dyDescent="0.2">
      <c r="A311" s="10"/>
      <c r="B311" s="10"/>
      <c r="C311" s="10" t="s">
        <v>759</v>
      </c>
      <c r="D311" s="14" t="s">
        <v>491</v>
      </c>
      <c r="E311" s="14" t="s">
        <v>257</v>
      </c>
      <c r="F311" s="509"/>
      <c r="G311" s="15">
        <v>1.49</v>
      </c>
      <c r="H311" s="3">
        <f t="shared" si="14"/>
        <v>0</v>
      </c>
    </row>
    <row r="312" spans="1:8" s="1" customFormat="1" ht="24.95" customHeight="1" x14ac:dyDescent="0.2">
      <c r="A312" s="10"/>
      <c r="B312" s="10"/>
      <c r="C312" s="10" t="s">
        <v>759</v>
      </c>
      <c r="D312" s="14" t="s">
        <v>206</v>
      </c>
      <c r="E312" s="14" t="s">
        <v>257</v>
      </c>
      <c r="F312" s="509"/>
      <c r="G312" s="15">
        <v>1.49</v>
      </c>
      <c r="H312" s="3">
        <f t="shared" si="14"/>
        <v>0</v>
      </c>
    </row>
    <row r="313" spans="1:8" s="1" customFormat="1" ht="24.95" customHeight="1" x14ac:dyDescent="0.2">
      <c r="A313" s="10"/>
      <c r="B313" s="10"/>
      <c r="C313" s="10" t="s">
        <v>759</v>
      </c>
      <c r="D313" s="14" t="s">
        <v>760</v>
      </c>
      <c r="E313" s="14" t="s">
        <v>257</v>
      </c>
      <c r="F313" s="509"/>
      <c r="G313" s="15">
        <v>1.49</v>
      </c>
      <c r="H313" s="3">
        <f t="shared" si="14"/>
        <v>0</v>
      </c>
    </row>
    <row r="314" spans="1:8" s="1" customFormat="1" ht="24.95" customHeight="1" x14ac:dyDescent="0.2">
      <c r="A314" s="10"/>
      <c r="B314" s="10"/>
      <c r="C314" s="10" t="s">
        <v>759</v>
      </c>
      <c r="D314" s="14" t="s">
        <v>522</v>
      </c>
      <c r="E314" s="14" t="s">
        <v>257</v>
      </c>
      <c r="F314" s="509"/>
      <c r="G314" s="15">
        <v>1.49</v>
      </c>
      <c r="H314" s="3">
        <f t="shared" si="14"/>
        <v>0</v>
      </c>
    </row>
    <row r="315" spans="1:8" s="1" customFormat="1" ht="24.95" customHeight="1" x14ac:dyDescent="0.2">
      <c r="A315" s="10"/>
      <c r="B315" s="10"/>
      <c r="C315" s="10" t="s">
        <v>759</v>
      </c>
      <c r="D315" s="14" t="s">
        <v>194</v>
      </c>
      <c r="E315" s="14" t="s">
        <v>257</v>
      </c>
      <c r="F315" s="509"/>
      <c r="G315" s="15">
        <v>1.49</v>
      </c>
      <c r="H315" s="3">
        <f t="shared" si="14"/>
        <v>0</v>
      </c>
    </row>
    <row r="316" spans="1:8" s="1" customFormat="1" ht="24.95" customHeight="1" x14ac:dyDescent="0.2">
      <c r="A316" s="10"/>
      <c r="B316" s="10"/>
      <c r="C316" s="10" t="s">
        <v>759</v>
      </c>
      <c r="D316" s="14" t="s">
        <v>510</v>
      </c>
      <c r="E316" s="14" t="s">
        <v>257</v>
      </c>
      <c r="F316" s="509"/>
      <c r="G316" s="15">
        <v>1.49</v>
      </c>
      <c r="H316" s="3">
        <f t="shared" si="14"/>
        <v>0</v>
      </c>
    </row>
    <row r="317" spans="1:8" s="1" customFormat="1" ht="24.95" customHeight="1" x14ac:dyDescent="0.2">
      <c r="A317" s="10"/>
      <c r="B317" s="10"/>
      <c r="C317" s="10" t="s">
        <v>759</v>
      </c>
      <c r="D317" s="14" t="s">
        <v>480</v>
      </c>
      <c r="E317" s="14" t="s">
        <v>257</v>
      </c>
      <c r="F317" s="509"/>
      <c r="G317" s="15">
        <v>1.49</v>
      </c>
      <c r="H317" s="3">
        <f t="shared" si="14"/>
        <v>0</v>
      </c>
    </row>
    <row r="318" spans="1:8" s="1" customFormat="1" ht="24.95" customHeight="1" x14ac:dyDescent="0.2">
      <c r="A318" s="10"/>
      <c r="B318" s="10"/>
      <c r="C318" s="10" t="s">
        <v>759</v>
      </c>
      <c r="D318" s="14" t="s">
        <v>191</v>
      </c>
      <c r="E318" s="14" t="s">
        <v>257</v>
      </c>
      <c r="F318" s="509"/>
      <c r="G318" s="15">
        <v>1.49</v>
      </c>
      <c r="H318" s="3">
        <f t="shared" si="14"/>
        <v>0</v>
      </c>
    </row>
    <row r="319" spans="1:8" s="1" customFormat="1" ht="24.95" customHeight="1" x14ac:dyDescent="0.2">
      <c r="A319" s="10"/>
      <c r="B319" s="10"/>
      <c r="C319" s="10" t="s">
        <v>759</v>
      </c>
      <c r="D319" s="14" t="s">
        <v>523</v>
      </c>
      <c r="E319" s="14" t="s">
        <v>257</v>
      </c>
      <c r="F319" s="509"/>
      <c r="G319" s="15">
        <v>1.49</v>
      </c>
      <c r="H319" s="3">
        <f t="shared" si="14"/>
        <v>0</v>
      </c>
    </row>
    <row r="320" spans="1:8" s="1" customFormat="1" ht="24.95" customHeight="1" x14ac:dyDescent="0.2">
      <c r="A320" s="10"/>
      <c r="B320" s="10"/>
      <c r="C320" s="10" t="s">
        <v>759</v>
      </c>
      <c r="D320" s="14" t="s">
        <v>708</v>
      </c>
      <c r="E320" s="14" t="s">
        <v>257</v>
      </c>
      <c r="F320" s="509"/>
      <c r="G320" s="15">
        <v>1.49</v>
      </c>
      <c r="H320" s="3">
        <f t="shared" si="14"/>
        <v>0</v>
      </c>
    </row>
    <row r="321" spans="1:8" s="1" customFormat="1" ht="24.95" customHeight="1" x14ac:dyDescent="0.2">
      <c r="A321" s="10"/>
      <c r="B321" s="10"/>
      <c r="C321" s="10" t="s">
        <v>759</v>
      </c>
      <c r="D321" s="14" t="s">
        <v>761</v>
      </c>
      <c r="E321" s="14" t="s">
        <v>257</v>
      </c>
      <c r="F321" s="509"/>
      <c r="G321" s="15">
        <v>1.49</v>
      </c>
      <c r="H321" s="3">
        <f t="shared" si="14"/>
        <v>0</v>
      </c>
    </row>
    <row r="322" spans="1:8" s="1" customFormat="1" ht="24.95" customHeight="1" x14ac:dyDescent="0.2">
      <c r="A322" s="10"/>
      <c r="B322" s="10"/>
      <c r="C322" s="10" t="s">
        <v>759</v>
      </c>
      <c r="D322" s="14" t="s">
        <v>519</v>
      </c>
      <c r="E322" s="14" t="s">
        <v>257</v>
      </c>
      <c r="F322" s="509"/>
      <c r="G322" s="15">
        <v>1.49</v>
      </c>
      <c r="H322" s="3">
        <f t="shared" si="14"/>
        <v>0</v>
      </c>
    </row>
    <row r="323" spans="1:8" s="1" customFormat="1" ht="24.95" customHeight="1" x14ac:dyDescent="0.2">
      <c r="A323" s="10"/>
      <c r="B323" s="10"/>
      <c r="C323" s="10" t="s">
        <v>759</v>
      </c>
      <c r="D323" s="14" t="s">
        <v>749</v>
      </c>
      <c r="E323" s="14" t="s">
        <v>257</v>
      </c>
      <c r="F323" s="509"/>
      <c r="G323" s="15">
        <v>1.49</v>
      </c>
      <c r="H323" s="3">
        <f t="shared" si="14"/>
        <v>0</v>
      </c>
    </row>
    <row r="324" spans="1:8" s="1" customFormat="1" ht="24.95" customHeight="1" x14ac:dyDescent="0.2">
      <c r="A324" s="10"/>
      <c r="B324" s="10"/>
      <c r="C324" s="10" t="s">
        <v>759</v>
      </c>
      <c r="D324" s="14" t="s">
        <v>715</v>
      </c>
      <c r="E324" s="14" t="s">
        <v>257</v>
      </c>
      <c r="F324" s="509"/>
      <c r="G324" s="15">
        <v>1.49</v>
      </c>
      <c r="H324" s="3">
        <f t="shared" si="14"/>
        <v>0</v>
      </c>
    </row>
    <row r="325" spans="1:8" s="1" customFormat="1" ht="24.95" customHeight="1" x14ac:dyDescent="0.2">
      <c r="A325" s="10"/>
      <c r="B325" s="10"/>
      <c r="C325" s="10" t="s">
        <v>759</v>
      </c>
      <c r="D325" s="14" t="s">
        <v>473</v>
      </c>
      <c r="E325" s="14" t="s">
        <v>257</v>
      </c>
      <c r="F325" s="509"/>
      <c r="G325" s="15">
        <v>1.49</v>
      </c>
      <c r="H325" s="3">
        <f t="shared" si="14"/>
        <v>0</v>
      </c>
    </row>
    <row r="326" spans="1:8" s="1" customFormat="1" ht="24.95" customHeight="1" x14ac:dyDescent="0.2">
      <c r="A326" s="10"/>
      <c r="B326" s="10"/>
      <c r="C326" s="10" t="s">
        <v>759</v>
      </c>
      <c r="D326" s="14" t="s">
        <v>649</v>
      </c>
      <c r="E326" s="14" t="s">
        <v>257</v>
      </c>
      <c r="F326" s="509"/>
      <c r="G326" s="15">
        <v>1.49</v>
      </c>
      <c r="H326" s="3">
        <f t="shared" si="14"/>
        <v>0</v>
      </c>
    </row>
    <row r="327" spans="1:8" s="1" customFormat="1" ht="24.95" customHeight="1" x14ac:dyDescent="0.2">
      <c r="A327" s="10"/>
      <c r="B327" s="10"/>
      <c r="C327" s="10" t="s">
        <v>759</v>
      </c>
      <c r="D327" s="14" t="s">
        <v>762</v>
      </c>
      <c r="E327" s="14" t="s">
        <v>257</v>
      </c>
      <c r="F327" s="509"/>
      <c r="G327" s="15">
        <v>1.49</v>
      </c>
      <c r="H327" s="3">
        <f t="shared" si="14"/>
        <v>0</v>
      </c>
    </row>
    <row r="328" spans="1:8" s="1" customFormat="1" ht="24.95" customHeight="1" x14ac:dyDescent="0.2">
      <c r="A328" s="10"/>
      <c r="B328" s="10"/>
      <c r="C328" s="10" t="s">
        <v>759</v>
      </c>
      <c r="D328" s="14" t="s">
        <v>99</v>
      </c>
      <c r="E328" s="14" t="s">
        <v>257</v>
      </c>
      <c r="F328" s="509"/>
      <c r="G328" s="15">
        <v>1.49</v>
      </c>
      <c r="H328" s="3">
        <f t="shared" si="14"/>
        <v>0</v>
      </c>
    </row>
    <row r="329" spans="1:8" s="1" customFormat="1" ht="24.95" customHeight="1" x14ac:dyDescent="0.2">
      <c r="A329" s="10"/>
      <c r="B329" s="10"/>
      <c r="C329" s="10" t="s">
        <v>759</v>
      </c>
      <c r="D329" s="14" t="s">
        <v>507</v>
      </c>
      <c r="E329" s="14" t="s">
        <v>257</v>
      </c>
      <c r="F329" s="509"/>
      <c r="G329" s="15">
        <v>1.49</v>
      </c>
      <c r="H329" s="3">
        <f t="shared" si="14"/>
        <v>0</v>
      </c>
    </row>
    <row r="330" spans="1:8" s="1" customFormat="1" ht="24.95" customHeight="1" x14ac:dyDescent="0.2">
      <c r="A330" s="10"/>
      <c r="B330" s="10"/>
      <c r="C330" s="10" t="s">
        <v>759</v>
      </c>
      <c r="D330" s="14" t="s">
        <v>509</v>
      </c>
      <c r="E330" s="14" t="s">
        <v>257</v>
      </c>
      <c r="F330" s="509"/>
      <c r="G330" s="15">
        <v>1.49</v>
      </c>
      <c r="H330" s="3">
        <f t="shared" si="14"/>
        <v>0</v>
      </c>
    </row>
    <row r="331" spans="1:8" s="1" customFormat="1" ht="24.95" customHeight="1" x14ac:dyDescent="0.2">
      <c r="A331" s="10"/>
      <c r="B331" s="10"/>
      <c r="C331" s="10" t="s">
        <v>759</v>
      </c>
      <c r="D331" s="14" t="s">
        <v>763</v>
      </c>
      <c r="E331" s="14" t="s">
        <v>257</v>
      </c>
      <c r="F331" s="509"/>
      <c r="G331" s="15">
        <v>1.49</v>
      </c>
      <c r="H331" s="3">
        <f t="shared" si="14"/>
        <v>0</v>
      </c>
    </row>
    <row r="332" spans="1:8" s="1" customFormat="1" ht="24.95" customHeight="1" x14ac:dyDescent="0.2">
      <c r="A332" s="10"/>
      <c r="B332" s="10"/>
      <c r="C332" s="10" t="s">
        <v>759</v>
      </c>
      <c r="D332" s="14" t="s">
        <v>764</v>
      </c>
      <c r="E332" s="14" t="s">
        <v>257</v>
      </c>
      <c r="F332" s="509"/>
      <c r="G332" s="15">
        <v>1.49</v>
      </c>
      <c r="H332" s="3">
        <f t="shared" si="14"/>
        <v>0</v>
      </c>
    </row>
    <row r="333" spans="1:8" s="1" customFormat="1" ht="24.95" customHeight="1" x14ac:dyDescent="0.2">
      <c r="A333" s="10"/>
      <c r="B333" s="10"/>
      <c r="C333" s="10" t="s">
        <v>759</v>
      </c>
      <c r="D333" s="14" t="s">
        <v>747</v>
      </c>
      <c r="E333" s="14" t="s">
        <v>257</v>
      </c>
      <c r="F333" s="509"/>
      <c r="G333" s="15">
        <v>1.49</v>
      </c>
      <c r="H333" s="3">
        <f t="shared" si="14"/>
        <v>0</v>
      </c>
    </row>
    <row r="334" spans="1:8" s="1" customFormat="1" ht="24.95" customHeight="1" x14ac:dyDescent="0.2">
      <c r="A334" s="10"/>
      <c r="B334" s="10"/>
      <c r="C334" s="10" t="s">
        <v>759</v>
      </c>
      <c r="D334" s="14" t="s">
        <v>765</v>
      </c>
      <c r="E334" s="14" t="s">
        <v>257</v>
      </c>
      <c r="F334" s="502"/>
      <c r="G334" s="15">
        <v>1.49</v>
      </c>
      <c r="H334" s="3">
        <f t="shared" si="14"/>
        <v>0</v>
      </c>
    </row>
    <row r="335" spans="1:8" s="1" customFormat="1" ht="24.95" customHeight="1" x14ac:dyDescent="0.2">
      <c r="A335" s="96" t="s">
        <v>1484</v>
      </c>
      <c r="B335" s="90" t="s">
        <v>1498</v>
      </c>
      <c r="C335" s="90" t="s">
        <v>1483</v>
      </c>
      <c r="D335" s="96" t="s">
        <v>1482</v>
      </c>
      <c r="E335" s="96" t="s">
        <v>257</v>
      </c>
      <c r="F335" s="113" t="s">
        <v>1656</v>
      </c>
      <c r="G335" s="137" t="s">
        <v>1485</v>
      </c>
      <c r="H335" s="103">
        <v>0</v>
      </c>
    </row>
    <row r="336" spans="1:8" s="1" customFormat="1" ht="24.95" customHeight="1" x14ac:dyDescent="0.2">
      <c r="A336" s="10"/>
      <c r="B336" s="10"/>
      <c r="C336" s="10" t="s">
        <v>766</v>
      </c>
      <c r="D336" s="14" t="s">
        <v>189</v>
      </c>
      <c r="E336" s="14" t="s">
        <v>257</v>
      </c>
      <c r="F336" s="501"/>
      <c r="G336" s="15">
        <v>3.25</v>
      </c>
      <c r="H336" s="3">
        <f t="shared" ref="H336:H369" si="15">A336*G336</f>
        <v>0</v>
      </c>
    </row>
    <row r="337" spans="1:8" s="1" customFormat="1" ht="24.95" customHeight="1" x14ac:dyDescent="0.2">
      <c r="A337" s="10"/>
      <c r="B337" s="10"/>
      <c r="C337" s="10" t="s">
        <v>766</v>
      </c>
      <c r="D337" s="14" t="s">
        <v>396</v>
      </c>
      <c r="E337" s="14" t="s">
        <v>257</v>
      </c>
      <c r="F337" s="509"/>
      <c r="G337" s="15">
        <v>3.25</v>
      </c>
      <c r="H337" s="3">
        <f t="shared" si="15"/>
        <v>0</v>
      </c>
    </row>
    <row r="338" spans="1:8" s="1" customFormat="1" ht="24.95" customHeight="1" x14ac:dyDescent="0.2">
      <c r="A338" s="10"/>
      <c r="B338" s="10"/>
      <c r="C338" s="10" t="s">
        <v>766</v>
      </c>
      <c r="D338" s="14" t="s">
        <v>184</v>
      </c>
      <c r="E338" s="14" t="s">
        <v>257</v>
      </c>
      <c r="F338" s="509"/>
      <c r="G338" s="15">
        <v>3.25</v>
      </c>
      <c r="H338" s="3">
        <f t="shared" si="15"/>
        <v>0</v>
      </c>
    </row>
    <row r="339" spans="1:8" s="1" customFormat="1" ht="24.95" customHeight="1" x14ac:dyDescent="0.2">
      <c r="A339" s="10"/>
      <c r="B339" s="10"/>
      <c r="C339" s="10" t="s">
        <v>766</v>
      </c>
      <c r="D339" s="14" t="s">
        <v>198</v>
      </c>
      <c r="E339" s="14" t="s">
        <v>257</v>
      </c>
      <c r="F339" s="509"/>
      <c r="G339" s="15">
        <v>3.25</v>
      </c>
      <c r="H339" s="3">
        <f t="shared" si="15"/>
        <v>0</v>
      </c>
    </row>
    <row r="340" spans="1:8" s="1" customFormat="1" ht="24.95" customHeight="1" x14ac:dyDescent="0.2">
      <c r="A340" s="10"/>
      <c r="B340" s="10"/>
      <c r="C340" s="10" t="s">
        <v>766</v>
      </c>
      <c r="D340" s="14" t="s">
        <v>569</v>
      </c>
      <c r="E340" s="14" t="s">
        <v>257</v>
      </c>
      <c r="F340" s="509"/>
      <c r="G340" s="15">
        <v>3.25</v>
      </c>
      <c r="H340" s="3">
        <f t="shared" si="15"/>
        <v>0</v>
      </c>
    </row>
    <row r="341" spans="1:8" s="1" customFormat="1" ht="24.95" customHeight="1" x14ac:dyDescent="0.2">
      <c r="A341" s="10"/>
      <c r="B341" s="10"/>
      <c r="C341" s="10" t="s">
        <v>766</v>
      </c>
      <c r="D341" s="14" t="s">
        <v>213</v>
      </c>
      <c r="E341" s="14" t="s">
        <v>257</v>
      </c>
      <c r="F341" s="509"/>
      <c r="G341" s="15">
        <v>3.25</v>
      </c>
      <c r="H341" s="3">
        <f t="shared" si="15"/>
        <v>0</v>
      </c>
    </row>
    <row r="342" spans="1:8" s="1" customFormat="1" ht="24.95" customHeight="1" x14ac:dyDescent="0.2">
      <c r="A342" s="10"/>
      <c r="B342" s="10"/>
      <c r="C342" s="10" t="s">
        <v>766</v>
      </c>
      <c r="D342" s="14" t="s">
        <v>512</v>
      </c>
      <c r="E342" s="14" t="s">
        <v>257</v>
      </c>
      <c r="F342" s="509"/>
      <c r="G342" s="15">
        <v>3.25</v>
      </c>
      <c r="H342" s="3">
        <f t="shared" si="15"/>
        <v>0</v>
      </c>
    </row>
    <row r="343" spans="1:8" s="1" customFormat="1" ht="24.95" customHeight="1" x14ac:dyDescent="0.2">
      <c r="A343" s="10"/>
      <c r="B343" s="10"/>
      <c r="C343" s="10" t="s">
        <v>766</v>
      </c>
      <c r="D343" s="14" t="s">
        <v>483</v>
      </c>
      <c r="E343" s="14" t="s">
        <v>257</v>
      </c>
      <c r="F343" s="509"/>
      <c r="G343" s="15">
        <v>3.25</v>
      </c>
      <c r="H343" s="3">
        <f t="shared" si="15"/>
        <v>0</v>
      </c>
    </row>
    <row r="344" spans="1:8" s="1" customFormat="1" ht="24.95" customHeight="1" x14ac:dyDescent="0.2">
      <c r="A344" s="10"/>
      <c r="B344" s="10"/>
      <c r="C344" s="10" t="s">
        <v>766</v>
      </c>
      <c r="D344" s="14" t="s">
        <v>489</v>
      </c>
      <c r="E344" s="14" t="s">
        <v>257</v>
      </c>
      <c r="F344" s="509"/>
      <c r="G344" s="15">
        <v>3.25</v>
      </c>
      <c r="H344" s="3">
        <f t="shared" si="15"/>
        <v>0</v>
      </c>
    </row>
    <row r="345" spans="1:8" s="1" customFormat="1" ht="24.95" customHeight="1" x14ac:dyDescent="0.2">
      <c r="A345" s="10"/>
      <c r="B345" s="10"/>
      <c r="C345" s="10" t="s">
        <v>766</v>
      </c>
      <c r="D345" s="14" t="s">
        <v>193</v>
      </c>
      <c r="E345" s="14" t="s">
        <v>257</v>
      </c>
      <c r="F345" s="509"/>
      <c r="G345" s="15">
        <v>3.25</v>
      </c>
      <c r="H345" s="3">
        <f t="shared" si="15"/>
        <v>0</v>
      </c>
    </row>
    <row r="346" spans="1:8" s="1" customFormat="1" ht="24.95" customHeight="1" x14ac:dyDescent="0.2">
      <c r="A346" s="10"/>
      <c r="B346" s="10"/>
      <c r="C346" s="10" t="s">
        <v>766</v>
      </c>
      <c r="D346" s="14" t="s">
        <v>491</v>
      </c>
      <c r="E346" s="14" t="s">
        <v>257</v>
      </c>
      <c r="F346" s="509"/>
      <c r="G346" s="15">
        <v>3.25</v>
      </c>
      <c r="H346" s="3">
        <f t="shared" si="15"/>
        <v>0</v>
      </c>
    </row>
    <row r="347" spans="1:8" s="1" customFormat="1" ht="24.95" customHeight="1" x14ac:dyDescent="0.2">
      <c r="A347" s="10"/>
      <c r="B347" s="10"/>
      <c r="C347" s="10" t="s">
        <v>766</v>
      </c>
      <c r="D347" s="14" t="s">
        <v>206</v>
      </c>
      <c r="E347" s="14" t="s">
        <v>257</v>
      </c>
      <c r="F347" s="509"/>
      <c r="G347" s="15">
        <v>3.25</v>
      </c>
      <c r="H347" s="3">
        <f t="shared" si="15"/>
        <v>0</v>
      </c>
    </row>
    <row r="348" spans="1:8" s="1" customFormat="1" ht="24.95" customHeight="1" x14ac:dyDescent="0.2">
      <c r="A348" s="10"/>
      <c r="B348" s="10"/>
      <c r="C348" s="10" t="s">
        <v>766</v>
      </c>
      <c r="D348" s="14" t="s">
        <v>760</v>
      </c>
      <c r="E348" s="14" t="s">
        <v>257</v>
      </c>
      <c r="F348" s="509"/>
      <c r="G348" s="15">
        <v>3.25</v>
      </c>
      <c r="H348" s="3">
        <f t="shared" si="15"/>
        <v>0</v>
      </c>
    </row>
    <row r="349" spans="1:8" s="1" customFormat="1" ht="24.95" customHeight="1" x14ac:dyDescent="0.2">
      <c r="A349" s="10"/>
      <c r="B349" s="10"/>
      <c r="C349" s="10" t="s">
        <v>766</v>
      </c>
      <c r="D349" s="14" t="s">
        <v>522</v>
      </c>
      <c r="E349" s="14" t="s">
        <v>257</v>
      </c>
      <c r="F349" s="509"/>
      <c r="G349" s="15">
        <v>3.25</v>
      </c>
      <c r="H349" s="3">
        <f t="shared" si="15"/>
        <v>0</v>
      </c>
    </row>
    <row r="350" spans="1:8" s="1" customFormat="1" ht="24.95" customHeight="1" x14ac:dyDescent="0.2">
      <c r="A350" s="10"/>
      <c r="B350" s="10"/>
      <c r="C350" s="10" t="s">
        <v>766</v>
      </c>
      <c r="D350" s="14" t="s">
        <v>194</v>
      </c>
      <c r="E350" s="14" t="s">
        <v>257</v>
      </c>
      <c r="F350" s="509"/>
      <c r="G350" s="15">
        <v>3.25</v>
      </c>
      <c r="H350" s="3">
        <f t="shared" si="15"/>
        <v>0</v>
      </c>
    </row>
    <row r="351" spans="1:8" s="1" customFormat="1" ht="24.95" customHeight="1" x14ac:dyDescent="0.2">
      <c r="A351" s="10"/>
      <c r="B351" s="10"/>
      <c r="C351" s="10" t="s">
        <v>766</v>
      </c>
      <c r="D351" s="14" t="s">
        <v>510</v>
      </c>
      <c r="E351" s="14" t="s">
        <v>257</v>
      </c>
      <c r="F351" s="509"/>
      <c r="G351" s="15">
        <v>3.25</v>
      </c>
      <c r="H351" s="3">
        <f t="shared" si="15"/>
        <v>0</v>
      </c>
    </row>
    <row r="352" spans="1:8" s="1" customFormat="1" ht="24.95" customHeight="1" x14ac:dyDescent="0.2">
      <c r="A352" s="10"/>
      <c r="B352" s="10"/>
      <c r="C352" s="10" t="s">
        <v>766</v>
      </c>
      <c r="D352" s="14" t="s">
        <v>480</v>
      </c>
      <c r="E352" s="14" t="s">
        <v>257</v>
      </c>
      <c r="F352" s="509"/>
      <c r="G352" s="15">
        <v>3.25</v>
      </c>
      <c r="H352" s="3">
        <f t="shared" si="15"/>
        <v>0</v>
      </c>
    </row>
    <row r="353" spans="1:8" s="1" customFormat="1" ht="24.95" customHeight="1" x14ac:dyDescent="0.2">
      <c r="A353" s="10"/>
      <c r="B353" s="10"/>
      <c r="C353" s="10" t="s">
        <v>766</v>
      </c>
      <c r="D353" s="14" t="s">
        <v>191</v>
      </c>
      <c r="E353" s="14" t="s">
        <v>257</v>
      </c>
      <c r="F353" s="509"/>
      <c r="G353" s="15">
        <v>3.25</v>
      </c>
      <c r="H353" s="3">
        <f t="shared" si="15"/>
        <v>0</v>
      </c>
    </row>
    <row r="354" spans="1:8" s="1" customFormat="1" ht="24.95" customHeight="1" x14ac:dyDescent="0.2">
      <c r="A354" s="10"/>
      <c r="B354" s="10"/>
      <c r="C354" s="10" t="s">
        <v>766</v>
      </c>
      <c r="D354" s="14" t="s">
        <v>523</v>
      </c>
      <c r="E354" s="14" t="s">
        <v>257</v>
      </c>
      <c r="F354" s="509"/>
      <c r="G354" s="15">
        <v>3.25</v>
      </c>
      <c r="H354" s="3">
        <f t="shared" si="15"/>
        <v>0</v>
      </c>
    </row>
    <row r="355" spans="1:8" s="1" customFormat="1" ht="24.95" customHeight="1" x14ac:dyDescent="0.2">
      <c r="A355" s="10"/>
      <c r="B355" s="10"/>
      <c r="C355" s="10" t="s">
        <v>766</v>
      </c>
      <c r="D355" s="14" t="s">
        <v>708</v>
      </c>
      <c r="E355" s="14" t="s">
        <v>257</v>
      </c>
      <c r="F355" s="509"/>
      <c r="G355" s="15">
        <v>3.25</v>
      </c>
      <c r="H355" s="3">
        <f t="shared" si="15"/>
        <v>0</v>
      </c>
    </row>
    <row r="356" spans="1:8" s="1" customFormat="1" ht="24.95" customHeight="1" x14ac:dyDescent="0.2">
      <c r="A356" s="10"/>
      <c r="B356" s="10"/>
      <c r="C356" s="10" t="s">
        <v>766</v>
      </c>
      <c r="D356" s="14" t="s">
        <v>761</v>
      </c>
      <c r="E356" s="14" t="s">
        <v>257</v>
      </c>
      <c r="F356" s="509"/>
      <c r="G356" s="15">
        <v>3.25</v>
      </c>
      <c r="H356" s="3">
        <f t="shared" si="15"/>
        <v>0</v>
      </c>
    </row>
    <row r="357" spans="1:8" s="1" customFormat="1" ht="24.95" customHeight="1" x14ac:dyDescent="0.2">
      <c r="A357" s="10"/>
      <c r="B357" s="10"/>
      <c r="C357" s="10" t="s">
        <v>766</v>
      </c>
      <c r="D357" s="14" t="s">
        <v>519</v>
      </c>
      <c r="E357" s="14" t="s">
        <v>257</v>
      </c>
      <c r="F357" s="509"/>
      <c r="G357" s="15">
        <v>3.25</v>
      </c>
      <c r="H357" s="3">
        <f t="shared" si="15"/>
        <v>0</v>
      </c>
    </row>
    <row r="358" spans="1:8" s="1" customFormat="1" ht="24.95" customHeight="1" x14ac:dyDescent="0.2">
      <c r="A358" s="10"/>
      <c r="B358" s="10"/>
      <c r="C358" s="10" t="s">
        <v>766</v>
      </c>
      <c r="D358" s="14" t="s">
        <v>749</v>
      </c>
      <c r="E358" s="14" t="s">
        <v>257</v>
      </c>
      <c r="F358" s="509"/>
      <c r="G358" s="15">
        <v>3.25</v>
      </c>
      <c r="H358" s="3">
        <f t="shared" si="15"/>
        <v>0</v>
      </c>
    </row>
    <row r="359" spans="1:8" s="1" customFormat="1" ht="24.95" customHeight="1" x14ac:dyDescent="0.2">
      <c r="A359" s="10"/>
      <c r="B359" s="10"/>
      <c r="C359" s="10" t="s">
        <v>766</v>
      </c>
      <c r="D359" s="14" t="s">
        <v>715</v>
      </c>
      <c r="E359" s="14" t="s">
        <v>257</v>
      </c>
      <c r="F359" s="509"/>
      <c r="G359" s="15">
        <v>3.25</v>
      </c>
      <c r="H359" s="3">
        <f t="shared" si="15"/>
        <v>0</v>
      </c>
    </row>
    <row r="360" spans="1:8" s="1" customFormat="1" ht="24.95" customHeight="1" x14ac:dyDescent="0.2">
      <c r="A360" s="10"/>
      <c r="B360" s="10"/>
      <c r="C360" s="10" t="s">
        <v>766</v>
      </c>
      <c r="D360" s="14" t="s">
        <v>473</v>
      </c>
      <c r="E360" s="14" t="s">
        <v>257</v>
      </c>
      <c r="F360" s="509"/>
      <c r="G360" s="15">
        <v>3.25</v>
      </c>
      <c r="H360" s="3">
        <f t="shared" si="15"/>
        <v>0</v>
      </c>
    </row>
    <row r="361" spans="1:8" s="1" customFormat="1" ht="24.95" customHeight="1" x14ac:dyDescent="0.2">
      <c r="A361" s="10"/>
      <c r="B361" s="10"/>
      <c r="C361" s="10" t="s">
        <v>766</v>
      </c>
      <c r="D361" s="14" t="s">
        <v>649</v>
      </c>
      <c r="E361" s="14" t="s">
        <v>257</v>
      </c>
      <c r="F361" s="509"/>
      <c r="G361" s="15">
        <v>3.25</v>
      </c>
      <c r="H361" s="3">
        <f t="shared" si="15"/>
        <v>0</v>
      </c>
    </row>
    <row r="362" spans="1:8" s="1" customFormat="1" ht="24.95" customHeight="1" x14ac:dyDescent="0.2">
      <c r="A362" s="10"/>
      <c r="B362" s="10"/>
      <c r="C362" s="10" t="s">
        <v>766</v>
      </c>
      <c r="D362" s="14" t="s">
        <v>762</v>
      </c>
      <c r="E362" s="14" t="s">
        <v>257</v>
      </c>
      <c r="F362" s="509"/>
      <c r="G362" s="15">
        <v>3.25</v>
      </c>
      <c r="H362" s="3">
        <f t="shared" si="15"/>
        <v>0</v>
      </c>
    </row>
    <row r="363" spans="1:8" s="1" customFormat="1" ht="24.95" customHeight="1" x14ac:dyDescent="0.2">
      <c r="A363" s="10"/>
      <c r="B363" s="10"/>
      <c r="C363" s="10" t="s">
        <v>766</v>
      </c>
      <c r="D363" s="14" t="s">
        <v>99</v>
      </c>
      <c r="E363" s="14" t="s">
        <v>257</v>
      </c>
      <c r="F363" s="509"/>
      <c r="G363" s="15">
        <v>3.25</v>
      </c>
      <c r="H363" s="3">
        <f t="shared" si="15"/>
        <v>0</v>
      </c>
    </row>
    <row r="364" spans="1:8" s="1" customFormat="1" ht="24.95" customHeight="1" x14ac:dyDescent="0.2">
      <c r="A364" s="10"/>
      <c r="B364" s="10"/>
      <c r="C364" s="10" t="s">
        <v>766</v>
      </c>
      <c r="D364" s="14" t="s">
        <v>507</v>
      </c>
      <c r="E364" s="14" t="s">
        <v>257</v>
      </c>
      <c r="F364" s="509"/>
      <c r="G364" s="15">
        <v>3.25</v>
      </c>
      <c r="H364" s="3">
        <f t="shared" si="15"/>
        <v>0</v>
      </c>
    </row>
    <row r="365" spans="1:8" s="1" customFormat="1" ht="24.95" customHeight="1" x14ac:dyDescent="0.2">
      <c r="A365" s="10"/>
      <c r="B365" s="10"/>
      <c r="C365" s="10" t="s">
        <v>766</v>
      </c>
      <c r="D365" s="14" t="s">
        <v>509</v>
      </c>
      <c r="E365" s="14" t="s">
        <v>257</v>
      </c>
      <c r="F365" s="509"/>
      <c r="G365" s="15">
        <v>3.25</v>
      </c>
      <c r="H365" s="3">
        <f t="shared" si="15"/>
        <v>0</v>
      </c>
    </row>
    <row r="366" spans="1:8" s="1" customFormat="1" ht="24.95" customHeight="1" x14ac:dyDescent="0.2">
      <c r="A366" s="10"/>
      <c r="B366" s="10"/>
      <c r="C366" s="10" t="s">
        <v>766</v>
      </c>
      <c r="D366" s="14" t="s">
        <v>763</v>
      </c>
      <c r="E366" s="14" t="s">
        <v>257</v>
      </c>
      <c r="F366" s="509"/>
      <c r="G366" s="15">
        <v>3.25</v>
      </c>
      <c r="H366" s="3">
        <f t="shared" si="15"/>
        <v>0</v>
      </c>
    </row>
    <row r="367" spans="1:8" s="1" customFormat="1" ht="24.95" customHeight="1" x14ac:dyDescent="0.2">
      <c r="A367" s="10"/>
      <c r="B367" s="10"/>
      <c r="C367" s="10" t="s">
        <v>766</v>
      </c>
      <c r="D367" s="14" t="s">
        <v>764</v>
      </c>
      <c r="E367" s="14" t="s">
        <v>257</v>
      </c>
      <c r="F367" s="509"/>
      <c r="G367" s="15">
        <v>3.25</v>
      </c>
      <c r="H367" s="3">
        <f t="shared" si="15"/>
        <v>0</v>
      </c>
    </row>
    <row r="368" spans="1:8" s="1" customFormat="1" ht="24.95" customHeight="1" x14ac:dyDescent="0.2">
      <c r="A368" s="10"/>
      <c r="B368" s="10"/>
      <c r="C368" s="10" t="s">
        <v>766</v>
      </c>
      <c r="D368" s="14" t="s">
        <v>747</v>
      </c>
      <c r="E368" s="14" t="s">
        <v>257</v>
      </c>
      <c r="F368" s="509"/>
      <c r="G368" s="15">
        <v>3.25</v>
      </c>
      <c r="H368" s="3">
        <f t="shared" si="15"/>
        <v>0</v>
      </c>
    </row>
    <row r="369" spans="1:8" s="1" customFormat="1" ht="24.95" customHeight="1" x14ac:dyDescent="0.2">
      <c r="A369" s="10"/>
      <c r="B369" s="10"/>
      <c r="C369" s="10" t="s">
        <v>766</v>
      </c>
      <c r="D369" s="14" t="s">
        <v>765</v>
      </c>
      <c r="E369" s="14" t="s">
        <v>257</v>
      </c>
      <c r="F369" s="502"/>
      <c r="G369" s="15">
        <v>3.25</v>
      </c>
      <c r="H369" s="3">
        <f t="shared" si="15"/>
        <v>0</v>
      </c>
    </row>
    <row r="370" spans="1:8" s="1" customFormat="1" ht="24.95" customHeight="1" x14ac:dyDescent="0.2">
      <c r="A370" s="96" t="s">
        <v>1484</v>
      </c>
      <c r="B370" s="90" t="s">
        <v>1498</v>
      </c>
      <c r="C370" s="90" t="s">
        <v>1483</v>
      </c>
      <c r="D370" s="96" t="s">
        <v>1482</v>
      </c>
      <c r="E370" s="97" t="s">
        <v>548</v>
      </c>
      <c r="F370" s="113" t="s">
        <v>1656</v>
      </c>
      <c r="G370" s="137" t="s">
        <v>1485</v>
      </c>
      <c r="H370" s="103">
        <v>0</v>
      </c>
    </row>
    <row r="371" spans="1:8" s="1" customFormat="1" ht="24.95" customHeight="1" x14ac:dyDescent="0.2">
      <c r="A371" s="10">
        <v>0</v>
      </c>
      <c r="B371" s="10"/>
      <c r="C371" s="506"/>
      <c r="D371" s="14" t="s">
        <v>189</v>
      </c>
      <c r="E371" s="14" t="s">
        <v>548</v>
      </c>
      <c r="F371" s="501" t="s">
        <v>1799</v>
      </c>
      <c r="G371" s="22">
        <v>1.98</v>
      </c>
      <c r="H371" s="3">
        <f t="shared" ref="H371:H383" si="16">A371*G371</f>
        <v>0</v>
      </c>
    </row>
    <row r="372" spans="1:8" s="1" customFormat="1" ht="24.95" customHeight="1" x14ac:dyDescent="0.2">
      <c r="A372" s="10"/>
      <c r="B372" s="10"/>
      <c r="C372" s="507"/>
      <c r="D372" s="14" t="s">
        <v>396</v>
      </c>
      <c r="E372" s="14" t="s">
        <v>548</v>
      </c>
      <c r="F372" s="509"/>
      <c r="G372" s="22">
        <v>1.98</v>
      </c>
      <c r="H372" s="3">
        <f t="shared" si="16"/>
        <v>0</v>
      </c>
    </row>
    <row r="373" spans="1:8" s="1" customFormat="1" ht="24.95" customHeight="1" x14ac:dyDescent="0.2">
      <c r="A373" s="10"/>
      <c r="B373" s="10"/>
      <c r="C373" s="507"/>
      <c r="D373" s="14" t="s">
        <v>99</v>
      </c>
      <c r="E373" s="14" t="s">
        <v>548</v>
      </c>
      <c r="F373" s="509"/>
      <c r="G373" s="22">
        <v>1.98</v>
      </c>
      <c r="H373" s="3">
        <f t="shared" si="16"/>
        <v>0</v>
      </c>
    </row>
    <row r="374" spans="1:8" s="1" customFormat="1" ht="24.95" customHeight="1" x14ac:dyDescent="0.2">
      <c r="A374" s="10"/>
      <c r="B374" s="10"/>
      <c r="C374" s="507"/>
      <c r="D374" s="14" t="s">
        <v>190</v>
      </c>
      <c r="E374" s="14" t="s">
        <v>548</v>
      </c>
      <c r="F374" s="509"/>
      <c r="G374" s="22">
        <v>1.98</v>
      </c>
      <c r="H374" s="3">
        <f t="shared" si="16"/>
        <v>0</v>
      </c>
    </row>
    <row r="375" spans="1:8" s="1" customFormat="1" ht="24.95" customHeight="1" x14ac:dyDescent="0.2">
      <c r="A375" s="10"/>
      <c r="B375" s="10"/>
      <c r="C375" s="507"/>
      <c r="D375" s="14" t="s">
        <v>206</v>
      </c>
      <c r="E375" s="14" t="s">
        <v>548</v>
      </c>
      <c r="F375" s="509"/>
      <c r="G375" s="22">
        <v>1.98</v>
      </c>
      <c r="H375" s="3">
        <f t="shared" si="16"/>
        <v>0</v>
      </c>
    </row>
    <row r="376" spans="1:8" s="1" customFormat="1" ht="24.95" customHeight="1" x14ac:dyDescent="0.2">
      <c r="A376" s="10"/>
      <c r="B376" s="10"/>
      <c r="C376" s="507"/>
      <c r="D376" s="14" t="s">
        <v>711</v>
      </c>
      <c r="E376" s="14" t="s">
        <v>548</v>
      </c>
      <c r="F376" s="509"/>
      <c r="G376" s="22">
        <v>1.98</v>
      </c>
      <c r="H376" s="3">
        <f t="shared" si="16"/>
        <v>0</v>
      </c>
    </row>
    <row r="377" spans="1:8" s="1" customFormat="1" ht="24.95" customHeight="1" x14ac:dyDescent="0.2">
      <c r="A377" s="10"/>
      <c r="B377" s="10"/>
      <c r="C377" s="507"/>
      <c r="D377" s="14" t="s">
        <v>198</v>
      </c>
      <c r="E377" s="14" t="s">
        <v>548</v>
      </c>
      <c r="F377" s="509"/>
      <c r="G377" s="22">
        <v>1.98</v>
      </c>
      <c r="H377" s="3">
        <f t="shared" si="16"/>
        <v>0</v>
      </c>
    </row>
    <row r="378" spans="1:8" s="1" customFormat="1" ht="24.95" customHeight="1" x14ac:dyDescent="0.2">
      <c r="A378" s="10"/>
      <c r="B378" s="10"/>
      <c r="C378" s="507"/>
      <c r="D378" s="14" t="s">
        <v>470</v>
      </c>
      <c r="E378" s="14" t="s">
        <v>548</v>
      </c>
      <c r="F378" s="509"/>
      <c r="G378" s="22">
        <v>1.98</v>
      </c>
      <c r="H378" s="3">
        <f t="shared" si="16"/>
        <v>0</v>
      </c>
    </row>
    <row r="379" spans="1:8" s="1" customFormat="1" ht="24.95" customHeight="1" x14ac:dyDescent="0.2">
      <c r="A379" s="10"/>
      <c r="B379" s="10"/>
      <c r="C379" s="507"/>
      <c r="D379" s="14" t="s">
        <v>191</v>
      </c>
      <c r="E379" s="14" t="s">
        <v>548</v>
      </c>
      <c r="F379" s="509"/>
      <c r="G379" s="22">
        <v>1.98</v>
      </c>
      <c r="H379" s="3">
        <f t="shared" si="16"/>
        <v>0</v>
      </c>
    </row>
    <row r="380" spans="1:8" s="1" customFormat="1" ht="24.95" customHeight="1" x14ac:dyDescent="0.2">
      <c r="A380" s="10"/>
      <c r="B380" s="10"/>
      <c r="C380" s="507"/>
      <c r="D380" s="14" t="s">
        <v>471</v>
      </c>
      <c r="E380" s="14" t="s">
        <v>548</v>
      </c>
      <c r="F380" s="509"/>
      <c r="G380" s="22">
        <v>1.98</v>
      </c>
      <c r="H380" s="3">
        <f t="shared" si="16"/>
        <v>0</v>
      </c>
    </row>
    <row r="381" spans="1:8" s="1" customFormat="1" ht="24.95" customHeight="1" x14ac:dyDescent="0.2">
      <c r="A381" s="10"/>
      <c r="B381" s="10"/>
      <c r="C381" s="507"/>
      <c r="D381" s="14" t="s">
        <v>523</v>
      </c>
      <c r="E381" s="14" t="s">
        <v>548</v>
      </c>
      <c r="F381" s="509"/>
      <c r="G381" s="22">
        <v>1.98</v>
      </c>
      <c r="H381" s="3">
        <f t="shared" si="16"/>
        <v>0</v>
      </c>
    </row>
    <row r="382" spans="1:8" s="1" customFormat="1" ht="24.95" customHeight="1" x14ac:dyDescent="0.2">
      <c r="A382" s="10"/>
      <c r="B382" s="10"/>
      <c r="C382" s="507"/>
      <c r="D382" s="14" t="s">
        <v>213</v>
      </c>
      <c r="E382" s="14" t="s">
        <v>548</v>
      </c>
      <c r="F382" s="509"/>
      <c r="G382" s="22">
        <v>1.98</v>
      </c>
      <c r="H382" s="3">
        <f t="shared" si="16"/>
        <v>0</v>
      </c>
    </row>
    <row r="383" spans="1:8" s="1" customFormat="1" ht="24.95" customHeight="1" x14ac:dyDescent="0.2">
      <c r="A383" s="10"/>
      <c r="B383" s="10"/>
      <c r="C383" s="508"/>
      <c r="D383" s="14" t="s">
        <v>511</v>
      </c>
      <c r="E383" s="14" t="s">
        <v>548</v>
      </c>
      <c r="F383" s="502"/>
      <c r="G383" s="22">
        <v>1.98</v>
      </c>
      <c r="H383" s="3">
        <f t="shared" si="16"/>
        <v>0</v>
      </c>
    </row>
    <row r="384" spans="1:8" s="1" customFormat="1" ht="24.95" customHeight="1" x14ac:dyDescent="0.2">
      <c r="A384" s="96" t="s">
        <v>1484</v>
      </c>
      <c r="B384" s="90" t="s">
        <v>1498</v>
      </c>
      <c r="C384" s="90" t="s">
        <v>1483</v>
      </c>
      <c r="D384" s="96" t="s">
        <v>1482</v>
      </c>
      <c r="E384" s="96" t="s">
        <v>432</v>
      </c>
      <c r="F384" s="113" t="s">
        <v>1656</v>
      </c>
      <c r="G384" s="137" t="s">
        <v>1485</v>
      </c>
      <c r="H384" s="103">
        <v>0</v>
      </c>
    </row>
    <row r="385" spans="1:8" s="1" customFormat="1" ht="24.95" customHeight="1" x14ac:dyDescent="0.2">
      <c r="A385" s="10"/>
      <c r="B385" s="10"/>
      <c r="C385" s="10" t="s">
        <v>1846</v>
      </c>
      <c r="D385" s="14" t="s">
        <v>712</v>
      </c>
      <c r="E385" s="86" t="s">
        <v>432</v>
      </c>
      <c r="F385" s="501"/>
      <c r="G385" s="22">
        <v>3.99</v>
      </c>
      <c r="H385" s="3">
        <f>A385*G385</f>
        <v>0</v>
      </c>
    </row>
    <row r="386" spans="1:8" s="1" customFormat="1" ht="24.95" customHeight="1" x14ac:dyDescent="0.2">
      <c r="A386" s="10"/>
      <c r="B386" s="10"/>
      <c r="C386" s="10" t="s">
        <v>1846</v>
      </c>
      <c r="D386" s="14" t="s">
        <v>471</v>
      </c>
      <c r="E386" s="86" t="s">
        <v>432</v>
      </c>
      <c r="F386" s="509"/>
      <c r="G386" s="22">
        <v>3.99</v>
      </c>
      <c r="H386" s="3">
        <f t="shared" ref="H386:H402" si="17">A386*G386</f>
        <v>0</v>
      </c>
    </row>
    <row r="387" spans="1:8" s="1" customFormat="1" ht="24.95" customHeight="1" x14ac:dyDescent="0.2">
      <c r="A387" s="10"/>
      <c r="B387" s="10"/>
      <c r="C387" s="10" t="s">
        <v>1846</v>
      </c>
      <c r="D387" s="14" t="s">
        <v>198</v>
      </c>
      <c r="E387" s="86" t="s">
        <v>432</v>
      </c>
      <c r="F387" s="509"/>
      <c r="G387" s="22">
        <v>3.99</v>
      </c>
      <c r="H387" s="3">
        <f t="shared" si="17"/>
        <v>0</v>
      </c>
    </row>
    <row r="388" spans="1:8" s="1" customFormat="1" ht="24.95" customHeight="1" x14ac:dyDescent="0.2">
      <c r="A388" s="10"/>
      <c r="B388" s="10"/>
      <c r="C388" s="10" t="s">
        <v>1846</v>
      </c>
      <c r="D388" s="14" t="s">
        <v>213</v>
      </c>
      <c r="E388" s="86" t="s">
        <v>432</v>
      </c>
      <c r="F388" s="509"/>
      <c r="G388" s="22">
        <v>3.99</v>
      </c>
      <c r="H388" s="3">
        <f t="shared" si="17"/>
        <v>0</v>
      </c>
    </row>
    <row r="389" spans="1:8" s="1" customFormat="1" ht="24.95" customHeight="1" x14ac:dyDescent="0.2">
      <c r="A389" s="10"/>
      <c r="B389" s="10"/>
      <c r="C389" s="10" t="s">
        <v>1846</v>
      </c>
      <c r="D389" s="14" t="s">
        <v>611</v>
      </c>
      <c r="E389" s="86" t="s">
        <v>432</v>
      </c>
      <c r="F389" s="509"/>
      <c r="G389" s="22">
        <v>3.99</v>
      </c>
      <c r="H389" s="3">
        <f t="shared" si="17"/>
        <v>0</v>
      </c>
    </row>
    <row r="390" spans="1:8" s="1" customFormat="1" ht="24.95" customHeight="1" x14ac:dyDescent="0.2">
      <c r="A390" s="10"/>
      <c r="B390" s="10"/>
      <c r="C390" s="10" t="s">
        <v>1846</v>
      </c>
      <c r="D390" s="14" t="s">
        <v>519</v>
      </c>
      <c r="E390" s="86" t="s">
        <v>432</v>
      </c>
      <c r="F390" s="509"/>
      <c r="G390" s="22">
        <v>3.99</v>
      </c>
      <c r="H390" s="3">
        <f t="shared" si="17"/>
        <v>0</v>
      </c>
    </row>
    <row r="391" spans="1:8" s="1" customFormat="1" ht="24.95" customHeight="1" x14ac:dyDescent="0.2">
      <c r="A391" s="10"/>
      <c r="B391" s="10"/>
      <c r="C391" s="10" t="s">
        <v>1846</v>
      </c>
      <c r="D391" s="14" t="s">
        <v>569</v>
      </c>
      <c r="E391" s="86" t="s">
        <v>432</v>
      </c>
      <c r="F391" s="509"/>
      <c r="G391" s="22">
        <v>3.99</v>
      </c>
      <c r="H391" s="3">
        <f t="shared" si="17"/>
        <v>0</v>
      </c>
    </row>
    <row r="392" spans="1:8" s="1" customFormat="1" ht="24.95" customHeight="1" x14ac:dyDescent="0.2">
      <c r="A392" s="10"/>
      <c r="B392" s="10"/>
      <c r="C392" s="10" t="s">
        <v>1846</v>
      </c>
      <c r="D392" s="14" t="s">
        <v>483</v>
      </c>
      <c r="E392" s="86" t="s">
        <v>432</v>
      </c>
      <c r="F392" s="509"/>
      <c r="G392" s="22">
        <v>3.99</v>
      </c>
      <c r="H392" s="3">
        <f t="shared" si="17"/>
        <v>0</v>
      </c>
    </row>
    <row r="393" spans="1:8" s="1" customFormat="1" ht="24.95" customHeight="1" x14ac:dyDescent="0.2">
      <c r="A393" s="10"/>
      <c r="B393" s="10"/>
      <c r="C393" s="10" t="s">
        <v>1846</v>
      </c>
      <c r="D393" s="14" t="s">
        <v>470</v>
      </c>
      <c r="E393" s="86" t="s">
        <v>432</v>
      </c>
      <c r="F393" s="509"/>
      <c r="G393" s="22">
        <v>3.99</v>
      </c>
      <c r="H393" s="3">
        <f t="shared" si="17"/>
        <v>0</v>
      </c>
    </row>
    <row r="394" spans="1:8" s="1" customFormat="1" ht="24.95" customHeight="1" x14ac:dyDescent="0.2">
      <c r="A394" s="10"/>
      <c r="B394" s="10"/>
      <c r="C394" s="10" t="s">
        <v>1846</v>
      </c>
      <c r="D394" s="14" t="s">
        <v>472</v>
      </c>
      <c r="E394" s="86" t="s">
        <v>432</v>
      </c>
      <c r="F394" s="509"/>
      <c r="G394" s="22">
        <v>3.99</v>
      </c>
      <c r="H394" s="3">
        <f t="shared" si="17"/>
        <v>0</v>
      </c>
    </row>
    <row r="395" spans="1:8" s="1" customFormat="1" ht="24.95" customHeight="1" x14ac:dyDescent="0.2">
      <c r="A395" s="10"/>
      <c r="B395" s="10"/>
      <c r="C395" s="10" t="s">
        <v>1846</v>
      </c>
      <c r="D395" s="14" t="s">
        <v>510</v>
      </c>
      <c r="E395" s="86" t="s">
        <v>432</v>
      </c>
      <c r="F395" s="509"/>
      <c r="G395" s="22">
        <v>3.99</v>
      </c>
      <c r="H395" s="3">
        <f t="shared" si="17"/>
        <v>0</v>
      </c>
    </row>
    <row r="396" spans="1:8" s="1" customFormat="1" ht="24.95" customHeight="1" x14ac:dyDescent="0.2">
      <c r="A396" s="10"/>
      <c r="B396" s="10"/>
      <c r="C396" s="10" t="s">
        <v>1846</v>
      </c>
      <c r="D396" s="14" t="s">
        <v>206</v>
      </c>
      <c r="E396" s="86" t="s">
        <v>432</v>
      </c>
      <c r="F396" s="509"/>
      <c r="G396" s="22">
        <v>3.99</v>
      </c>
      <c r="H396" s="3">
        <f t="shared" si="17"/>
        <v>0</v>
      </c>
    </row>
    <row r="397" spans="1:8" s="1" customFormat="1" ht="24.95" customHeight="1" x14ac:dyDescent="0.2">
      <c r="A397" s="10"/>
      <c r="B397" s="10"/>
      <c r="C397" s="10" t="s">
        <v>1846</v>
      </c>
      <c r="D397" s="14" t="s">
        <v>189</v>
      </c>
      <c r="E397" s="86" t="s">
        <v>432</v>
      </c>
      <c r="F397" s="509"/>
      <c r="G397" s="22">
        <v>3.99</v>
      </c>
      <c r="H397" s="3">
        <f t="shared" si="17"/>
        <v>0</v>
      </c>
    </row>
    <row r="398" spans="1:8" s="1" customFormat="1" ht="24.95" customHeight="1" x14ac:dyDescent="0.2">
      <c r="A398" s="10"/>
      <c r="B398" s="10"/>
      <c r="C398" s="10" t="s">
        <v>1846</v>
      </c>
      <c r="D398" s="14" t="s">
        <v>713</v>
      </c>
      <c r="E398" s="86" t="s">
        <v>432</v>
      </c>
      <c r="F398" s="509"/>
      <c r="G398" s="22">
        <v>3.99</v>
      </c>
      <c r="H398" s="3">
        <f t="shared" si="17"/>
        <v>0</v>
      </c>
    </row>
    <row r="399" spans="1:8" s="1" customFormat="1" ht="24.95" customHeight="1" x14ac:dyDescent="0.2">
      <c r="A399" s="10"/>
      <c r="B399" s="10"/>
      <c r="C399" s="10" t="s">
        <v>1846</v>
      </c>
      <c r="D399" s="14" t="s">
        <v>489</v>
      </c>
      <c r="E399" s="86" t="s">
        <v>432</v>
      </c>
      <c r="F399" s="509"/>
      <c r="G399" s="22">
        <v>3.99</v>
      </c>
      <c r="H399" s="3">
        <f t="shared" si="17"/>
        <v>0</v>
      </c>
    </row>
    <row r="400" spans="1:8" s="1" customFormat="1" ht="24.95" customHeight="1" x14ac:dyDescent="0.2">
      <c r="A400" s="10"/>
      <c r="B400" s="10"/>
      <c r="C400" s="10" t="s">
        <v>1846</v>
      </c>
      <c r="D400" s="14" t="s">
        <v>714</v>
      </c>
      <c r="E400" s="86" t="s">
        <v>432</v>
      </c>
      <c r="F400" s="509"/>
      <c r="G400" s="22">
        <v>3.99</v>
      </c>
      <c r="H400" s="3">
        <f t="shared" si="17"/>
        <v>0</v>
      </c>
    </row>
    <row r="401" spans="1:8" s="1" customFormat="1" ht="24.95" customHeight="1" x14ac:dyDescent="0.2">
      <c r="A401" s="79"/>
      <c r="B401" s="79"/>
      <c r="C401" s="10" t="s">
        <v>1846</v>
      </c>
      <c r="D401" s="28" t="s">
        <v>99</v>
      </c>
      <c r="E401" s="86" t="s">
        <v>432</v>
      </c>
      <c r="F401" s="509"/>
      <c r="G401" s="22">
        <v>3.99</v>
      </c>
      <c r="H401" s="3">
        <f t="shared" si="17"/>
        <v>0</v>
      </c>
    </row>
    <row r="402" spans="1:8" s="1" customFormat="1" ht="24.95" customHeight="1" x14ac:dyDescent="0.2">
      <c r="A402" s="79"/>
      <c r="B402" s="79"/>
      <c r="C402" s="10" t="s">
        <v>1846</v>
      </c>
      <c r="D402" s="28" t="s">
        <v>201</v>
      </c>
      <c r="E402" s="86" t="s">
        <v>432</v>
      </c>
      <c r="F402" s="502"/>
      <c r="G402" s="22">
        <v>3.99</v>
      </c>
      <c r="H402" s="3">
        <f t="shared" si="17"/>
        <v>0</v>
      </c>
    </row>
    <row r="403" spans="1:8" s="1" customFormat="1" ht="24.95" customHeight="1" x14ac:dyDescent="0.2">
      <c r="A403" s="96" t="s">
        <v>1484</v>
      </c>
      <c r="B403" s="90" t="s">
        <v>1498</v>
      </c>
      <c r="C403" s="90" t="s">
        <v>1483</v>
      </c>
      <c r="D403" s="96" t="s">
        <v>1482</v>
      </c>
      <c r="E403" s="96" t="s">
        <v>432</v>
      </c>
      <c r="F403" s="113" t="s">
        <v>1656</v>
      </c>
      <c r="G403" s="137" t="s">
        <v>1485</v>
      </c>
      <c r="H403" s="103">
        <v>0</v>
      </c>
    </row>
    <row r="404" spans="1:8" s="1" customFormat="1" ht="24.95" customHeight="1" x14ac:dyDescent="0.2">
      <c r="A404" s="10"/>
      <c r="B404" s="10"/>
      <c r="C404" s="10" t="s">
        <v>1847</v>
      </c>
      <c r="D404" s="14" t="s">
        <v>712</v>
      </c>
      <c r="E404" s="86" t="s">
        <v>432</v>
      </c>
      <c r="F404" s="501"/>
      <c r="G404" s="22">
        <v>3.99</v>
      </c>
      <c r="H404" s="3">
        <f t="shared" ref="H404:H421" si="18">A404*G404</f>
        <v>0</v>
      </c>
    </row>
    <row r="405" spans="1:8" s="1" customFormat="1" ht="24.95" customHeight="1" x14ac:dyDescent="0.2">
      <c r="A405" s="10"/>
      <c r="B405" s="10"/>
      <c r="C405" s="10" t="s">
        <v>1847</v>
      </c>
      <c r="D405" s="14" t="s">
        <v>471</v>
      </c>
      <c r="E405" s="86" t="s">
        <v>432</v>
      </c>
      <c r="F405" s="509"/>
      <c r="G405" s="22">
        <v>3.99</v>
      </c>
      <c r="H405" s="3">
        <f t="shared" si="18"/>
        <v>0</v>
      </c>
    </row>
    <row r="406" spans="1:8" s="1" customFormat="1" ht="24.95" customHeight="1" x14ac:dyDescent="0.2">
      <c r="A406" s="10"/>
      <c r="B406" s="10"/>
      <c r="C406" s="10" t="s">
        <v>1847</v>
      </c>
      <c r="D406" s="14" t="s">
        <v>198</v>
      </c>
      <c r="E406" s="86" t="s">
        <v>432</v>
      </c>
      <c r="F406" s="509"/>
      <c r="G406" s="22">
        <v>3.99</v>
      </c>
      <c r="H406" s="3">
        <f t="shared" si="18"/>
        <v>0</v>
      </c>
    </row>
    <row r="407" spans="1:8" s="1" customFormat="1" ht="24.95" customHeight="1" x14ac:dyDescent="0.2">
      <c r="A407" s="10"/>
      <c r="B407" s="10"/>
      <c r="C407" s="10" t="s">
        <v>1847</v>
      </c>
      <c r="D407" s="14" t="s">
        <v>213</v>
      </c>
      <c r="E407" s="86" t="s">
        <v>432</v>
      </c>
      <c r="F407" s="509"/>
      <c r="G407" s="22">
        <v>3.99</v>
      </c>
      <c r="H407" s="3">
        <f t="shared" si="18"/>
        <v>0</v>
      </c>
    </row>
    <row r="408" spans="1:8" s="1" customFormat="1" ht="24.95" customHeight="1" x14ac:dyDescent="0.2">
      <c r="A408" s="10"/>
      <c r="B408" s="10"/>
      <c r="C408" s="10" t="s">
        <v>1847</v>
      </c>
      <c r="D408" s="14" t="s">
        <v>611</v>
      </c>
      <c r="E408" s="86" t="s">
        <v>432</v>
      </c>
      <c r="F408" s="509"/>
      <c r="G408" s="22">
        <v>3.99</v>
      </c>
      <c r="H408" s="3">
        <f t="shared" si="18"/>
        <v>0</v>
      </c>
    </row>
    <row r="409" spans="1:8" s="1" customFormat="1" ht="24.95" customHeight="1" x14ac:dyDescent="0.2">
      <c r="A409" s="10"/>
      <c r="B409" s="10"/>
      <c r="C409" s="10" t="s">
        <v>1847</v>
      </c>
      <c r="D409" s="14" t="s">
        <v>519</v>
      </c>
      <c r="E409" s="86" t="s">
        <v>432</v>
      </c>
      <c r="F409" s="509"/>
      <c r="G409" s="22">
        <v>3.99</v>
      </c>
      <c r="H409" s="3">
        <f t="shared" si="18"/>
        <v>0</v>
      </c>
    </row>
    <row r="410" spans="1:8" s="1" customFormat="1" ht="24.95" customHeight="1" x14ac:dyDescent="0.2">
      <c r="A410" s="10"/>
      <c r="B410" s="10"/>
      <c r="C410" s="10" t="s">
        <v>1847</v>
      </c>
      <c r="D410" s="14" t="s">
        <v>569</v>
      </c>
      <c r="E410" s="86" t="s">
        <v>432</v>
      </c>
      <c r="F410" s="509"/>
      <c r="G410" s="22">
        <v>3.99</v>
      </c>
      <c r="H410" s="3">
        <f t="shared" si="18"/>
        <v>0</v>
      </c>
    </row>
    <row r="411" spans="1:8" s="1" customFormat="1" ht="24.95" customHeight="1" x14ac:dyDescent="0.2">
      <c r="A411" s="10"/>
      <c r="B411" s="10"/>
      <c r="C411" s="10" t="s">
        <v>1847</v>
      </c>
      <c r="D411" s="14" t="s">
        <v>483</v>
      </c>
      <c r="E411" s="86" t="s">
        <v>432</v>
      </c>
      <c r="F411" s="509"/>
      <c r="G411" s="22">
        <v>3.99</v>
      </c>
      <c r="H411" s="3">
        <f t="shared" si="18"/>
        <v>0</v>
      </c>
    </row>
    <row r="412" spans="1:8" s="1" customFormat="1" ht="24.95" customHeight="1" x14ac:dyDescent="0.2">
      <c r="A412" s="10"/>
      <c r="B412" s="10"/>
      <c r="C412" s="10" t="s">
        <v>1847</v>
      </c>
      <c r="D412" s="14" t="s">
        <v>470</v>
      </c>
      <c r="E412" s="86" t="s">
        <v>432</v>
      </c>
      <c r="F412" s="509"/>
      <c r="G412" s="22">
        <v>3.99</v>
      </c>
      <c r="H412" s="3">
        <f t="shared" si="18"/>
        <v>0</v>
      </c>
    </row>
    <row r="413" spans="1:8" s="1" customFormat="1" ht="24.95" customHeight="1" x14ac:dyDescent="0.2">
      <c r="A413" s="10"/>
      <c r="B413" s="10"/>
      <c r="C413" s="10" t="s">
        <v>1847</v>
      </c>
      <c r="D413" s="14" t="s">
        <v>472</v>
      </c>
      <c r="E413" s="86" t="s">
        <v>432</v>
      </c>
      <c r="F413" s="509"/>
      <c r="G413" s="22">
        <v>3.99</v>
      </c>
      <c r="H413" s="3">
        <f t="shared" si="18"/>
        <v>0</v>
      </c>
    </row>
    <row r="414" spans="1:8" s="1" customFormat="1" ht="24.95" customHeight="1" x14ac:dyDescent="0.2">
      <c r="A414" s="10"/>
      <c r="B414" s="10"/>
      <c r="C414" s="10" t="s">
        <v>1847</v>
      </c>
      <c r="D414" s="14" t="s">
        <v>510</v>
      </c>
      <c r="E414" s="86" t="s">
        <v>432</v>
      </c>
      <c r="F414" s="509"/>
      <c r="G414" s="22">
        <v>3.99</v>
      </c>
      <c r="H414" s="3">
        <f t="shared" si="18"/>
        <v>0</v>
      </c>
    </row>
    <row r="415" spans="1:8" s="1" customFormat="1" ht="24.95" customHeight="1" x14ac:dyDescent="0.2">
      <c r="A415" s="10"/>
      <c r="B415" s="10"/>
      <c r="C415" s="10" t="s">
        <v>1847</v>
      </c>
      <c r="D415" s="14" t="s">
        <v>206</v>
      </c>
      <c r="E415" s="86" t="s">
        <v>432</v>
      </c>
      <c r="F415" s="509"/>
      <c r="G415" s="22">
        <v>3.99</v>
      </c>
      <c r="H415" s="3">
        <f t="shared" si="18"/>
        <v>0</v>
      </c>
    </row>
    <row r="416" spans="1:8" s="1" customFormat="1" ht="24.95" customHeight="1" x14ac:dyDescent="0.2">
      <c r="A416" s="10"/>
      <c r="B416" s="10"/>
      <c r="C416" s="10" t="s">
        <v>1847</v>
      </c>
      <c r="D416" s="14" t="s">
        <v>189</v>
      </c>
      <c r="E416" s="86" t="s">
        <v>432</v>
      </c>
      <c r="F416" s="509"/>
      <c r="G416" s="22">
        <v>3.99</v>
      </c>
      <c r="H416" s="3">
        <f t="shared" si="18"/>
        <v>0</v>
      </c>
    </row>
    <row r="417" spans="1:8" s="1" customFormat="1" ht="24.95" customHeight="1" x14ac:dyDescent="0.2">
      <c r="A417" s="10"/>
      <c r="B417" s="10"/>
      <c r="C417" s="10" t="s">
        <v>1847</v>
      </c>
      <c r="D417" s="14" t="s">
        <v>713</v>
      </c>
      <c r="E417" s="86" t="s">
        <v>432</v>
      </c>
      <c r="F417" s="509"/>
      <c r="G417" s="22">
        <v>3.99</v>
      </c>
      <c r="H417" s="3">
        <f t="shared" si="18"/>
        <v>0</v>
      </c>
    </row>
    <row r="418" spans="1:8" s="1" customFormat="1" ht="24.95" customHeight="1" x14ac:dyDescent="0.2">
      <c r="A418" s="10"/>
      <c r="B418" s="10"/>
      <c r="C418" s="10" t="s">
        <v>1847</v>
      </c>
      <c r="D418" s="14" t="s">
        <v>489</v>
      </c>
      <c r="E418" s="86" t="s">
        <v>432</v>
      </c>
      <c r="F418" s="509"/>
      <c r="G418" s="22">
        <v>3.99</v>
      </c>
      <c r="H418" s="3">
        <f t="shared" si="18"/>
        <v>0</v>
      </c>
    </row>
    <row r="419" spans="1:8" s="1" customFormat="1" ht="24.95" customHeight="1" x14ac:dyDescent="0.2">
      <c r="A419" s="10"/>
      <c r="B419" s="10"/>
      <c r="C419" s="10" t="s">
        <v>1847</v>
      </c>
      <c r="D419" s="14" t="s">
        <v>714</v>
      </c>
      <c r="E419" s="86" t="s">
        <v>432</v>
      </c>
      <c r="F419" s="509"/>
      <c r="G419" s="22">
        <v>3.99</v>
      </c>
      <c r="H419" s="3">
        <f t="shared" si="18"/>
        <v>0</v>
      </c>
    </row>
    <row r="420" spans="1:8" s="1" customFormat="1" ht="24.95" customHeight="1" x14ac:dyDescent="0.2">
      <c r="A420" s="79"/>
      <c r="B420" s="79"/>
      <c r="C420" s="10" t="s">
        <v>1847</v>
      </c>
      <c r="D420" s="28" t="s">
        <v>99</v>
      </c>
      <c r="E420" s="86" t="s">
        <v>432</v>
      </c>
      <c r="F420" s="509"/>
      <c r="G420" s="22">
        <v>3.99</v>
      </c>
      <c r="H420" s="3">
        <f t="shared" si="18"/>
        <v>0</v>
      </c>
    </row>
    <row r="421" spans="1:8" s="1" customFormat="1" ht="24.95" customHeight="1" x14ac:dyDescent="0.2">
      <c r="A421" s="79"/>
      <c r="B421" s="79"/>
      <c r="C421" s="10" t="s">
        <v>1847</v>
      </c>
      <c r="D421" s="28" t="s">
        <v>201</v>
      </c>
      <c r="E421" s="86" t="s">
        <v>432</v>
      </c>
      <c r="F421" s="502"/>
      <c r="G421" s="22">
        <v>3.99</v>
      </c>
      <c r="H421" s="3">
        <f t="shared" si="18"/>
        <v>0</v>
      </c>
    </row>
    <row r="422" spans="1:8" s="1" customFormat="1" ht="24.95" customHeight="1" x14ac:dyDescent="0.2">
      <c r="A422" s="96" t="s">
        <v>1484</v>
      </c>
      <c r="B422" s="90" t="s">
        <v>1498</v>
      </c>
      <c r="C422" s="90" t="s">
        <v>1483</v>
      </c>
      <c r="D422" s="96" t="s">
        <v>1482</v>
      </c>
      <c r="E422" s="96" t="s">
        <v>432</v>
      </c>
      <c r="F422" s="113" t="s">
        <v>1656</v>
      </c>
      <c r="G422" s="137" t="s">
        <v>1485</v>
      </c>
      <c r="H422" s="103">
        <v>0</v>
      </c>
    </row>
    <row r="423" spans="1:8" s="1" customFormat="1" ht="24.95" customHeight="1" x14ac:dyDescent="0.2">
      <c r="A423" s="10"/>
      <c r="B423" s="10"/>
      <c r="C423" s="10" t="s">
        <v>1848</v>
      </c>
      <c r="D423" s="14" t="s">
        <v>712</v>
      </c>
      <c r="E423" s="86" t="s">
        <v>432</v>
      </c>
      <c r="F423" s="501"/>
      <c r="G423" s="22">
        <v>3.99</v>
      </c>
      <c r="H423" s="3">
        <f t="shared" ref="H423:H440" si="19">A423*G423</f>
        <v>0</v>
      </c>
    </row>
    <row r="424" spans="1:8" s="1" customFormat="1" ht="24.95" customHeight="1" x14ac:dyDescent="0.2">
      <c r="A424" s="10"/>
      <c r="B424" s="10"/>
      <c r="C424" s="10" t="s">
        <v>1848</v>
      </c>
      <c r="D424" s="14" t="s">
        <v>471</v>
      </c>
      <c r="E424" s="86" t="s">
        <v>432</v>
      </c>
      <c r="F424" s="509"/>
      <c r="G424" s="22">
        <v>3.99</v>
      </c>
      <c r="H424" s="3">
        <f t="shared" si="19"/>
        <v>0</v>
      </c>
    </row>
    <row r="425" spans="1:8" s="1" customFormat="1" ht="24.95" customHeight="1" x14ac:dyDescent="0.2">
      <c r="A425" s="10"/>
      <c r="B425" s="10"/>
      <c r="C425" s="10" t="s">
        <v>1848</v>
      </c>
      <c r="D425" s="14" t="s">
        <v>198</v>
      </c>
      <c r="E425" s="86" t="s">
        <v>432</v>
      </c>
      <c r="F425" s="509"/>
      <c r="G425" s="22">
        <v>3.99</v>
      </c>
      <c r="H425" s="3">
        <f t="shared" si="19"/>
        <v>0</v>
      </c>
    </row>
    <row r="426" spans="1:8" s="1" customFormat="1" ht="24.95" customHeight="1" x14ac:dyDescent="0.2">
      <c r="A426" s="10"/>
      <c r="B426" s="10"/>
      <c r="C426" s="10" t="s">
        <v>1848</v>
      </c>
      <c r="D426" s="14" t="s">
        <v>213</v>
      </c>
      <c r="E426" s="86" t="s">
        <v>432</v>
      </c>
      <c r="F426" s="509"/>
      <c r="G426" s="22">
        <v>3.99</v>
      </c>
      <c r="H426" s="3">
        <f t="shared" si="19"/>
        <v>0</v>
      </c>
    </row>
    <row r="427" spans="1:8" s="1" customFormat="1" ht="24.95" customHeight="1" x14ac:dyDescent="0.2">
      <c r="A427" s="10"/>
      <c r="B427" s="10"/>
      <c r="C427" s="10" t="s">
        <v>1848</v>
      </c>
      <c r="D427" s="14" t="s">
        <v>611</v>
      </c>
      <c r="E427" s="86" t="s">
        <v>432</v>
      </c>
      <c r="F427" s="509"/>
      <c r="G427" s="22">
        <v>3.99</v>
      </c>
      <c r="H427" s="3">
        <f t="shared" si="19"/>
        <v>0</v>
      </c>
    </row>
    <row r="428" spans="1:8" s="1" customFormat="1" ht="24.95" customHeight="1" x14ac:dyDescent="0.2">
      <c r="A428" s="10"/>
      <c r="B428" s="10"/>
      <c r="C428" s="10" t="s">
        <v>1848</v>
      </c>
      <c r="D428" s="14" t="s">
        <v>519</v>
      </c>
      <c r="E428" s="86" t="s">
        <v>432</v>
      </c>
      <c r="F428" s="509"/>
      <c r="G428" s="22">
        <v>3.99</v>
      </c>
      <c r="H428" s="3">
        <f t="shared" si="19"/>
        <v>0</v>
      </c>
    </row>
    <row r="429" spans="1:8" s="1" customFormat="1" ht="24.95" customHeight="1" x14ac:dyDescent="0.2">
      <c r="A429" s="10"/>
      <c r="B429" s="10"/>
      <c r="C429" s="10" t="s">
        <v>1848</v>
      </c>
      <c r="D429" s="14" t="s">
        <v>569</v>
      </c>
      <c r="E429" s="86" t="s">
        <v>432</v>
      </c>
      <c r="F429" s="509"/>
      <c r="G429" s="22">
        <v>3.99</v>
      </c>
      <c r="H429" s="3">
        <f t="shared" si="19"/>
        <v>0</v>
      </c>
    </row>
    <row r="430" spans="1:8" s="1" customFormat="1" ht="24.95" customHeight="1" x14ac:dyDescent="0.2">
      <c r="A430" s="10"/>
      <c r="B430" s="10"/>
      <c r="C430" s="10" t="s">
        <v>1848</v>
      </c>
      <c r="D430" s="14" t="s">
        <v>483</v>
      </c>
      <c r="E430" s="86" t="s">
        <v>432</v>
      </c>
      <c r="F430" s="509"/>
      <c r="G430" s="22">
        <v>3.99</v>
      </c>
      <c r="H430" s="3">
        <f t="shared" si="19"/>
        <v>0</v>
      </c>
    </row>
    <row r="431" spans="1:8" s="1" customFormat="1" ht="24.95" customHeight="1" x14ac:dyDescent="0.2">
      <c r="A431" s="10"/>
      <c r="B431" s="10"/>
      <c r="C431" s="10" t="s">
        <v>1848</v>
      </c>
      <c r="D431" s="14" t="s">
        <v>470</v>
      </c>
      <c r="E431" s="86" t="s">
        <v>432</v>
      </c>
      <c r="F431" s="509"/>
      <c r="G431" s="22">
        <v>3.99</v>
      </c>
      <c r="H431" s="3">
        <f t="shared" si="19"/>
        <v>0</v>
      </c>
    </row>
    <row r="432" spans="1:8" s="1" customFormat="1" ht="24.95" customHeight="1" x14ac:dyDescent="0.2">
      <c r="A432" s="10"/>
      <c r="B432" s="10"/>
      <c r="C432" s="10" t="s">
        <v>1848</v>
      </c>
      <c r="D432" s="14" t="s">
        <v>472</v>
      </c>
      <c r="E432" s="86" t="s">
        <v>432</v>
      </c>
      <c r="F432" s="509"/>
      <c r="G432" s="22">
        <v>3.99</v>
      </c>
      <c r="H432" s="3">
        <f t="shared" si="19"/>
        <v>0</v>
      </c>
    </row>
    <row r="433" spans="1:8" s="1" customFormat="1" ht="24.95" customHeight="1" x14ac:dyDescent="0.2">
      <c r="A433" s="10"/>
      <c r="B433" s="10"/>
      <c r="C433" s="10" t="s">
        <v>1848</v>
      </c>
      <c r="D433" s="14" t="s">
        <v>510</v>
      </c>
      <c r="E433" s="86" t="s">
        <v>432</v>
      </c>
      <c r="F433" s="509"/>
      <c r="G433" s="22">
        <v>3.99</v>
      </c>
      <c r="H433" s="3">
        <f t="shared" si="19"/>
        <v>0</v>
      </c>
    </row>
    <row r="434" spans="1:8" s="1" customFormat="1" ht="24.95" customHeight="1" x14ac:dyDescent="0.2">
      <c r="A434" s="10"/>
      <c r="B434" s="10"/>
      <c r="C434" s="10" t="s">
        <v>1848</v>
      </c>
      <c r="D434" s="14" t="s">
        <v>206</v>
      </c>
      <c r="E434" s="86" t="s">
        <v>432</v>
      </c>
      <c r="F434" s="509"/>
      <c r="G434" s="22">
        <v>3.99</v>
      </c>
      <c r="H434" s="3">
        <f t="shared" si="19"/>
        <v>0</v>
      </c>
    </row>
    <row r="435" spans="1:8" s="1" customFormat="1" ht="24.95" customHeight="1" x14ac:dyDescent="0.2">
      <c r="A435" s="10"/>
      <c r="B435" s="10"/>
      <c r="C435" s="10" t="s">
        <v>1848</v>
      </c>
      <c r="D435" s="14" t="s">
        <v>189</v>
      </c>
      <c r="E435" s="86" t="s">
        <v>432</v>
      </c>
      <c r="F435" s="509"/>
      <c r="G435" s="22">
        <v>3.99</v>
      </c>
      <c r="H435" s="3">
        <f t="shared" si="19"/>
        <v>0</v>
      </c>
    </row>
    <row r="436" spans="1:8" s="1" customFormat="1" ht="24.95" customHeight="1" x14ac:dyDescent="0.2">
      <c r="A436" s="10"/>
      <c r="B436" s="10"/>
      <c r="C436" s="10" t="s">
        <v>1848</v>
      </c>
      <c r="D436" s="14" t="s">
        <v>713</v>
      </c>
      <c r="E436" s="86" t="s">
        <v>432</v>
      </c>
      <c r="F436" s="509"/>
      <c r="G436" s="22">
        <v>3.99</v>
      </c>
      <c r="H436" s="3">
        <f t="shared" si="19"/>
        <v>0</v>
      </c>
    </row>
    <row r="437" spans="1:8" s="1" customFormat="1" ht="24.95" customHeight="1" x14ac:dyDescent="0.2">
      <c r="A437" s="10"/>
      <c r="B437" s="10"/>
      <c r="C437" s="10" t="s">
        <v>1848</v>
      </c>
      <c r="D437" s="14" t="s">
        <v>489</v>
      </c>
      <c r="E437" s="86" t="s">
        <v>432</v>
      </c>
      <c r="F437" s="509"/>
      <c r="G437" s="22">
        <v>3.99</v>
      </c>
      <c r="H437" s="3">
        <f t="shared" si="19"/>
        <v>0</v>
      </c>
    </row>
    <row r="438" spans="1:8" s="1" customFormat="1" ht="24.95" customHeight="1" x14ac:dyDescent="0.2">
      <c r="A438" s="10"/>
      <c r="B438" s="10"/>
      <c r="C438" s="10" t="s">
        <v>1848</v>
      </c>
      <c r="D438" s="14" t="s">
        <v>714</v>
      </c>
      <c r="E438" s="86" t="s">
        <v>432</v>
      </c>
      <c r="F438" s="509"/>
      <c r="G438" s="22">
        <v>3.99</v>
      </c>
      <c r="H438" s="3">
        <f t="shared" si="19"/>
        <v>0</v>
      </c>
    </row>
    <row r="439" spans="1:8" s="1" customFormat="1" ht="24.95" customHeight="1" x14ac:dyDescent="0.2">
      <c r="A439" s="79"/>
      <c r="B439" s="79"/>
      <c r="C439" s="10" t="s">
        <v>1848</v>
      </c>
      <c r="D439" s="28" t="s">
        <v>99</v>
      </c>
      <c r="E439" s="86" t="s">
        <v>432</v>
      </c>
      <c r="F439" s="509"/>
      <c r="G439" s="22">
        <v>3.99</v>
      </c>
      <c r="H439" s="3">
        <f t="shared" si="19"/>
        <v>0</v>
      </c>
    </row>
    <row r="440" spans="1:8" s="1" customFormat="1" ht="24.95" customHeight="1" x14ac:dyDescent="0.2">
      <c r="A440" s="79"/>
      <c r="B440" s="79"/>
      <c r="C440" s="10" t="s">
        <v>1848</v>
      </c>
      <c r="D440" s="28" t="s">
        <v>201</v>
      </c>
      <c r="E440" s="86" t="s">
        <v>432</v>
      </c>
      <c r="F440" s="502"/>
      <c r="G440" s="22">
        <v>3.99</v>
      </c>
      <c r="H440" s="3">
        <f t="shared" si="19"/>
        <v>0</v>
      </c>
    </row>
    <row r="441" spans="1:8" s="1" customFormat="1" ht="24.95" customHeight="1" x14ac:dyDescent="0.2">
      <c r="A441" s="96" t="s">
        <v>1484</v>
      </c>
      <c r="B441" s="90" t="s">
        <v>1498</v>
      </c>
      <c r="C441" s="90" t="s">
        <v>1483</v>
      </c>
      <c r="D441" s="96" t="s">
        <v>1482</v>
      </c>
      <c r="E441" s="96" t="s">
        <v>1202</v>
      </c>
      <c r="F441" s="113" t="s">
        <v>1656</v>
      </c>
      <c r="G441" s="137" t="s">
        <v>1485</v>
      </c>
      <c r="H441" s="8">
        <v>0</v>
      </c>
    </row>
    <row r="442" spans="1:8" s="1" customFormat="1" ht="24.95" customHeight="1" x14ac:dyDescent="0.2">
      <c r="A442" s="10"/>
      <c r="B442" s="10"/>
      <c r="C442" s="10" t="s">
        <v>1849</v>
      </c>
      <c r="D442" s="14" t="s">
        <v>189</v>
      </c>
      <c r="E442" s="14" t="s">
        <v>1202</v>
      </c>
      <c r="F442" s="501"/>
      <c r="G442" s="15">
        <v>2.2999999999999998</v>
      </c>
      <c r="H442" s="4">
        <f>A442*G442</f>
        <v>0</v>
      </c>
    </row>
    <row r="443" spans="1:8" s="1" customFormat="1" ht="24.95" customHeight="1" x14ac:dyDescent="0.2">
      <c r="A443" s="10"/>
      <c r="B443" s="10"/>
      <c r="C443" s="10" t="s">
        <v>1849</v>
      </c>
      <c r="D443" s="14" t="s">
        <v>643</v>
      </c>
      <c r="E443" s="14" t="s">
        <v>1202</v>
      </c>
      <c r="F443" s="546"/>
      <c r="G443" s="15">
        <v>2.2999999999999998</v>
      </c>
      <c r="H443" s="4">
        <f t="shared" ref="H443:H474" si="20">A443*G443</f>
        <v>0</v>
      </c>
    </row>
    <row r="444" spans="1:8" s="1" customFormat="1" ht="24.95" customHeight="1" x14ac:dyDescent="0.2">
      <c r="A444" s="10"/>
      <c r="B444" s="10"/>
      <c r="C444" s="10" t="s">
        <v>1849</v>
      </c>
      <c r="D444" s="14" t="s">
        <v>569</v>
      </c>
      <c r="E444" s="14" t="s">
        <v>1202</v>
      </c>
      <c r="F444" s="546"/>
      <c r="G444" s="15">
        <v>2.2999999999999998</v>
      </c>
      <c r="H444" s="4">
        <f t="shared" si="20"/>
        <v>0</v>
      </c>
    </row>
    <row r="445" spans="1:8" s="1" customFormat="1" ht="24.95" customHeight="1" x14ac:dyDescent="0.2">
      <c r="A445" s="10"/>
      <c r="B445" s="10"/>
      <c r="C445" s="10" t="s">
        <v>1849</v>
      </c>
      <c r="D445" s="14" t="s">
        <v>99</v>
      </c>
      <c r="E445" s="14" t="s">
        <v>1202</v>
      </c>
      <c r="F445" s="546"/>
      <c r="G445" s="15">
        <v>2.2999999999999998</v>
      </c>
      <c r="H445" s="4">
        <f t="shared" si="20"/>
        <v>0</v>
      </c>
    </row>
    <row r="446" spans="1:8" s="1" customFormat="1" ht="24.95" customHeight="1" x14ac:dyDescent="0.2">
      <c r="A446" s="10"/>
      <c r="B446" s="10"/>
      <c r="C446" s="10" t="s">
        <v>1849</v>
      </c>
      <c r="D446" s="14" t="s">
        <v>571</v>
      </c>
      <c r="E446" s="14" t="s">
        <v>1202</v>
      </c>
      <c r="F446" s="546"/>
      <c r="G446" s="15">
        <v>2.2999999999999998</v>
      </c>
      <c r="H446" s="4">
        <f t="shared" si="20"/>
        <v>0</v>
      </c>
    </row>
    <row r="447" spans="1:8" s="1" customFormat="1" ht="24.95" customHeight="1" x14ac:dyDescent="0.2">
      <c r="A447" s="10"/>
      <c r="B447" s="10"/>
      <c r="C447" s="10" t="s">
        <v>1849</v>
      </c>
      <c r="D447" s="14" t="s">
        <v>409</v>
      </c>
      <c r="E447" s="14" t="s">
        <v>1202</v>
      </c>
      <c r="F447" s="546"/>
      <c r="G447" s="15">
        <v>2.2999999999999998</v>
      </c>
      <c r="H447" s="4">
        <f t="shared" si="20"/>
        <v>0</v>
      </c>
    </row>
    <row r="448" spans="1:8" s="1" customFormat="1" ht="24.95" customHeight="1" x14ac:dyDescent="0.2">
      <c r="A448" s="10"/>
      <c r="B448" s="10"/>
      <c r="C448" s="10" t="s">
        <v>1849</v>
      </c>
      <c r="D448" s="14" t="s">
        <v>1203</v>
      </c>
      <c r="E448" s="14" t="s">
        <v>1202</v>
      </c>
      <c r="F448" s="546"/>
      <c r="G448" s="15">
        <v>2.2999999999999998</v>
      </c>
      <c r="H448" s="4">
        <f t="shared" si="20"/>
        <v>0</v>
      </c>
    </row>
    <row r="449" spans="1:8" s="1" customFormat="1" ht="24.95" customHeight="1" x14ac:dyDescent="0.2">
      <c r="A449" s="10"/>
      <c r="B449" s="10"/>
      <c r="C449" s="10" t="s">
        <v>1849</v>
      </c>
      <c r="D449" s="14" t="s">
        <v>214</v>
      </c>
      <c r="E449" s="14" t="s">
        <v>1202</v>
      </c>
      <c r="F449" s="546"/>
      <c r="G449" s="15">
        <v>2.2999999999999998</v>
      </c>
      <c r="H449" s="4">
        <f t="shared" si="20"/>
        <v>0</v>
      </c>
    </row>
    <row r="450" spans="1:8" s="1" customFormat="1" ht="24.95" customHeight="1" x14ac:dyDescent="0.2">
      <c r="A450" s="10"/>
      <c r="B450" s="10"/>
      <c r="C450" s="10" t="s">
        <v>1849</v>
      </c>
      <c r="D450" s="14" t="s">
        <v>716</v>
      </c>
      <c r="E450" s="14" t="s">
        <v>1202</v>
      </c>
      <c r="F450" s="546"/>
      <c r="G450" s="15">
        <v>2.2999999999999998</v>
      </c>
      <c r="H450" s="4">
        <f t="shared" si="20"/>
        <v>0</v>
      </c>
    </row>
    <row r="451" spans="1:8" s="1" customFormat="1" ht="24.95" customHeight="1" x14ac:dyDescent="0.2">
      <c r="A451" s="10"/>
      <c r="B451" s="10"/>
      <c r="C451" s="10" t="s">
        <v>1849</v>
      </c>
      <c r="D451" s="14" t="s">
        <v>750</v>
      </c>
      <c r="E451" s="14" t="s">
        <v>1202</v>
      </c>
      <c r="F451" s="546"/>
      <c r="G451" s="15">
        <v>2.2999999999999998</v>
      </c>
      <c r="H451" s="4">
        <f t="shared" si="20"/>
        <v>0</v>
      </c>
    </row>
    <row r="452" spans="1:8" s="1" customFormat="1" ht="24.95" customHeight="1" x14ac:dyDescent="0.2">
      <c r="A452" s="10"/>
      <c r="B452" s="10"/>
      <c r="C452" s="10" t="s">
        <v>1849</v>
      </c>
      <c r="D452" s="14" t="s">
        <v>510</v>
      </c>
      <c r="E452" s="14" t="s">
        <v>1202</v>
      </c>
      <c r="F452" s="546"/>
      <c r="G452" s="15">
        <v>2.2999999999999998</v>
      </c>
      <c r="H452" s="4">
        <f t="shared" si="20"/>
        <v>0</v>
      </c>
    </row>
    <row r="453" spans="1:8" s="1" customFormat="1" ht="24.95" customHeight="1" x14ac:dyDescent="0.2">
      <c r="A453" s="10"/>
      <c r="B453" s="10"/>
      <c r="C453" s="10" t="s">
        <v>1849</v>
      </c>
      <c r="D453" s="14" t="s">
        <v>198</v>
      </c>
      <c r="E453" s="14" t="s">
        <v>1202</v>
      </c>
      <c r="F453" s="546"/>
      <c r="G453" s="15">
        <v>2.2999999999999998</v>
      </c>
      <c r="H453" s="4">
        <f t="shared" si="20"/>
        <v>0</v>
      </c>
    </row>
    <row r="454" spans="1:8" s="1" customFormat="1" ht="24.95" customHeight="1" x14ac:dyDescent="0.2">
      <c r="A454" s="10"/>
      <c r="B454" s="10"/>
      <c r="C454" s="10" t="s">
        <v>1849</v>
      </c>
      <c r="D454" s="14" t="s">
        <v>491</v>
      </c>
      <c r="E454" s="14" t="s">
        <v>1202</v>
      </c>
      <c r="F454" s="546"/>
      <c r="G454" s="15">
        <v>2.2999999999999998</v>
      </c>
      <c r="H454" s="4">
        <f t="shared" si="20"/>
        <v>0</v>
      </c>
    </row>
    <row r="455" spans="1:8" s="1" customFormat="1" ht="24.95" customHeight="1" x14ac:dyDescent="0.2">
      <c r="A455" s="10"/>
      <c r="B455" s="10"/>
      <c r="C455" s="10" t="s">
        <v>1849</v>
      </c>
      <c r="D455" s="14" t="s">
        <v>206</v>
      </c>
      <c r="E455" s="14" t="s">
        <v>1202</v>
      </c>
      <c r="F455" s="546"/>
      <c r="G455" s="15">
        <v>2.2999999999999998</v>
      </c>
      <c r="H455" s="4">
        <f t="shared" si="20"/>
        <v>0</v>
      </c>
    </row>
    <row r="456" spans="1:8" s="1" customFormat="1" ht="24.95" customHeight="1" x14ac:dyDescent="0.2">
      <c r="A456" s="10"/>
      <c r="B456" s="10"/>
      <c r="C456" s="10" t="s">
        <v>1849</v>
      </c>
      <c r="D456" s="14" t="s">
        <v>470</v>
      </c>
      <c r="E456" s="14" t="s">
        <v>1202</v>
      </c>
      <c r="F456" s="546"/>
      <c r="G456" s="15">
        <v>2.2999999999999998</v>
      </c>
      <c r="H456" s="4">
        <f t="shared" si="20"/>
        <v>0</v>
      </c>
    </row>
    <row r="457" spans="1:8" s="1" customFormat="1" ht="24.95" customHeight="1" x14ac:dyDescent="0.2">
      <c r="A457" s="10"/>
      <c r="B457" s="10"/>
      <c r="C457" s="10" t="s">
        <v>1849</v>
      </c>
      <c r="D457" s="14" t="s">
        <v>620</v>
      </c>
      <c r="E457" s="14" t="s">
        <v>1202</v>
      </c>
      <c r="F457" s="546"/>
      <c r="G457" s="15">
        <v>2.2999999999999998</v>
      </c>
      <c r="H457" s="4">
        <f t="shared" si="20"/>
        <v>0</v>
      </c>
    </row>
    <row r="458" spans="1:8" s="1" customFormat="1" ht="24.95" customHeight="1" x14ac:dyDescent="0.2">
      <c r="A458" s="10"/>
      <c r="B458" s="10"/>
      <c r="C458" s="10" t="s">
        <v>1849</v>
      </c>
      <c r="D458" s="14" t="s">
        <v>519</v>
      </c>
      <c r="E458" s="14" t="s">
        <v>1202</v>
      </c>
      <c r="F458" s="546"/>
      <c r="G458" s="15">
        <v>2.2999999999999998</v>
      </c>
      <c r="H458" s="4">
        <f t="shared" si="20"/>
        <v>0</v>
      </c>
    </row>
    <row r="459" spans="1:8" s="1" customFormat="1" ht="24.95" customHeight="1" x14ac:dyDescent="0.2">
      <c r="A459" s="10"/>
      <c r="B459" s="10"/>
      <c r="C459" s="10" t="s">
        <v>1849</v>
      </c>
      <c r="D459" s="14" t="s">
        <v>396</v>
      </c>
      <c r="E459" s="14" t="s">
        <v>1202</v>
      </c>
      <c r="F459" s="546"/>
      <c r="G459" s="15">
        <v>2.2999999999999998</v>
      </c>
      <c r="H459" s="4">
        <f t="shared" si="20"/>
        <v>0</v>
      </c>
    </row>
    <row r="460" spans="1:8" s="1" customFormat="1" ht="24.95" customHeight="1" x14ac:dyDescent="0.2">
      <c r="A460" s="10">
        <v>0</v>
      </c>
      <c r="B460" s="10"/>
      <c r="C460" s="10" t="s">
        <v>1849</v>
      </c>
      <c r="D460" s="14" t="s">
        <v>471</v>
      </c>
      <c r="E460" s="14" t="s">
        <v>1202</v>
      </c>
      <c r="F460" s="545"/>
      <c r="G460" s="15">
        <v>2.2999999999999998</v>
      </c>
      <c r="H460" s="4">
        <f t="shared" si="20"/>
        <v>0</v>
      </c>
    </row>
    <row r="461" spans="1:8" s="1" customFormat="1" ht="24.95" customHeight="1" x14ac:dyDescent="0.2">
      <c r="A461" s="96" t="s">
        <v>1484</v>
      </c>
      <c r="B461" s="90" t="s">
        <v>1498</v>
      </c>
      <c r="C461" s="90" t="s">
        <v>1483</v>
      </c>
      <c r="D461" s="96" t="s">
        <v>1482</v>
      </c>
      <c r="E461" s="96" t="s">
        <v>36</v>
      </c>
      <c r="F461" s="113" t="s">
        <v>1656</v>
      </c>
      <c r="G461" s="137" t="s">
        <v>1485</v>
      </c>
      <c r="H461" s="8">
        <v>0</v>
      </c>
    </row>
    <row r="462" spans="1:8" s="1" customFormat="1" ht="24.95" customHeight="1" x14ac:dyDescent="0.2">
      <c r="A462" s="10"/>
      <c r="B462" s="10"/>
      <c r="C462" s="10" t="s">
        <v>1515</v>
      </c>
      <c r="D462" s="14" t="s">
        <v>712</v>
      </c>
      <c r="E462" s="14" t="s">
        <v>36</v>
      </c>
      <c r="F462" s="501"/>
      <c r="G462" s="15">
        <v>5.3</v>
      </c>
      <c r="H462" s="3">
        <f t="shared" si="20"/>
        <v>0</v>
      </c>
    </row>
    <row r="463" spans="1:8" s="1" customFormat="1" ht="24.95" customHeight="1" x14ac:dyDescent="0.2">
      <c r="A463" s="10"/>
      <c r="B463" s="10"/>
      <c r="C463" s="10" t="s">
        <v>1515</v>
      </c>
      <c r="D463" s="14" t="s">
        <v>471</v>
      </c>
      <c r="E463" s="14" t="s">
        <v>36</v>
      </c>
      <c r="F463" s="546"/>
      <c r="G463" s="15">
        <v>5.3</v>
      </c>
      <c r="H463" s="3">
        <f t="shared" si="20"/>
        <v>0</v>
      </c>
    </row>
    <row r="464" spans="1:8" s="1" customFormat="1" ht="24.95" customHeight="1" x14ac:dyDescent="0.2">
      <c r="A464" s="10"/>
      <c r="B464" s="10"/>
      <c r="C464" s="10" t="s">
        <v>1515</v>
      </c>
      <c r="D464" s="14" t="s">
        <v>198</v>
      </c>
      <c r="E464" s="14" t="s">
        <v>36</v>
      </c>
      <c r="F464" s="546"/>
      <c r="G464" s="15">
        <v>5.3</v>
      </c>
      <c r="H464" s="3">
        <f t="shared" si="20"/>
        <v>0</v>
      </c>
    </row>
    <row r="465" spans="1:8" s="1" customFormat="1" ht="24.95" customHeight="1" x14ac:dyDescent="0.2">
      <c r="A465" s="10"/>
      <c r="B465" s="10"/>
      <c r="C465" s="10" t="s">
        <v>1515</v>
      </c>
      <c r="D465" s="14" t="s">
        <v>213</v>
      </c>
      <c r="E465" s="14" t="s">
        <v>36</v>
      </c>
      <c r="F465" s="546"/>
      <c r="G465" s="15">
        <v>5.3</v>
      </c>
      <c r="H465" s="3">
        <f t="shared" si="20"/>
        <v>0</v>
      </c>
    </row>
    <row r="466" spans="1:8" s="1" customFormat="1" ht="24.95" customHeight="1" x14ac:dyDescent="0.2">
      <c r="A466" s="10"/>
      <c r="B466" s="10"/>
      <c r="C466" s="10" t="s">
        <v>1515</v>
      </c>
      <c r="D466" s="14" t="s">
        <v>569</v>
      </c>
      <c r="E466" s="14" t="s">
        <v>36</v>
      </c>
      <c r="F466" s="546"/>
      <c r="G466" s="15">
        <v>5.3</v>
      </c>
      <c r="H466" s="3">
        <f t="shared" si="20"/>
        <v>0</v>
      </c>
    </row>
    <row r="467" spans="1:8" s="1" customFormat="1" ht="24.95" customHeight="1" x14ac:dyDescent="0.2">
      <c r="A467" s="10"/>
      <c r="B467" s="10"/>
      <c r="C467" s="10" t="s">
        <v>1515</v>
      </c>
      <c r="D467" s="14" t="s">
        <v>470</v>
      </c>
      <c r="E467" s="14" t="s">
        <v>36</v>
      </c>
      <c r="F467" s="546"/>
      <c r="G467" s="15">
        <v>5.3</v>
      </c>
      <c r="H467" s="3">
        <f t="shared" si="20"/>
        <v>0</v>
      </c>
    </row>
    <row r="468" spans="1:8" s="1" customFormat="1" ht="24.95" customHeight="1" x14ac:dyDescent="0.2">
      <c r="A468" s="10"/>
      <c r="B468" s="10"/>
      <c r="C468" s="10" t="s">
        <v>1515</v>
      </c>
      <c r="D468" s="14" t="s">
        <v>472</v>
      </c>
      <c r="E468" s="14" t="s">
        <v>36</v>
      </c>
      <c r="F468" s="546"/>
      <c r="G468" s="15">
        <v>5.3</v>
      </c>
      <c r="H468" s="3">
        <f t="shared" si="20"/>
        <v>0</v>
      </c>
    </row>
    <row r="469" spans="1:8" s="1" customFormat="1" ht="24.95" customHeight="1" x14ac:dyDescent="0.2">
      <c r="A469" s="10"/>
      <c r="B469" s="10"/>
      <c r="C469" s="10" t="s">
        <v>1515</v>
      </c>
      <c r="D469" s="14" t="s">
        <v>510</v>
      </c>
      <c r="E469" s="14" t="s">
        <v>36</v>
      </c>
      <c r="F469" s="546"/>
      <c r="G469" s="15">
        <v>5.3</v>
      </c>
      <c r="H469" s="3">
        <f t="shared" si="20"/>
        <v>0</v>
      </c>
    </row>
    <row r="470" spans="1:8" s="1" customFormat="1" ht="24.95" customHeight="1" x14ac:dyDescent="0.2">
      <c r="A470" s="10"/>
      <c r="B470" s="10"/>
      <c r="C470" s="10" t="s">
        <v>1515</v>
      </c>
      <c r="D470" s="14" t="s">
        <v>189</v>
      </c>
      <c r="E470" s="14" t="s">
        <v>36</v>
      </c>
      <c r="F470" s="546"/>
      <c r="G470" s="15">
        <v>5.3</v>
      </c>
      <c r="H470" s="3">
        <f t="shared" si="20"/>
        <v>0</v>
      </c>
    </row>
    <row r="471" spans="1:8" s="1" customFormat="1" ht="24.95" customHeight="1" x14ac:dyDescent="0.2">
      <c r="A471" s="10"/>
      <c r="B471" s="10"/>
      <c r="C471" s="10" t="s">
        <v>1515</v>
      </c>
      <c r="D471" s="14" t="s">
        <v>713</v>
      </c>
      <c r="E471" s="14" t="s">
        <v>36</v>
      </c>
      <c r="F471" s="546"/>
      <c r="G471" s="15">
        <v>5.3</v>
      </c>
      <c r="H471" s="3">
        <f t="shared" si="20"/>
        <v>0</v>
      </c>
    </row>
    <row r="472" spans="1:8" s="1" customFormat="1" ht="24.95" customHeight="1" x14ac:dyDescent="0.2">
      <c r="A472" s="10"/>
      <c r="B472" s="10"/>
      <c r="C472" s="10" t="s">
        <v>1515</v>
      </c>
      <c r="D472" s="14" t="s">
        <v>489</v>
      </c>
      <c r="E472" s="14" t="s">
        <v>36</v>
      </c>
      <c r="F472" s="546"/>
      <c r="G472" s="15">
        <v>5.3</v>
      </c>
      <c r="H472" s="3">
        <f t="shared" si="20"/>
        <v>0</v>
      </c>
    </row>
    <row r="473" spans="1:8" s="1" customFormat="1" ht="24.95" customHeight="1" x14ac:dyDescent="0.2">
      <c r="A473" s="10"/>
      <c r="B473" s="10"/>
      <c r="C473" s="10" t="s">
        <v>1515</v>
      </c>
      <c r="D473" s="14" t="s">
        <v>714</v>
      </c>
      <c r="E473" s="14" t="s">
        <v>36</v>
      </c>
      <c r="F473" s="546"/>
      <c r="G473" s="15">
        <v>5.3</v>
      </c>
      <c r="H473" s="3">
        <f t="shared" si="20"/>
        <v>0</v>
      </c>
    </row>
    <row r="474" spans="1:8" s="1" customFormat="1" ht="24.95" customHeight="1" x14ac:dyDescent="0.2">
      <c r="A474" s="10"/>
      <c r="B474" s="10"/>
      <c r="C474" s="10" t="s">
        <v>1515</v>
      </c>
      <c r="D474" s="14" t="s">
        <v>508</v>
      </c>
      <c r="E474" s="14" t="s">
        <v>36</v>
      </c>
      <c r="F474" s="545"/>
      <c r="G474" s="15">
        <v>5.3</v>
      </c>
      <c r="H474" s="3">
        <f t="shared" si="20"/>
        <v>0</v>
      </c>
    </row>
    <row r="475" spans="1:8" s="1" customFormat="1" ht="24.95" customHeight="1" x14ac:dyDescent="0.2">
      <c r="A475" s="96" t="s">
        <v>1484</v>
      </c>
      <c r="B475" s="90" t="s">
        <v>1498</v>
      </c>
      <c r="C475" s="90" t="s">
        <v>1483</v>
      </c>
      <c r="D475" s="96" t="s">
        <v>1482</v>
      </c>
      <c r="E475" s="96" t="s">
        <v>36</v>
      </c>
      <c r="F475" s="113" t="s">
        <v>1656</v>
      </c>
      <c r="G475" s="137" t="s">
        <v>1485</v>
      </c>
      <c r="H475" s="8">
        <v>0</v>
      </c>
    </row>
    <row r="476" spans="1:8" s="1" customFormat="1" ht="24.95" customHeight="1" x14ac:dyDescent="0.2">
      <c r="A476" s="10"/>
      <c r="B476" s="10"/>
      <c r="C476" s="10" t="s">
        <v>530</v>
      </c>
      <c r="D476" s="14" t="s">
        <v>712</v>
      </c>
      <c r="E476" s="14" t="s">
        <v>36</v>
      </c>
      <c r="F476" s="501"/>
      <c r="G476" s="15">
        <v>5.3</v>
      </c>
      <c r="H476" s="3">
        <f t="shared" ref="H476:H490" si="21">A476*G476</f>
        <v>0</v>
      </c>
    </row>
    <row r="477" spans="1:8" s="1" customFormat="1" ht="24.95" customHeight="1" x14ac:dyDescent="0.2">
      <c r="A477" s="10"/>
      <c r="B477" s="10"/>
      <c r="C477" s="10" t="s">
        <v>530</v>
      </c>
      <c r="D477" s="14" t="s">
        <v>471</v>
      </c>
      <c r="E477" s="14" t="s">
        <v>36</v>
      </c>
      <c r="F477" s="546"/>
      <c r="G477" s="15">
        <v>5.3</v>
      </c>
      <c r="H477" s="3">
        <f t="shared" si="21"/>
        <v>0</v>
      </c>
    </row>
    <row r="478" spans="1:8" s="1" customFormat="1" ht="24.95" customHeight="1" x14ac:dyDescent="0.2">
      <c r="A478" s="10"/>
      <c r="B478" s="10"/>
      <c r="C478" s="10" t="s">
        <v>530</v>
      </c>
      <c r="D478" s="14" t="s">
        <v>198</v>
      </c>
      <c r="E478" s="14" t="s">
        <v>36</v>
      </c>
      <c r="F478" s="546"/>
      <c r="G478" s="15">
        <v>5.3</v>
      </c>
      <c r="H478" s="3">
        <f t="shared" si="21"/>
        <v>0</v>
      </c>
    </row>
    <row r="479" spans="1:8" s="1" customFormat="1" ht="24.95" customHeight="1" x14ac:dyDescent="0.2">
      <c r="A479" s="10"/>
      <c r="B479" s="10"/>
      <c r="C479" s="10" t="s">
        <v>530</v>
      </c>
      <c r="D479" s="14" t="s">
        <v>213</v>
      </c>
      <c r="E479" s="14" t="s">
        <v>36</v>
      </c>
      <c r="F479" s="546"/>
      <c r="G479" s="15">
        <v>5.3</v>
      </c>
      <c r="H479" s="3">
        <f t="shared" si="21"/>
        <v>0</v>
      </c>
    </row>
    <row r="480" spans="1:8" s="1" customFormat="1" ht="24.95" customHeight="1" x14ac:dyDescent="0.2">
      <c r="A480" s="10"/>
      <c r="B480" s="10"/>
      <c r="C480" s="10" t="s">
        <v>530</v>
      </c>
      <c r="D480" s="14" t="s">
        <v>569</v>
      </c>
      <c r="E480" s="14" t="s">
        <v>36</v>
      </c>
      <c r="F480" s="546"/>
      <c r="G480" s="15">
        <v>5.3</v>
      </c>
      <c r="H480" s="3">
        <f t="shared" si="21"/>
        <v>0</v>
      </c>
    </row>
    <row r="481" spans="1:8" s="1" customFormat="1" ht="24.95" customHeight="1" x14ac:dyDescent="0.2">
      <c r="A481" s="10"/>
      <c r="B481" s="10"/>
      <c r="C481" s="10" t="s">
        <v>530</v>
      </c>
      <c r="D481" s="14" t="s">
        <v>470</v>
      </c>
      <c r="E481" s="14" t="s">
        <v>36</v>
      </c>
      <c r="F481" s="546"/>
      <c r="G481" s="15">
        <v>5.3</v>
      </c>
      <c r="H481" s="3">
        <f t="shared" si="21"/>
        <v>0</v>
      </c>
    </row>
    <row r="482" spans="1:8" s="1" customFormat="1" ht="24.95" customHeight="1" x14ac:dyDescent="0.2">
      <c r="A482" s="10"/>
      <c r="B482" s="10"/>
      <c r="C482" s="10" t="s">
        <v>530</v>
      </c>
      <c r="D482" s="14" t="s">
        <v>472</v>
      </c>
      <c r="E482" s="14" t="s">
        <v>36</v>
      </c>
      <c r="F482" s="546"/>
      <c r="G482" s="15">
        <v>5.3</v>
      </c>
      <c r="H482" s="3">
        <f t="shared" si="21"/>
        <v>0</v>
      </c>
    </row>
    <row r="483" spans="1:8" s="1" customFormat="1" ht="24.95" customHeight="1" x14ac:dyDescent="0.2">
      <c r="A483" s="10"/>
      <c r="B483" s="10"/>
      <c r="C483" s="10" t="s">
        <v>530</v>
      </c>
      <c r="D483" s="14" t="s">
        <v>510</v>
      </c>
      <c r="E483" s="14" t="s">
        <v>36</v>
      </c>
      <c r="F483" s="546"/>
      <c r="G483" s="15">
        <v>5.3</v>
      </c>
      <c r="H483" s="3">
        <f t="shared" si="21"/>
        <v>0</v>
      </c>
    </row>
    <row r="484" spans="1:8" s="1" customFormat="1" ht="24.95" customHeight="1" x14ac:dyDescent="0.2">
      <c r="A484" s="10"/>
      <c r="B484" s="10"/>
      <c r="C484" s="10" t="s">
        <v>530</v>
      </c>
      <c r="D484" s="14" t="s">
        <v>189</v>
      </c>
      <c r="E484" s="14" t="s">
        <v>36</v>
      </c>
      <c r="F484" s="546"/>
      <c r="G484" s="15">
        <v>5.3</v>
      </c>
      <c r="H484" s="3">
        <f t="shared" si="21"/>
        <v>0</v>
      </c>
    </row>
    <row r="485" spans="1:8" s="1" customFormat="1" ht="24.95" customHeight="1" x14ac:dyDescent="0.2">
      <c r="A485" s="10"/>
      <c r="B485" s="10"/>
      <c r="C485" s="10" t="s">
        <v>530</v>
      </c>
      <c r="D485" s="14" t="s">
        <v>713</v>
      </c>
      <c r="E485" s="14" t="s">
        <v>36</v>
      </c>
      <c r="F485" s="546"/>
      <c r="G485" s="15">
        <v>5.3</v>
      </c>
      <c r="H485" s="3">
        <f t="shared" si="21"/>
        <v>0</v>
      </c>
    </row>
    <row r="486" spans="1:8" s="1" customFormat="1" ht="24.95" customHeight="1" x14ac:dyDescent="0.2">
      <c r="A486" s="10"/>
      <c r="B486" s="10"/>
      <c r="C486" s="10" t="s">
        <v>530</v>
      </c>
      <c r="D486" s="14" t="s">
        <v>489</v>
      </c>
      <c r="E486" s="14" t="s">
        <v>36</v>
      </c>
      <c r="F486" s="546"/>
      <c r="G486" s="15">
        <v>5.3</v>
      </c>
      <c r="H486" s="3">
        <f t="shared" si="21"/>
        <v>0</v>
      </c>
    </row>
    <row r="487" spans="1:8" s="1" customFormat="1" ht="24.95" customHeight="1" x14ac:dyDescent="0.2">
      <c r="A487" s="10"/>
      <c r="B487" s="10"/>
      <c r="C487" s="10" t="s">
        <v>530</v>
      </c>
      <c r="D487" s="14" t="s">
        <v>714</v>
      </c>
      <c r="E487" s="14" t="s">
        <v>36</v>
      </c>
      <c r="F487" s="546"/>
      <c r="G487" s="15">
        <v>5.3</v>
      </c>
      <c r="H487" s="3">
        <f t="shared" si="21"/>
        <v>0</v>
      </c>
    </row>
    <row r="488" spans="1:8" s="1" customFormat="1" ht="24.95" customHeight="1" x14ac:dyDescent="0.2">
      <c r="A488" s="10">
        <v>0</v>
      </c>
      <c r="B488" s="10"/>
      <c r="C488" s="10" t="s">
        <v>530</v>
      </c>
      <c r="D488" s="14" t="s">
        <v>508</v>
      </c>
      <c r="E488" s="14" t="s">
        <v>36</v>
      </c>
      <c r="F488" s="545"/>
      <c r="G488" s="15">
        <v>5.3</v>
      </c>
      <c r="H488" s="3">
        <f t="shared" si="21"/>
        <v>0</v>
      </c>
    </row>
    <row r="489" spans="1:8" s="1" customFormat="1" ht="24.95" customHeight="1" x14ac:dyDescent="0.2">
      <c r="A489" s="96" t="s">
        <v>1484</v>
      </c>
      <c r="B489" s="90" t="s">
        <v>1498</v>
      </c>
      <c r="C489" s="90" t="s">
        <v>1483</v>
      </c>
      <c r="D489" s="96" t="s">
        <v>1482</v>
      </c>
      <c r="E489" s="96" t="s">
        <v>1850</v>
      </c>
      <c r="F489" s="113" t="s">
        <v>1656</v>
      </c>
      <c r="G489" s="137" t="s">
        <v>1485</v>
      </c>
      <c r="H489" s="8">
        <v>0</v>
      </c>
    </row>
    <row r="490" spans="1:8" s="1" customFormat="1" ht="24.95" customHeight="1" x14ac:dyDescent="0.2">
      <c r="A490" s="10">
        <v>0</v>
      </c>
      <c r="B490" s="10"/>
      <c r="C490" s="10" t="s">
        <v>1851</v>
      </c>
      <c r="D490" s="14" t="s">
        <v>189</v>
      </c>
      <c r="E490" s="14" t="s">
        <v>1850</v>
      </c>
      <c r="F490" s="501"/>
      <c r="G490" s="15">
        <v>3.29</v>
      </c>
      <c r="H490" s="3">
        <f t="shared" si="21"/>
        <v>0</v>
      </c>
    </row>
    <row r="491" spans="1:8" s="1" customFormat="1" ht="24.95" customHeight="1" x14ac:dyDescent="0.2">
      <c r="A491" s="10"/>
      <c r="B491" s="10"/>
      <c r="C491" s="10" t="s">
        <v>1851</v>
      </c>
      <c r="D491" s="14" t="s">
        <v>712</v>
      </c>
      <c r="E491" s="14" t="s">
        <v>1850</v>
      </c>
      <c r="F491" s="546"/>
      <c r="G491" s="15">
        <v>3.29</v>
      </c>
      <c r="H491" s="3">
        <f t="shared" ref="H491:H510" si="22">A491*G491</f>
        <v>0</v>
      </c>
    </row>
    <row r="492" spans="1:8" s="1" customFormat="1" ht="24.95" customHeight="1" x14ac:dyDescent="0.2">
      <c r="A492" s="10"/>
      <c r="B492" s="10"/>
      <c r="C492" s="10" t="s">
        <v>1851</v>
      </c>
      <c r="D492" s="14" t="s">
        <v>206</v>
      </c>
      <c r="E492" s="14" t="s">
        <v>1850</v>
      </c>
      <c r="F492" s="546"/>
      <c r="G492" s="15">
        <v>3.29</v>
      </c>
      <c r="H492" s="3">
        <f t="shared" si="22"/>
        <v>0</v>
      </c>
    </row>
    <row r="493" spans="1:8" s="1" customFormat="1" ht="24.95" customHeight="1" x14ac:dyDescent="0.2">
      <c r="A493" s="10"/>
      <c r="B493" s="10"/>
      <c r="C493" s="10" t="s">
        <v>1851</v>
      </c>
      <c r="D493" s="14" t="s">
        <v>198</v>
      </c>
      <c r="E493" s="14" t="s">
        <v>1850</v>
      </c>
      <c r="F493" s="546"/>
      <c r="G493" s="15">
        <v>3.29</v>
      </c>
      <c r="H493" s="3">
        <f t="shared" si="22"/>
        <v>0</v>
      </c>
    </row>
    <row r="494" spans="1:8" s="1" customFormat="1" ht="24.95" customHeight="1" x14ac:dyDescent="0.2">
      <c r="A494" s="10"/>
      <c r="B494" s="10"/>
      <c r="C494" s="10" t="s">
        <v>1851</v>
      </c>
      <c r="D494" s="14" t="s">
        <v>471</v>
      </c>
      <c r="E494" s="14" t="s">
        <v>1850</v>
      </c>
      <c r="F494" s="546"/>
      <c r="G494" s="15">
        <v>3.29</v>
      </c>
      <c r="H494" s="3">
        <f t="shared" si="22"/>
        <v>0</v>
      </c>
    </row>
    <row r="495" spans="1:8" s="1" customFormat="1" ht="24.95" customHeight="1" x14ac:dyDescent="0.2">
      <c r="A495" s="10"/>
      <c r="B495" s="10"/>
      <c r="C495" s="10" t="s">
        <v>1851</v>
      </c>
      <c r="D495" s="14" t="s">
        <v>510</v>
      </c>
      <c r="E495" s="14" t="s">
        <v>1850</v>
      </c>
      <c r="F495" s="546"/>
      <c r="G495" s="15">
        <v>3.29</v>
      </c>
      <c r="H495" s="3">
        <f t="shared" si="22"/>
        <v>0</v>
      </c>
    </row>
    <row r="496" spans="1:8" s="1" customFormat="1" ht="24.95" customHeight="1" x14ac:dyDescent="0.2">
      <c r="A496" s="10"/>
      <c r="B496" s="10"/>
      <c r="C496" s="10" t="s">
        <v>1851</v>
      </c>
      <c r="D496" s="14" t="s">
        <v>472</v>
      </c>
      <c r="E496" s="14" t="s">
        <v>1850</v>
      </c>
      <c r="F496" s="546"/>
      <c r="G496" s="15">
        <v>3.29</v>
      </c>
      <c r="H496" s="3">
        <f t="shared" si="22"/>
        <v>0</v>
      </c>
    </row>
    <row r="497" spans="1:8" s="1" customFormat="1" ht="24.95" customHeight="1" x14ac:dyDescent="0.2">
      <c r="A497" s="10"/>
      <c r="B497" s="10"/>
      <c r="C497" s="10" t="s">
        <v>1851</v>
      </c>
      <c r="D497" s="14" t="s">
        <v>569</v>
      </c>
      <c r="E497" s="14" t="s">
        <v>1850</v>
      </c>
      <c r="F497" s="546"/>
      <c r="G497" s="15">
        <v>3.29</v>
      </c>
      <c r="H497" s="3">
        <f t="shared" si="22"/>
        <v>0</v>
      </c>
    </row>
    <row r="498" spans="1:8" s="1" customFormat="1" ht="24.95" customHeight="1" x14ac:dyDescent="0.2">
      <c r="A498" s="10"/>
      <c r="B498" s="10"/>
      <c r="C498" s="10" t="s">
        <v>1851</v>
      </c>
      <c r="D498" s="14" t="s">
        <v>1852</v>
      </c>
      <c r="E498" s="14" t="s">
        <v>1850</v>
      </c>
      <c r="F498" s="546"/>
      <c r="G498" s="15">
        <v>3.29</v>
      </c>
      <c r="H498" s="3">
        <f t="shared" si="22"/>
        <v>0</v>
      </c>
    </row>
    <row r="499" spans="1:8" s="1" customFormat="1" ht="24.95" customHeight="1" x14ac:dyDescent="0.2">
      <c r="A499" s="10"/>
      <c r="B499" s="10"/>
      <c r="C499" s="10" t="s">
        <v>1851</v>
      </c>
      <c r="D499" s="14" t="s">
        <v>99</v>
      </c>
      <c r="E499" s="14" t="s">
        <v>1850</v>
      </c>
      <c r="F499" s="546"/>
      <c r="G499" s="15">
        <v>3.29</v>
      </c>
      <c r="H499" s="3">
        <f t="shared" si="22"/>
        <v>0</v>
      </c>
    </row>
    <row r="500" spans="1:8" s="1" customFormat="1" ht="24.95" customHeight="1" x14ac:dyDescent="0.2">
      <c r="A500" s="10"/>
      <c r="B500" s="10"/>
      <c r="C500" s="10" t="s">
        <v>1851</v>
      </c>
      <c r="D500" s="14" t="s">
        <v>202</v>
      </c>
      <c r="E500" s="14" t="s">
        <v>1850</v>
      </c>
      <c r="F500" s="546"/>
      <c r="G500" s="15">
        <v>3.29</v>
      </c>
      <c r="H500" s="3">
        <f t="shared" si="22"/>
        <v>0</v>
      </c>
    </row>
    <row r="501" spans="1:8" s="1" customFormat="1" ht="24.95" customHeight="1" x14ac:dyDescent="0.2">
      <c r="A501" s="10"/>
      <c r="B501" s="10"/>
      <c r="C501" s="10" t="s">
        <v>1851</v>
      </c>
      <c r="D501" s="14" t="s">
        <v>201</v>
      </c>
      <c r="E501" s="14" t="s">
        <v>1850</v>
      </c>
      <c r="F501" s="546"/>
      <c r="G501" s="15">
        <v>3.29</v>
      </c>
      <c r="H501" s="3">
        <f t="shared" si="22"/>
        <v>0</v>
      </c>
    </row>
    <row r="502" spans="1:8" s="1" customFormat="1" ht="24.95" customHeight="1" x14ac:dyDescent="0.2">
      <c r="A502" s="10"/>
      <c r="B502" s="10"/>
      <c r="C502" s="10" t="s">
        <v>1851</v>
      </c>
      <c r="D502" s="14" t="s">
        <v>213</v>
      </c>
      <c r="E502" s="14" t="s">
        <v>1850</v>
      </c>
      <c r="F502" s="546"/>
      <c r="G502" s="15">
        <v>3.29</v>
      </c>
      <c r="H502" s="3">
        <f t="shared" si="22"/>
        <v>0</v>
      </c>
    </row>
    <row r="503" spans="1:8" s="1" customFormat="1" ht="24.95" customHeight="1" x14ac:dyDescent="0.2">
      <c r="A503" s="10"/>
      <c r="B503" s="10"/>
      <c r="C503" s="10" t="s">
        <v>1851</v>
      </c>
      <c r="D503" s="14" t="s">
        <v>714</v>
      </c>
      <c r="E503" s="14" t="s">
        <v>1850</v>
      </c>
      <c r="F503" s="546"/>
      <c r="G503" s="15">
        <v>3.29</v>
      </c>
      <c r="H503" s="3">
        <f t="shared" si="22"/>
        <v>0</v>
      </c>
    </row>
    <row r="504" spans="1:8" s="1" customFormat="1" ht="24.95" customHeight="1" x14ac:dyDescent="0.2">
      <c r="A504" s="10"/>
      <c r="B504" s="10"/>
      <c r="C504" s="10" t="s">
        <v>1851</v>
      </c>
      <c r="D504" s="14" t="s">
        <v>1272</v>
      </c>
      <c r="E504" s="14" t="s">
        <v>1850</v>
      </c>
      <c r="F504" s="546"/>
      <c r="G504" s="15">
        <v>3.29</v>
      </c>
      <c r="H504" s="3">
        <f t="shared" si="22"/>
        <v>0</v>
      </c>
    </row>
    <row r="505" spans="1:8" s="1" customFormat="1" ht="24.95" customHeight="1" x14ac:dyDescent="0.2">
      <c r="A505" s="10"/>
      <c r="B505" s="10"/>
      <c r="C505" s="10" t="s">
        <v>1851</v>
      </c>
      <c r="D505" s="14" t="s">
        <v>470</v>
      </c>
      <c r="E505" s="14" t="s">
        <v>1850</v>
      </c>
      <c r="F505" s="546"/>
      <c r="G505" s="15">
        <v>3.29</v>
      </c>
      <c r="H505" s="3">
        <f t="shared" si="22"/>
        <v>0</v>
      </c>
    </row>
    <row r="506" spans="1:8" s="1" customFormat="1" ht="24.95" customHeight="1" x14ac:dyDescent="0.2">
      <c r="A506" s="10"/>
      <c r="B506" s="10"/>
      <c r="C506" s="10" t="s">
        <v>1851</v>
      </c>
      <c r="D506" s="14" t="s">
        <v>713</v>
      </c>
      <c r="E506" s="14" t="s">
        <v>1850</v>
      </c>
      <c r="F506" s="546"/>
      <c r="G506" s="15">
        <v>3.29</v>
      </c>
      <c r="H506" s="3">
        <f t="shared" si="22"/>
        <v>0</v>
      </c>
    </row>
    <row r="507" spans="1:8" s="1" customFormat="1" ht="24.95" customHeight="1" x14ac:dyDescent="0.2">
      <c r="A507" s="10"/>
      <c r="B507" s="10"/>
      <c r="C507" s="10" t="s">
        <v>1851</v>
      </c>
      <c r="D507" s="14" t="s">
        <v>611</v>
      </c>
      <c r="E507" s="14" t="s">
        <v>1850</v>
      </c>
      <c r="F507" s="546"/>
      <c r="G507" s="15">
        <v>3.29</v>
      </c>
      <c r="H507" s="3">
        <f t="shared" si="22"/>
        <v>0</v>
      </c>
    </row>
    <row r="508" spans="1:8" s="1" customFormat="1" ht="24.95" customHeight="1" x14ac:dyDescent="0.2">
      <c r="A508" s="10"/>
      <c r="B508" s="10"/>
      <c r="C508" s="10" t="s">
        <v>1851</v>
      </c>
      <c r="D508" s="14" t="s">
        <v>750</v>
      </c>
      <c r="E508" s="14" t="s">
        <v>1850</v>
      </c>
      <c r="F508" s="546"/>
      <c r="G508" s="15">
        <v>3.29</v>
      </c>
      <c r="H508" s="3">
        <f t="shared" si="22"/>
        <v>0</v>
      </c>
    </row>
    <row r="509" spans="1:8" s="1" customFormat="1" ht="24.95" customHeight="1" x14ac:dyDescent="0.2">
      <c r="A509" s="10"/>
      <c r="B509" s="10"/>
      <c r="C509" s="10" t="s">
        <v>1851</v>
      </c>
      <c r="D509" s="14" t="s">
        <v>1853</v>
      </c>
      <c r="E509" s="14" t="s">
        <v>1850</v>
      </c>
      <c r="F509" s="546"/>
      <c r="G509" s="15">
        <v>3.29</v>
      </c>
      <c r="H509" s="3">
        <f t="shared" si="22"/>
        <v>0</v>
      </c>
    </row>
    <row r="510" spans="1:8" s="1" customFormat="1" ht="24.95" customHeight="1" x14ac:dyDescent="0.2">
      <c r="A510" s="10"/>
      <c r="B510" s="10"/>
      <c r="C510" s="10" t="s">
        <v>1851</v>
      </c>
      <c r="D510" s="14" t="s">
        <v>1854</v>
      </c>
      <c r="E510" s="14" t="s">
        <v>1850</v>
      </c>
      <c r="F510" s="545"/>
      <c r="G510" s="15">
        <v>3.29</v>
      </c>
      <c r="H510" s="3">
        <f t="shared" si="22"/>
        <v>0</v>
      </c>
    </row>
    <row r="511" spans="1:8" s="1" customFormat="1" ht="24.95" customHeight="1" x14ac:dyDescent="0.2">
      <c r="A511" s="96" t="s">
        <v>1484</v>
      </c>
      <c r="B511" s="90" t="s">
        <v>1498</v>
      </c>
      <c r="C511" s="90" t="s">
        <v>1483</v>
      </c>
      <c r="D511" s="96" t="s">
        <v>1482</v>
      </c>
      <c r="E511" s="96" t="s">
        <v>1850</v>
      </c>
      <c r="F511" s="113" t="s">
        <v>1656</v>
      </c>
      <c r="G511" s="137" t="s">
        <v>1485</v>
      </c>
      <c r="H511" s="8">
        <v>0</v>
      </c>
    </row>
    <row r="512" spans="1:8" s="1" customFormat="1" ht="24.95" customHeight="1" x14ac:dyDescent="0.2">
      <c r="A512" s="10">
        <v>0</v>
      </c>
      <c r="B512" s="10"/>
      <c r="C512" s="10" t="s">
        <v>1855</v>
      </c>
      <c r="D512" s="14" t="s">
        <v>189</v>
      </c>
      <c r="E512" s="14" t="s">
        <v>1850</v>
      </c>
      <c r="F512" s="501"/>
      <c r="G512" s="15">
        <v>3.29</v>
      </c>
      <c r="H512" s="3">
        <f t="shared" ref="H512:H532" si="23">A512*G512</f>
        <v>0</v>
      </c>
    </row>
    <row r="513" spans="1:8" s="1" customFormat="1" ht="24.95" customHeight="1" x14ac:dyDescent="0.2">
      <c r="A513" s="10"/>
      <c r="B513" s="10"/>
      <c r="C513" s="10" t="s">
        <v>1855</v>
      </c>
      <c r="D513" s="14" t="s">
        <v>712</v>
      </c>
      <c r="E513" s="14" t="s">
        <v>1850</v>
      </c>
      <c r="F513" s="546"/>
      <c r="G513" s="15">
        <v>3.29</v>
      </c>
      <c r="H513" s="3">
        <f t="shared" si="23"/>
        <v>0</v>
      </c>
    </row>
    <row r="514" spans="1:8" s="1" customFormat="1" ht="24.95" customHeight="1" x14ac:dyDescent="0.2">
      <c r="A514" s="10"/>
      <c r="B514" s="10"/>
      <c r="C514" s="10" t="s">
        <v>1855</v>
      </c>
      <c r="D514" s="14" t="s">
        <v>206</v>
      </c>
      <c r="E514" s="14" t="s">
        <v>1850</v>
      </c>
      <c r="F514" s="546"/>
      <c r="G514" s="15">
        <v>3.29</v>
      </c>
      <c r="H514" s="3">
        <f t="shared" si="23"/>
        <v>0</v>
      </c>
    </row>
    <row r="515" spans="1:8" s="1" customFormat="1" ht="24.95" customHeight="1" x14ac:dyDescent="0.2">
      <c r="A515" s="10"/>
      <c r="B515" s="10"/>
      <c r="C515" s="10" t="s">
        <v>1855</v>
      </c>
      <c r="D515" s="14" t="s">
        <v>198</v>
      </c>
      <c r="E515" s="14" t="s">
        <v>1850</v>
      </c>
      <c r="F515" s="546"/>
      <c r="G515" s="15">
        <v>3.29</v>
      </c>
      <c r="H515" s="3">
        <f t="shared" si="23"/>
        <v>0</v>
      </c>
    </row>
    <row r="516" spans="1:8" s="1" customFormat="1" ht="24.95" customHeight="1" x14ac:dyDescent="0.2">
      <c r="A516" s="10"/>
      <c r="B516" s="10"/>
      <c r="C516" s="10" t="s">
        <v>1855</v>
      </c>
      <c r="D516" s="14" t="s">
        <v>471</v>
      </c>
      <c r="E516" s="14" t="s">
        <v>1850</v>
      </c>
      <c r="F516" s="546"/>
      <c r="G516" s="15">
        <v>3.29</v>
      </c>
      <c r="H516" s="3">
        <f t="shared" si="23"/>
        <v>0</v>
      </c>
    </row>
    <row r="517" spans="1:8" s="1" customFormat="1" ht="24.95" customHeight="1" x14ac:dyDescent="0.2">
      <c r="A517" s="10"/>
      <c r="B517" s="10"/>
      <c r="C517" s="10" t="s">
        <v>1855</v>
      </c>
      <c r="D517" s="14" t="s">
        <v>510</v>
      </c>
      <c r="E517" s="14" t="s">
        <v>1850</v>
      </c>
      <c r="F517" s="546"/>
      <c r="G517" s="15">
        <v>3.29</v>
      </c>
      <c r="H517" s="3">
        <f t="shared" si="23"/>
        <v>0</v>
      </c>
    </row>
    <row r="518" spans="1:8" s="1" customFormat="1" ht="24.95" customHeight="1" x14ac:dyDescent="0.2">
      <c r="A518" s="10"/>
      <c r="B518" s="10"/>
      <c r="C518" s="10" t="s">
        <v>1855</v>
      </c>
      <c r="D518" s="14" t="s">
        <v>472</v>
      </c>
      <c r="E518" s="14" t="s">
        <v>1850</v>
      </c>
      <c r="F518" s="546"/>
      <c r="G518" s="15">
        <v>3.29</v>
      </c>
      <c r="H518" s="3">
        <f t="shared" si="23"/>
        <v>0</v>
      </c>
    </row>
    <row r="519" spans="1:8" s="1" customFormat="1" ht="24.95" customHeight="1" x14ac:dyDescent="0.2">
      <c r="A519" s="10"/>
      <c r="B519" s="10"/>
      <c r="C519" s="10" t="s">
        <v>1855</v>
      </c>
      <c r="D519" s="14" t="s">
        <v>569</v>
      </c>
      <c r="E519" s="14" t="s">
        <v>1850</v>
      </c>
      <c r="F519" s="546"/>
      <c r="G519" s="15">
        <v>3.29</v>
      </c>
      <c r="H519" s="3">
        <f t="shared" si="23"/>
        <v>0</v>
      </c>
    </row>
    <row r="520" spans="1:8" s="1" customFormat="1" ht="24.95" customHeight="1" x14ac:dyDescent="0.2">
      <c r="A520" s="10"/>
      <c r="B520" s="10"/>
      <c r="C520" s="10" t="s">
        <v>1855</v>
      </c>
      <c r="D520" s="14" t="s">
        <v>1852</v>
      </c>
      <c r="E520" s="14" t="s">
        <v>1850</v>
      </c>
      <c r="F520" s="546"/>
      <c r="G520" s="15">
        <v>3.29</v>
      </c>
      <c r="H520" s="3">
        <f t="shared" si="23"/>
        <v>0</v>
      </c>
    </row>
    <row r="521" spans="1:8" s="1" customFormat="1" ht="24.95" customHeight="1" x14ac:dyDescent="0.2">
      <c r="A521" s="10"/>
      <c r="B521" s="10"/>
      <c r="C521" s="10" t="s">
        <v>1855</v>
      </c>
      <c r="D521" s="14" t="s">
        <v>99</v>
      </c>
      <c r="E521" s="14" t="s">
        <v>1850</v>
      </c>
      <c r="F521" s="546"/>
      <c r="G521" s="15">
        <v>3.29</v>
      </c>
      <c r="H521" s="3">
        <f t="shared" si="23"/>
        <v>0</v>
      </c>
    </row>
    <row r="522" spans="1:8" s="1" customFormat="1" ht="24.95" customHeight="1" x14ac:dyDescent="0.2">
      <c r="A522" s="10"/>
      <c r="B522" s="10"/>
      <c r="C522" s="10" t="s">
        <v>1855</v>
      </c>
      <c r="D522" s="14" t="s">
        <v>202</v>
      </c>
      <c r="E522" s="14" t="s">
        <v>1850</v>
      </c>
      <c r="F522" s="546"/>
      <c r="G522" s="15">
        <v>3.29</v>
      </c>
      <c r="H522" s="3">
        <f t="shared" si="23"/>
        <v>0</v>
      </c>
    </row>
    <row r="523" spans="1:8" s="1" customFormat="1" ht="24.95" customHeight="1" x14ac:dyDescent="0.2">
      <c r="A523" s="10"/>
      <c r="B523" s="10"/>
      <c r="C523" s="10" t="s">
        <v>1855</v>
      </c>
      <c r="D523" s="14" t="s">
        <v>201</v>
      </c>
      <c r="E523" s="14" t="s">
        <v>1850</v>
      </c>
      <c r="F523" s="546"/>
      <c r="G523" s="15">
        <v>3.29</v>
      </c>
      <c r="H523" s="3">
        <f t="shared" si="23"/>
        <v>0</v>
      </c>
    </row>
    <row r="524" spans="1:8" s="1" customFormat="1" ht="24.95" customHeight="1" x14ac:dyDescent="0.2">
      <c r="A524" s="10"/>
      <c r="B524" s="10"/>
      <c r="C524" s="10" t="s">
        <v>1855</v>
      </c>
      <c r="D524" s="14" t="s">
        <v>213</v>
      </c>
      <c r="E524" s="14" t="s">
        <v>1850</v>
      </c>
      <c r="F524" s="546"/>
      <c r="G524" s="15">
        <v>3.29</v>
      </c>
      <c r="H524" s="3">
        <f t="shared" si="23"/>
        <v>0</v>
      </c>
    </row>
    <row r="525" spans="1:8" s="1" customFormat="1" ht="24.95" customHeight="1" x14ac:dyDescent="0.2">
      <c r="A525" s="10"/>
      <c r="B525" s="10"/>
      <c r="C525" s="10" t="s">
        <v>1855</v>
      </c>
      <c r="D525" s="14" t="s">
        <v>714</v>
      </c>
      <c r="E525" s="14" t="s">
        <v>1850</v>
      </c>
      <c r="F525" s="546"/>
      <c r="G525" s="15">
        <v>3.29</v>
      </c>
      <c r="H525" s="3">
        <f t="shared" si="23"/>
        <v>0</v>
      </c>
    </row>
    <row r="526" spans="1:8" s="1" customFormat="1" ht="24.95" customHeight="1" x14ac:dyDescent="0.2">
      <c r="A526" s="10"/>
      <c r="B526" s="10"/>
      <c r="C526" s="10" t="s">
        <v>1855</v>
      </c>
      <c r="D526" s="14" t="s">
        <v>1272</v>
      </c>
      <c r="E526" s="14" t="s">
        <v>1850</v>
      </c>
      <c r="F526" s="546"/>
      <c r="G526" s="15">
        <v>3.29</v>
      </c>
      <c r="H526" s="3">
        <f t="shared" si="23"/>
        <v>0</v>
      </c>
    </row>
    <row r="527" spans="1:8" s="1" customFormat="1" ht="24.95" customHeight="1" x14ac:dyDescent="0.2">
      <c r="A527" s="10"/>
      <c r="B527" s="10"/>
      <c r="C527" s="10" t="s">
        <v>1855</v>
      </c>
      <c r="D527" s="14" t="s">
        <v>470</v>
      </c>
      <c r="E527" s="14" t="s">
        <v>1850</v>
      </c>
      <c r="F527" s="546"/>
      <c r="G527" s="15">
        <v>3.29</v>
      </c>
      <c r="H527" s="3">
        <f t="shared" si="23"/>
        <v>0</v>
      </c>
    </row>
    <row r="528" spans="1:8" s="1" customFormat="1" ht="24.95" customHeight="1" x14ac:dyDescent="0.2">
      <c r="A528" s="10"/>
      <c r="B528" s="10"/>
      <c r="C528" s="10" t="s">
        <v>1855</v>
      </c>
      <c r="D528" s="14" t="s">
        <v>713</v>
      </c>
      <c r="E528" s="14" t="s">
        <v>1850</v>
      </c>
      <c r="F528" s="546"/>
      <c r="G528" s="15">
        <v>3.29</v>
      </c>
      <c r="H528" s="3">
        <f t="shared" si="23"/>
        <v>0</v>
      </c>
    </row>
    <row r="529" spans="1:8" s="1" customFormat="1" ht="24.95" customHeight="1" x14ac:dyDescent="0.2">
      <c r="A529" s="10"/>
      <c r="B529" s="10"/>
      <c r="C529" s="10" t="s">
        <v>1855</v>
      </c>
      <c r="D529" s="14" t="s">
        <v>611</v>
      </c>
      <c r="E529" s="14" t="s">
        <v>1850</v>
      </c>
      <c r="F529" s="546"/>
      <c r="G529" s="15">
        <v>3.29</v>
      </c>
      <c r="H529" s="3">
        <f t="shared" si="23"/>
        <v>0</v>
      </c>
    </row>
    <row r="530" spans="1:8" s="1" customFormat="1" ht="24.95" customHeight="1" x14ac:dyDescent="0.2">
      <c r="A530" s="10"/>
      <c r="B530" s="10"/>
      <c r="C530" s="10" t="s">
        <v>1855</v>
      </c>
      <c r="D530" s="14" t="s">
        <v>750</v>
      </c>
      <c r="E530" s="14" t="s">
        <v>1850</v>
      </c>
      <c r="F530" s="546"/>
      <c r="G530" s="15">
        <v>3.29</v>
      </c>
      <c r="H530" s="3">
        <f t="shared" si="23"/>
        <v>0</v>
      </c>
    </row>
    <row r="531" spans="1:8" s="1" customFormat="1" ht="24.95" customHeight="1" x14ac:dyDescent="0.2">
      <c r="A531" s="10"/>
      <c r="B531" s="10"/>
      <c r="C531" s="10" t="s">
        <v>1855</v>
      </c>
      <c r="D531" s="14" t="s">
        <v>1853</v>
      </c>
      <c r="E531" s="14" t="s">
        <v>1850</v>
      </c>
      <c r="F531" s="546"/>
      <c r="G531" s="15">
        <v>3.29</v>
      </c>
      <c r="H531" s="3">
        <f t="shared" si="23"/>
        <v>0</v>
      </c>
    </row>
    <row r="532" spans="1:8" s="1" customFormat="1" ht="24.95" customHeight="1" x14ac:dyDescent="0.2">
      <c r="A532" s="10"/>
      <c r="B532" s="10"/>
      <c r="C532" s="10" t="s">
        <v>1855</v>
      </c>
      <c r="D532" s="14" t="s">
        <v>1854</v>
      </c>
      <c r="E532" s="14" t="s">
        <v>1850</v>
      </c>
      <c r="F532" s="545"/>
      <c r="G532" s="15">
        <v>3.29</v>
      </c>
      <c r="H532" s="3">
        <f t="shared" si="23"/>
        <v>0</v>
      </c>
    </row>
    <row r="533" spans="1:8" s="1" customFormat="1" ht="24.95" customHeight="1" x14ac:dyDescent="0.2">
      <c r="A533" s="96" t="s">
        <v>1484</v>
      </c>
      <c r="B533" s="90" t="s">
        <v>1498</v>
      </c>
      <c r="C533" s="90" t="s">
        <v>1483</v>
      </c>
      <c r="D533" s="96" t="s">
        <v>1482</v>
      </c>
      <c r="E533" s="96" t="s">
        <v>1850</v>
      </c>
      <c r="F533" s="113" t="s">
        <v>1656</v>
      </c>
      <c r="G533" s="137" t="s">
        <v>1485</v>
      </c>
      <c r="H533" s="8">
        <v>0</v>
      </c>
    </row>
    <row r="534" spans="1:8" s="1" customFormat="1" ht="24.95" customHeight="1" x14ac:dyDescent="0.2">
      <c r="A534" s="10">
        <v>0</v>
      </c>
      <c r="B534" s="10"/>
      <c r="C534" s="10" t="s">
        <v>1856</v>
      </c>
      <c r="D534" s="14" t="s">
        <v>189</v>
      </c>
      <c r="E534" s="14" t="s">
        <v>1850</v>
      </c>
      <c r="F534" s="501"/>
      <c r="G534" s="15">
        <v>3.29</v>
      </c>
      <c r="H534" s="3">
        <f t="shared" ref="H534:H559" si="24">A534*G534</f>
        <v>0</v>
      </c>
    </row>
    <row r="535" spans="1:8" s="1" customFormat="1" ht="24.95" customHeight="1" x14ac:dyDescent="0.2">
      <c r="A535" s="10"/>
      <c r="B535" s="10"/>
      <c r="C535" s="10" t="s">
        <v>1856</v>
      </c>
      <c r="D535" s="14" t="s">
        <v>712</v>
      </c>
      <c r="E535" s="14" t="s">
        <v>1850</v>
      </c>
      <c r="F535" s="546"/>
      <c r="G535" s="15">
        <v>3.29</v>
      </c>
      <c r="H535" s="3">
        <f t="shared" si="24"/>
        <v>0</v>
      </c>
    </row>
    <row r="536" spans="1:8" s="1" customFormat="1" ht="24.95" customHeight="1" x14ac:dyDescent="0.2">
      <c r="A536" s="10"/>
      <c r="B536" s="10"/>
      <c r="C536" s="10" t="s">
        <v>1856</v>
      </c>
      <c r="D536" s="14" t="s">
        <v>206</v>
      </c>
      <c r="E536" s="14" t="s">
        <v>1850</v>
      </c>
      <c r="F536" s="546"/>
      <c r="G536" s="15">
        <v>3.29</v>
      </c>
      <c r="H536" s="3">
        <f t="shared" si="24"/>
        <v>0</v>
      </c>
    </row>
    <row r="537" spans="1:8" s="1" customFormat="1" ht="24.95" customHeight="1" x14ac:dyDescent="0.2">
      <c r="A537" s="10"/>
      <c r="B537" s="10"/>
      <c r="C537" s="10" t="s">
        <v>1856</v>
      </c>
      <c r="D537" s="14" t="s">
        <v>198</v>
      </c>
      <c r="E537" s="14" t="s">
        <v>1850</v>
      </c>
      <c r="F537" s="546"/>
      <c r="G537" s="15">
        <v>3.29</v>
      </c>
      <c r="H537" s="3">
        <f t="shared" si="24"/>
        <v>0</v>
      </c>
    </row>
    <row r="538" spans="1:8" s="1" customFormat="1" ht="24.95" customHeight="1" x14ac:dyDescent="0.2">
      <c r="A538" s="10"/>
      <c r="B538" s="10"/>
      <c r="C538" s="10" t="s">
        <v>1856</v>
      </c>
      <c r="D538" s="14" t="s">
        <v>471</v>
      </c>
      <c r="E538" s="14" t="s">
        <v>1850</v>
      </c>
      <c r="F538" s="546"/>
      <c r="G538" s="15">
        <v>3.29</v>
      </c>
      <c r="H538" s="3">
        <f t="shared" si="24"/>
        <v>0</v>
      </c>
    </row>
    <row r="539" spans="1:8" s="1" customFormat="1" ht="24.95" customHeight="1" x14ac:dyDescent="0.2">
      <c r="A539" s="10"/>
      <c r="B539" s="10"/>
      <c r="C539" s="10" t="s">
        <v>1856</v>
      </c>
      <c r="D539" s="14" t="s">
        <v>510</v>
      </c>
      <c r="E539" s="14" t="s">
        <v>1850</v>
      </c>
      <c r="F539" s="546"/>
      <c r="G539" s="15">
        <v>3.29</v>
      </c>
      <c r="H539" s="3">
        <f t="shared" si="24"/>
        <v>0</v>
      </c>
    </row>
    <row r="540" spans="1:8" s="1" customFormat="1" ht="24.95" customHeight="1" x14ac:dyDescent="0.2">
      <c r="A540" s="10"/>
      <c r="B540" s="10"/>
      <c r="C540" s="10" t="s">
        <v>1856</v>
      </c>
      <c r="D540" s="14" t="s">
        <v>472</v>
      </c>
      <c r="E540" s="14" t="s">
        <v>1850</v>
      </c>
      <c r="F540" s="546"/>
      <c r="G540" s="15">
        <v>3.29</v>
      </c>
      <c r="H540" s="3">
        <f t="shared" si="24"/>
        <v>0</v>
      </c>
    </row>
    <row r="541" spans="1:8" s="1" customFormat="1" ht="24.95" customHeight="1" x14ac:dyDescent="0.2">
      <c r="A541" s="10"/>
      <c r="B541" s="10"/>
      <c r="C541" s="10" t="s">
        <v>1856</v>
      </c>
      <c r="D541" s="14" t="s">
        <v>569</v>
      </c>
      <c r="E541" s="14" t="s">
        <v>1850</v>
      </c>
      <c r="F541" s="546"/>
      <c r="G541" s="15">
        <v>3.29</v>
      </c>
      <c r="H541" s="3">
        <f t="shared" si="24"/>
        <v>0</v>
      </c>
    </row>
    <row r="542" spans="1:8" s="1" customFormat="1" ht="24.95" customHeight="1" x14ac:dyDescent="0.2">
      <c r="A542" s="10"/>
      <c r="B542" s="10"/>
      <c r="C542" s="10" t="s">
        <v>1856</v>
      </c>
      <c r="D542" s="14" t="s">
        <v>1852</v>
      </c>
      <c r="E542" s="14" t="s">
        <v>1850</v>
      </c>
      <c r="F542" s="546"/>
      <c r="G542" s="15">
        <v>3.29</v>
      </c>
      <c r="H542" s="3">
        <f t="shared" si="24"/>
        <v>0</v>
      </c>
    </row>
    <row r="543" spans="1:8" s="1" customFormat="1" ht="24.95" customHeight="1" x14ac:dyDescent="0.2">
      <c r="A543" s="10"/>
      <c r="B543" s="10"/>
      <c r="C543" s="10" t="s">
        <v>1856</v>
      </c>
      <c r="D543" s="14" t="s">
        <v>99</v>
      </c>
      <c r="E543" s="14" t="s">
        <v>1850</v>
      </c>
      <c r="F543" s="546"/>
      <c r="G543" s="15">
        <v>3.29</v>
      </c>
      <c r="H543" s="3">
        <f t="shared" si="24"/>
        <v>0</v>
      </c>
    </row>
    <row r="544" spans="1:8" s="1" customFormat="1" ht="24.95" customHeight="1" x14ac:dyDescent="0.2">
      <c r="A544" s="10"/>
      <c r="B544" s="10"/>
      <c r="C544" s="10" t="s">
        <v>1856</v>
      </c>
      <c r="D544" s="14" t="s">
        <v>202</v>
      </c>
      <c r="E544" s="14" t="s">
        <v>1850</v>
      </c>
      <c r="F544" s="546"/>
      <c r="G544" s="15">
        <v>3.29</v>
      </c>
      <c r="H544" s="3">
        <f t="shared" si="24"/>
        <v>0</v>
      </c>
    </row>
    <row r="545" spans="1:8" s="1" customFormat="1" ht="24.95" customHeight="1" x14ac:dyDescent="0.2">
      <c r="A545" s="10"/>
      <c r="B545" s="10"/>
      <c r="C545" s="10" t="s">
        <v>1856</v>
      </c>
      <c r="D545" s="14" t="s">
        <v>201</v>
      </c>
      <c r="E545" s="14" t="s">
        <v>1850</v>
      </c>
      <c r="F545" s="546"/>
      <c r="G545" s="15">
        <v>3.29</v>
      </c>
      <c r="H545" s="3">
        <f t="shared" si="24"/>
        <v>0</v>
      </c>
    </row>
    <row r="546" spans="1:8" s="1" customFormat="1" ht="24.95" customHeight="1" x14ac:dyDescent="0.2">
      <c r="A546" s="10"/>
      <c r="B546" s="10"/>
      <c r="C546" s="10" t="s">
        <v>1856</v>
      </c>
      <c r="D546" s="14" t="s">
        <v>213</v>
      </c>
      <c r="E546" s="14" t="s">
        <v>1850</v>
      </c>
      <c r="F546" s="546"/>
      <c r="G546" s="15">
        <v>3.29</v>
      </c>
      <c r="H546" s="3">
        <f t="shared" si="24"/>
        <v>0</v>
      </c>
    </row>
    <row r="547" spans="1:8" s="1" customFormat="1" ht="24.95" customHeight="1" x14ac:dyDescent="0.2">
      <c r="A547" s="10"/>
      <c r="B547" s="10"/>
      <c r="C547" s="10" t="s">
        <v>1856</v>
      </c>
      <c r="D547" s="14" t="s">
        <v>714</v>
      </c>
      <c r="E547" s="14" t="s">
        <v>1850</v>
      </c>
      <c r="F547" s="546"/>
      <c r="G547" s="15">
        <v>3.29</v>
      </c>
      <c r="H547" s="3">
        <f t="shared" si="24"/>
        <v>0</v>
      </c>
    </row>
    <row r="548" spans="1:8" s="1" customFormat="1" ht="24.95" customHeight="1" x14ac:dyDescent="0.2">
      <c r="A548" s="10"/>
      <c r="B548" s="10"/>
      <c r="C548" s="10" t="s">
        <v>1856</v>
      </c>
      <c r="D548" s="14" t="s">
        <v>1272</v>
      </c>
      <c r="E548" s="14" t="s">
        <v>1850</v>
      </c>
      <c r="F548" s="546"/>
      <c r="G548" s="15">
        <v>3.29</v>
      </c>
      <c r="H548" s="3">
        <f t="shared" si="24"/>
        <v>0</v>
      </c>
    </row>
    <row r="549" spans="1:8" s="1" customFormat="1" ht="24.95" customHeight="1" x14ac:dyDescent="0.2">
      <c r="A549" s="10"/>
      <c r="B549" s="10"/>
      <c r="C549" s="10" t="s">
        <v>1856</v>
      </c>
      <c r="D549" s="14" t="s">
        <v>470</v>
      </c>
      <c r="E549" s="14" t="s">
        <v>1850</v>
      </c>
      <c r="F549" s="546"/>
      <c r="G549" s="15">
        <v>3.29</v>
      </c>
      <c r="H549" s="3">
        <f t="shared" si="24"/>
        <v>0</v>
      </c>
    </row>
    <row r="550" spans="1:8" s="1" customFormat="1" ht="24.95" customHeight="1" x14ac:dyDescent="0.2">
      <c r="A550" s="10"/>
      <c r="B550" s="10"/>
      <c r="C550" s="10" t="s">
        <v>1856</v>
      </c>
      <c r="D550" s="14" t="s">
        <v>713</v>
      </c>
      <c r="E550" s="14" t="s">
        <v>1850</v>
      </c>
      <c r="F550" s="546"/>
      <c r="G550" s="15">
        <v>3.29</v>
      </c>
      <c r="H550" s="3">
        <f t="shared" si="24"/>
        <v>0</v>
      </c>
    </row>
    <row r="551" spans="1:8" s="1" customFormat="1" ht="24.95" customHeight="1" x14ac:dyDescent="0.2">
      <c r="A551" s="10"/>
      <c r="B551" s="10"/>
      <c r="C551" s="10" t="s">
        <v>1856</v>
      </c>
      <c r="D551" s="14" t="s">
        <v>611</v>
      </c>
      <c r="E551" s="14" t="s">
        <v>1850</v>
      </c>
      <c r="F551" s="546"/>
      <c r="G551" s="15">
        <v>3.29</v>
      </c>
      <c r="H551" s="3">
        <f t="shared" si="24"/>
        <v>0</v>
      </c>
    </row>
    <row r="552" spans="1:8" s="1" customFormat="1" ht="24.95" customHeight="1" x14ac:dyDescent="0.2">
      <c r="A552" s="10"/>
      <c r="B552" s="10"/>
      <c r="C552" s="10" t="s">
        <v>1856</v>
      </c>
      <c r="D552" s="14" t="s">
        <v>750</v>
      </c>
      <c r="E552" s="14" t="s">
        <v>1850</v>
      </c>
      <c r="F552" s="546"/>
      <c r="G552" s="15">
        <v>3.29</v>
      </c>
      <c r="H552" s="3">
        <f t="shared" si="24"/>
        <v>0</v>
      </c>
    </row>
    <row r="553" spans="1:8" s="1" customFormat="1" ht="24.95" customHeight="1" x14ac:dyDescent="0.2">
      <c r="A553" s="10"/>
      <c r="B553" s="10"/>
      <c r="C553" s="10" t="s">
        <v>1856</v>
      </c>
      <c r="D553" s="14" t="s">
        <v>1853</v>
      </c>
      <c r="E553" s="14" t="s">
        <v>1850</v>
      </c>
      <c r="F553" s="546"/>
      <c r="G553" s="15">
        <v>3.29</v>
      </c>
      <c r="H553" s="3">
        <f t="shared" si="24"/>
        <v>0</v>
      </c>
    </row>
    <row r="554" spans="1:8" s="1" customFormat="1" ht="24.95" customHeight="1" x14ac:dyDescent="0.2">
      <c r="A554" s="10">
        <v>0</v>
      </c>
      <c r="B554" s="10"/>
      <c r="C554" s="10" t="s">
        <v>1856</v>
      </c>
      <c r="D554" s="14" t="s">
        <v>1854</v>
      </c>
      <c r="E554" s="14" t="s">
        <v>1850</v>
      </c>
      <c r="F554" s="545"/>
      <c r="G554" s="15">
        <v>3.29</v>
      </c>
      <c r="H554" s="3">
        <f t="shared" si="24"/>
        <v>0</v>
      </c>
    </row>
    <row r="555" spans="1:8" s="39" customFormat="1" ht="24.95" customHeight="1" x14ac:dyDescent="0.2">
      <c r="A555" s="357" t="s">
        <v>1484</v>
      </c>
      <c r="B555" s="357" t="s">
        <v>1498</v>
      </c>
      <c r="C555" s="357" t="s">
        <v>1483</v>
      </c>
      <c r="D555" s="358" t="s">
        <v>1482</v>
      </c>
      <c r="E555" s="358" t="s">
        <v>1908</v>
      </c>
      <c r="F555" s="359" t="s">
        <v>1656</v>
      </c>
      <c r="G555" s="360" t="s">
        <v>1485</v>
      </c>
      <c r="H555" s="361"/>
    </row>
    <row r="556" spans="1:8" s="1" customFormat="1" ht="24.95" customHeight="1" x14ac:dyDescent="0.2">
      <c r="A556" s="10">
        <v>0</v>
      </c>
      <c r="B556" s="10"/>
      <c r="C556" s="10" t="s">
        <v>1909</v>
      </c>
      <c r="D556" s="14"/>
      <c r="E556" s="14" t="s">
        <v>1910</v>
      </c>
      <c r="F556" s="356"/>
      <c r="G556" s="15">
        <v>2.99</v>
      </c>
      <c r="H556" s="3">
        <f t="shared" si="24"/>
        <v>0</v>
      </c>
    </row>
    <row r="557" spans="1:8" s="1" customFormat="1" ht="24.95" customHeight="1" x14ac:dyDescent="0.2">
      <c r="A557" s="10"/>
      <c r="B557" s="10"/>
      <c r="C557" s="10"/>
      <c r="D557" s="14"/>
      <c r="E557" s="14"/>
      <c r="F557" s="356"/>
      <c r="G557" s="15"/>
      <c r="H557" s="3">
        <f t="shared" si="24"/>
        <v>0</v>
      </c>
    </row>
    <row r="558" spans="1:8" s="1" customFormat="1" ht="24.95" customHeight="1" x14ac:dyDescent="0.2">
      <c r="A558" s="10"/>
      <c r="B558" s="10"/>
      <c r="C558" s="10"/>
      <c r="D558" s="14"/>
      <c r="E558" s="14"/>
      <c r="F558" s="356"/>
      <c r="G558" s="15"/>
      <c r="H558" s="3">
        <f t="shared" si="24"/>
        <v>0</v>
      </c>
    </row>
    <row r="559" spans="1:8" s="1" customFormat="1" ht="24.95" customHeight="1" x14ac:dyDescent="0.2">
      <c r="A559" s="10"/>
      <c r="B559" s="10"/>
      <c r="C559" s="10"/>
      <c r="D559" s="14"/>
      <c r="E559" s="14"/>
      <c r="F559" s="356"/>
      <c r="G559" s="15"/>
      <c r="H559" s="3">
        <f t="shared" si="24"/>
        <v>0</v>
      </c>
    </row>
    <row r="560" spans="1:8" ht="24.95" customHeight="1" x14ac:dyDescent="0.3">
      <c r="A560" s="573" t="s">
        <v>1486</v>
      </c>
      <c r="B560" s="573"/>
      <c r="C560" s="573"/>
      <c r="D560" s="573"/>
      <c r="E560" s="573"/>
      <c r="F560" s="573"/>
      <c r="G560" s="573"/>
      <c r="H560" s="215">
        <f>SUM(H4:H559)</f>
        <v>0</v>
      </c>
    </row>
    <row r="561" spans="1:8" ht="24.95" customHeight="1" x14ac:dyDescent="0.2">
      <c r="A561" s="531" t="s">
        <v>412</v>
      </c>
      <c r="B561" s="531"/>
      <c r="C561" s="531"/>
      <c r="D561" s="531"/>
      <c r="E561" s="531"/>
      <c r="F561" s="531"/>
      <c r="G561" s="531"/>
      <c r="H561" s="531"/>
    </row>
    <row r="562" spans="1:8" ht="30" x14ac:dyDescent="0.2">
      <c r="A562" s="513" t="s">
        <v>1501</v>
      </c>
      <c r="B562" s="513"/>
      <c r="C562" s="513"/>
      <c r="D562" s="513"/>
      <c r="E562" s="513"/>
      <c r="F562" s="513"/>
      <c r="G562" s="513"/>
      <c r="H562" s="513"/>
    </row>
    <row r="563" spans="1:8" s="1" customFormat="1" ht="24.95" customHeight="1" x14ac:dyDescent="0.2">
      <c r="A563" s="496" t="s">
        <v>1536</v>
      </c>
      <c r="B563" s="496"/>
      <c r="C563" s="496" t="s">
        <v>1538</v>
      </c>
      <c r="D563" s="496"/>
      <c r="E563" s="35" t="s">
        <v>1142</v>
      </c>
      <c r="F563" s="496" t="s">
        <v>468</v>
      </c>
      <c r="G563" s="496"/>
      <c r="H563" s="496"/>
    </row>
    <row r="564" spans="1:8" s="1" customFormat="1" ht="24.95" customHeight="1" x14ac:dyDescent="0.2">
      <c r="A564" s="496" t="s">
        <v>744</v>
      </c>
      <c r="B564" s="496"/>
      <c r="C564" s="496" t="s">
        <v>1552</v>
      </c>
      <c r="D564" s="496"/>
      <c r="E564" s="35" t="s">
        <v>254</v>
      </c>
      <c r="F564" s="496" t="s">
        <v>568</v>
      </c>
      <c r="G564" s="496"/>
      <c r="H564" s="496"/>
    </row>
    <row r="565" spans="1:8" s="1" customFormat="1" ht="24.95" customHeight="1" x14ac:dyDescent="0.2">
      <c r="A565" s="496" t="s">
        <v>458</v>
      </c>
      <c r="B565" s="496"/>
      <c r="C565" s="496" t="s">
        <v>1676</v>
      </c>
      <c r="D565" s="496"/>
      <c r="E565" s="35" t="s">
        <v>1677</v>
      </c>
      <c r="F565" s="496" t="s">
        <v>431</v>
      </c>
      <c r="G565" s="496"/>
      <c r="H565" s="496"/>
    </row>
    <row r="566" spans="1:8" s="1" customFormat="1" ht="24.95" customHeight="1" x14ac:dyDescent="0.2">
      <c r="A566" s="496" t="s">
        <v>57</v>
      </c>
      <c r="B566" s="496"/>
      <c r="C566" s="496" t="s">
        <v>257</v>
      </c>
      <c r="D566" s="496"/>
      <c r="E566" s="35" t="s">
        <v>548</v>
      </c>
      <c r="F566" s="496" t="s">
        <v>432</v>
      </c>
      <c r="G566" s="496"/>
      <c r="H566" s="496"/>
    </row>
    <row r="567" spans="1:8" s="187" customFormat="1" ht="24.95" customHeight="1" x14ac:dyDescent="0.2">
      <c r="A567" s="496" t="s">
        <v>516</v>
      </c>
      <c r="B567" s="496"/>
      <c r="C567" s="496" t="s">
        <v>1201</v>
      </c>
      <c r="D567" s="496"/>
      <c r="E567" s="206" t="s">
        <v>36</v>
      </c>
      <c r="F567" s="496" t="s">
        <v>1850</v>
      </c>
      <c r="G567" s="496"/>
      <c r="H567" s="496"/>
    </row>
    <row r="568" spans="1:8" s="187" customFormat="1" ht="24.95" customHeight="1" x14ac:dyDescent="0.2">
      <c r="A568" s="497" t="s">
        <v>1908</v>
      </c>
      <c r="B568" s="499"/>
      <c r="C568" s="499"/>
      <c r="D568" s="499"/>
      <c r="E568" s="206"/>
      <c r="F568" s="206"/>
      <c r="G568" s="206"/>
      <c r="H568" s="355"/>
    </row>
    <row r="569" spans="1:8" s="184" customFormat="1" ht="27.75" x14ac:dyDescent="0.35">
      <c r="A569" s="580" t="s">
        <v>1645</v>
      </c>
      <c r="B569" s="581"/>
      <c r="C569" s="581"/>
      <c r="D569" s="581"/>
      <c r="E569" s="581"/>
      <c r="F569" s="581"/>
      <c r="G569" s="581"/>
      <c r="H569" s="582"/>
    </row>
  </sheetData>
  <sheetProtection selectLockedCells="1"/>
  <mergeCells count="81">
    <mergeCell ref="A564:B564"/>
    <mergeCell ref="C564:D564"/>
    <mergeCell ref="F564:H564"/>
    <mergeCell ref="A569:H569"/>
    <mergeCell ref="A565:B565"/>
    <mergeCell ref="C565:D565"/>
    <mergeCell ref="F565:H565"/>
    <mergeCell ref="A566:B566"/>
    <mergeCell ref="A567:B567"/>
    <mergeCell ref="C567:D567"/>
    <mergeCell ref="F567:H567"/>
    <mergeCell ref="C566:D566"/>
    <mergeCell ref="F566:H566"/>
    <mergeCell ref="F336:F369"/>
    <mergeCell ref="F423:F440"/>
    <mergeCell ref="F371:F383"/>
    <mergeCell ref="F385:F402"/>
    <mergeCell ref="A563:B563"/>
    <mergeCell ref="C563:D563"/>
    <mergeCell ref="F563:H563"/>
    <mergeCell ref="C371:C383"/>
    <mergeCell ref="F534:F554"/>
    <mergeCell ref="F442:F460"/>
    <mergeCell ref="F462:F474"/>
    <mergeCell ref="F476:F488"/>
    <mergeCell ref="F490:F510"/>
    <mergeCell ref="F404:F421"/>
    <mergeCell ref="A6:B6"/>
    <mergeCell ref="C6:D6"/>
    <mergeCell ref="F6:H6"/>
    <mergeCell ref="F301:F334"/>
    <mergeCell ref="C17:C35"/>
    <mergeCell ref="C37:C42"/>
    <mergeCell ref="C51:C57"/>
    <mergeCell ref="F67:F73"/>
    <mergeCell ref="F75:F109"/>
    <mergeCell ref="F111:F145"/>
    <mergeCell ref="A9:B9"/>
    <mergeCell ref="C9:D9"/>
    <mergeCell ref="F9:H9"/>
    <mergeCell ref="F10:H10"/>
    <mergeCell ref="A12:H12"/>
    <mergeCell ref="F210:F234"/>
    <mergeCell ref="F261:F266"/>
    <mergeCell ref="F175:F182"/>
    <mergeCell ref="F236:F259"/>
    <mergeCell ref="F291:F299"/>
    <mergeCell ref="F156:F163"/>
    <mergeCell ref="F268:F289"/>
    <mergeCell ref="A1:H1"/>
    <mergeCell ref="E14:E15"/>
    <mergeCell ref="A13:H13"/>
    <mergeCell ref="F14:F15"/>
    <mergeCell ref="A4:H4"/>
    <mergeCell ref="A2:H2"/>
    <mergeCell ref="A3:H3"/>
    <mergeCell ref="A7:B7"/>
    <mergeCell ref="C7:D7"/>
    <mergeCell ref="F7:H7"/>
    <mergeCell ref="A8:B8"/>
    <mergeCell ref="C8:D8"/>
    <mergeCell ref="F8:H8"/>
    <mergeCell ref="A10:B10"/>
    <mergeCell ref="C10:D10"/>
    <mergeCell ref="A5:H5"/>
    <mergeCell ref="A11:B11"/>
    <mergeCell ref="C11:D11"/>
    <mergeCell ref="F11:H11"/>
    <mergeCell ref="A568:B568"/>
    <mergeCell ref="C568:D568"/>
    <mergeCell ref="A562:H562"/>
    <mergeCell ref="A14:B14"/>
    <mergeCell ref="C14:D14"/>
    <mergeCell ref="A560:G560"/>
    <mergeCell ref="A561:H561"/>
    <mergeCell ref="F184:F208"/>
    <mergeCell ref="F17:F35"/>
    <mergeCell ref="F512:F532"/>
    <mergeCell ref="F165:F171"/>
    <mergeCell ref="G14:G15"/>
    <mergeCell ref="H14:H15"/>
  </mergeCells>
  <phoneticPr fontId="32" type="noConversion"/>
  <hyperlinks>
    <hyperlink ref="F14" location="Order_Summary" display="Summary" xr:uid="{00000000-0004-0000-0500-000000000000}"/>
    <hyperlink ref="F67" r:id="rId1" xr:uid="{00000000-0004-0000-0500-000001000000}"/>
    <hyperlink ref="F210" r:id="rId2" xr:uid="{00000000-0004-0000-0500-000002000000}"/>
    <hyperlink ref="F291:F299" r:id="rId3" display="Product Sheet" xr:uid="{00000000-0004-0000-0500-000003000000}"/>
    <hyperlink ref="F268" r:id="rId4" xr:uid="{00000000-0004-0000-0500-000004000000}"/>
    <hyperlink ref="F17" r:id="rId5" xr:uid="{00000000-0004-0000-0500-000005000000}"/>
    <hyperlink ref="A561:H561" location="Account_Summary" display="Account Summary" xr:uid="{00000000-0004-0000-0500-000006000000}"/>
    <hyperlink ref="A13:H13" location="Account_Summary" display="Account Summary" xr:uid="{00000000-0004-0000-0500-000007000000}"/>
    <hyperlink ref="A14:B14" location="'Table of Contents'!A1" display="Back to Table of Contents" xr:uid="{00000000-0004-0000-0500-000008000000}"/>
    <hyperlink ref="C14:D14" location="'Additional Materials'!A1" display="Add Items" xr:uid="{00000000-0004-0000-0500-000009000000}"/>
    <hyperlink ref="F184:F208" r:id="rId6" display="Product Sheet" xr:uid="{00000000-0004-0000-0500-00000A000000}"/>
    <hyperlink ref="F371" r:id="rId7" xr:uid="{00000000-0004-0000-0500-00000B000000}"/>
    <hyperlink ref="F16" location="Order_Summary" display="Summary" xr:uid="{00000000-0004-0000-0500-00000C000000}"/>
    <hyperlink ref="F66" location="Order_Summary" display="Summary" xr:uid="{00000000-0004-0000-0500-00000D000000}"/>
    <hyperlink ref="F74" location="Order_Summary" display="Summary" xr:uid="{00000000-0004-0000-0500-00000E000000}"/>
    <hyperlink ref="F155" location="Order_Summary" display="Summary" xr:uid="{00000000-0004-0000-0500-00000F000000}"/>
    <hyperlink ref="F164" location="Order_Summary" display="Summary" xr:uid="{00000000-0004-0000-0500-000010000000}"/>
    <hyperlink ref="F172" location="Order_Summary" display="Summary" xr:uid="{00000000-0004-0000-0500-000011000000}"/>
    <hyperlink ref="F183" location="Order_Summary" display="Summary" xr:uid="{00000000-0004-0000-0500-000012000000}"/>
    <hyperlink ref="F209" location="Order_Summary" display="Summary" xr:uid="{00000000-0004-0000-0500-000013000000}"/>
    <hyperlink ref="F235" location="Order_Summary" display="Summary" xr:uid="{00000000-0004-0000-0500-000014000000}"/>
    <hyperlink ref="F267" location="Order_Summary" display="Summary" xr:uid="{00000000-0004-0000-0500-000015000000}"/>
    <hyperlink ref="F290" location="Order_Summary" display="Summary" xr:uid="{00000000-0004-0000-0500-000016000000}"/>
    <hyperlink ref="F300" location="Order_Summary" display="Summary" xr:uid="{00000000-0004-0000-0500-000017000000}"/>
    <hyperlink ref="F335" location="Order_Summary" display="Summary" xr:uid="{00000000-0004-0000-0500-000018000000}"/>
    <hyperlink ref="F370" location="Order_Summary" display="Summary" xr:uid="{00000000-0004-0000-0500-000019000000}"/>
    <hyperlink ref="F384" location="Order_Summary" display="Summary" xr:uid="{00000000-0004-0000-0500-00001A000000}"/>
    <hyperlink ref="F174" location="Order_Summary" display="Summary" xr:uid="{00000000-0004-0000-0500-00001B000000}"/>
    <hyperlink ref="F146" location="Order_Summary" display="Summary" xr:uid="{00000000-0004-0000-0500-00001C000000}"/>
    <hyperlink ref="F110" location="Order_Summary" display="Summary" xr:uid="{00000000-0004-0000-0500-00001D000000}"/>
    <hyperlink ref="F260" location="Order_Summary" display="Summary" xr:uid="{00000000-0004-0000-0500-00001E000000}"/>
    <hyperlink ref="A6:B6" location="Antron_Yarn" display="Antron Yarn" xr:uid="{00000000-0004-0000-0500-00001F000000}"/>
    <hyperlink ref="C6:D6" location="Egg_Yarn" display="Egg Yarn" xr:uid="{00000000-0004-0000-0500-000020000000}"/>
    <hyperlink ref="E6" location="Danville_4_strand_Floss" display="Danville 4-strand Floss" xr:uid="{00000000-0004-0000-0500-000021000000}"/>
    <hyperlink ref="F6:H6" location="Danville_4_strand_Fl._Floss" display="Danville 4-strand Fl. Floss" xr:uid="{00000000-0004-0000-0500-000022000000}"/>
    <hyperlink ref="A7:B7" location="Danville_1_strand_Fl._Floss" display="Danville 1-strand Fl. Floss" xr:uid="{00000000-0004-0000-0500-000023000000}"/>
    <hyperlink ref="C7:D7" location="Uni_Glo_Yarn" display="Uni Glo Yarn" xr:uid="{00000000-0004-0000-0500-000024000000}"/>
    <hyperlink ref="E7" location="Danville_Stretch_Nylon" display="Danville Nylon Stretch" xr:uid="{00000000-0004-0000-0500-000025000000}"/>
    <hyperlink ref="F7:H7" location="Uni_Yarn" display="Uni Yarn " xr:uid="{00000000-0004-0000-0500-000026000000}"/>
    <hyperlink ref="A8:B8" location="Uni_Mohair" display="Uni Mohair" xr:uid="{00000000-0004-0000-0500-000027000000}"/>
    <hyperlink ref="C8:D8" location="Flash_Holographic_Tinsel_20__Long" display="Flash Holographic Tinsel 20&quot; Long" xr:uid="{00000000-0004-0000-0500-000028000000}"/>
    <hyperlink ref="E8" location="Lead_Wire" display="Lead Wire" xr:uid="{00000000-0004-0000-0500-000029000000}"/>
    <hyperlink ref="F8:H8" location="Uni_Stretch" display="Uni Stretch" xr:uid="{00000000-0004-0000-0500-00002A000000}"/>
    <hyperlink ref="A9:B9" location="Diamond_Braid" display="Diamond Braid" xr:uid="{00000000-0004-0000-0500-00002B000000}"/>
    <hyperlink ref="C9:D9" location="Unifloss" display="Unifloss" xr:uid="{00000000-0004-0000-0500-00002C000000}"/>
    <hyperlink ref="E9" location="Uniflexx_Floss" display="Uniflexx Floss" xr:uid="{00000000-0004-0000-0500-00002D000000}"/>
    <hyperlink ref="F9:H9" location="Vinyl_Rib" display="Vinyl Rib" xr:uid="{00000000-0004-0000-0500-00002E000000}"/>
    <hyperlink ref="A563:B563" location="Antron_Yarn" display="Antron Yarn" xr:uid="{00000000-0004-0000-0500-00002F000000}"/>
    <hyperlink ref="C563:D563" location="Egg_Yarn" display="Egg Yarn" xr:uid="{00000000-0004-0000-0500-000030000000}"/>
    <hyperlink ref="E563" location="Danville_4_strand_Floss" display="Danville 4-strand Floss" xr:uid="{00000000-0004-0000-0500-000031000000}"/>
    <hyperlink ref="F563:H563" location="Danville_4_strand_Fl._Floss" display="Danville 4-strand Fl. Floss" xr:uid="{00000000-0004-0000-0500-000032000000}"/>
    <hyperlink ref="A564:B564" location="Danville_1_strand_Fl._Floss" display="Danville 1-strand Fl. Floss" xr:uid="{00000000-0004-0000-0500-000033000000}"/>
    <hyperlink ref="C564:D564" location="Uni_Glo_Yarn" display="Uni Glo Yarn" xr:uid="{00000000-0004-0000-0500-000034000000}"/>
    <hyperlink ref="E564" location="Danville_Stretch_Nylon" display="Danville Nylon Stretch" xr:uid="{00000000-0004-0000-0500-000035000000}"/>
    <hyperlink ref="F564:H564" location="Uni_Yarn" display="Uni Yarn " xr:uid="{00000000-0004-0000-0500-000036000000}"/>
    <hyperlink ref="A565:B565" location="Uni_Mohair" display="Uni Mohair" xr:uid="{00000000-0004-0000-0500-000037000000}"/>
    <hyperlink ref="C565:D565" location="Flash_Holographic_Tinsel_20__Long" display="Flash Holographic Tinsel 20&quot; Long" xr:uid="{00000000-0004-0000-0500-000038000000}"/>
    <hyperlink ref="E565" location="Lead_Wire" display="Lead Wire" xr:uid="{00000000-0004-0000-0500-000039000000}"/>
    <hyperlink ref="F565:H565" location="Uni_Stretch" display="Uni Stretch" xr:uid="{00000000-0004-0000-0500-00003A000000}"/>
    <hyperlink ref="A566:B566" location="Diamond_Braid" display="Diamond Braid" xr:uid="{00000000-0004-0000-0500-00003B000000}"/>
    <hyperlink ref="C566:D566" location="Unifloss" display="Unifloss" xr:uid="{00000000-0004-0000-0500-00003C000000}"/>
    <hyperlink ref="E566" location="Uniflexx_Floss" display="Uniflexx Floss" xr:uid="{00000000-0004-0000-0500-00003D000000}"/>
    <hyperlink ref="F566:H566" location="Vinyl_Rib" display="Vinyl Rib" xr:uid="{00000000-0004-0000-0500-00003E000000}"/>
    <hyperlink ref="A569:B569" location="'Table of Contents'!A1" display="Back to Table of Contents" xr:uid="{00000000-0004-0000-0500-00003F000000}"/>
    <hyperlink ref="F36" location="Order_Summary" display="Summary" xr:uid="{00000000-0004-0000-0500-000040000000}"/>
    <hyperlink ref="F43" location="Order_Summary" display="Summary" xr:uid="{00000000-0004-0000-0500-000041000000}"/>
    <hyperlink ref="F50" location="Order_Summary" display="Summary" xr:uid="{00000000-0004-0000-0500-000042000000}"/>
    <hyperlink ref="F58" location="Order_Summary" display="Summary" xr:uid="{00000000-0004-0000-0500-000043000000}"/>
    <hyperlink ref="A10:B10" location="Nylon_Wool" display="Nylon Wool" xr:uid="{00000000-0004-0000-0500-000044000000}"/>
    <hyperlink ref="A567:B567" location="Nylon_Wool" display="Nylon Wool" xr:uid="{00000000-0004-0000-0500-000045000000}"/>
    <hyperlink ref="F441" location="Order_Summary" display="Summary" xr:uid="{00000000-0004-0000-0500-000046000000}"/>
    <hyperlink ref="C10:D10" location="Fly_Foam_2mm" display="Fly Foam" xr:uid="{00000000-0004-0000-0500-000047000000}"/>
    <hyperlink ref="C567:D567" location="Fly_Foam_2mm" display="Fly Foam" xr:uid="{00000000-0004-0000-0500-000048000000}"/>
    <hyperlink ref="F461" location="Order_Summary" display="Summary" xr:uid="{00000000-0004-0000-0500-000049000000}"/>
    <hyperlink ref="F475" location="Order_Summary" display="Summary" xr:uid="{00000000-0004-0000-0500-00004A000000}"/>
    <hyperlink ref="E10" location="Stretch_Tubing" display="Stretch Tubing" xr:uid="{00000000-0004-0000-0500-00004B000000}"/>
    <hyperlink ref="E567" location="Stretch_Tubing" display="Stretch Tubing" xr:uid="{00000000-0004-0000-0500-00004C000000}"/>
    <hyperlink ref="F403" location="Order_Summary" display="Summary" xr:uid="{00000000-0004-0000-0500-00004D000000}"/>
    <hyperlink ref="F422" location="Order_Summary" display="Summary" xr:uid="{00000000-0004-0000-0500-00004E000000}"/>
    <hyperlink ref="F489" location="Order_Summary" display="Summary" xr:uid="{00000000-0004-0000-0500-00004F000000}"/>
    <hyperlink ref="F511" location="Order_Summary" display="Summary" xr:uid="{00000000-0004-0000-0500-000050000000}"/>
    <hyperlink ref="F533" location="Order_Summary" display="Summary" xr:uid="{00000000-0004-0000-0500-000051000000}"/>
    <hyperlink ref="A11:B11" location="Foam_Bodies" display="Foam Bodies" xr:uid="{E9AD36A0-FBED-4230-BEAB-BF839486C732}"/>
    <hyperlink ref="A568:B568" location="Foam_Bodies" display="Foam Bodies" xr:uid="{D531CDB8-FFD1-41EC-97C9-47311B9FC20C}"/>
  </hyperlinks>
  <pageMargins left="0.75" right="0.75" top="1" bottom="1" header="0.5" footer="0.5"/>
  <pageSetup orientation="portrait" r:id="rId8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23"/>
  <sheetViews>
    <sheetView showZeros="0" zoomScale="65" workbookViewId="0">
      <selection activeCell="A6" sqref="A6:B6"/>
    </sheetView>
  </sheetViews>
  <sheetFormatPr defaultRowHeight="12.75" x14ac:dyDescent="0.2"/>
  <cols>
    <col min="1" max="1" width="17" customWidth="1"/>
    <col min="2" max="2" width="25.85546875" customWidth="1"/>
    <col min="3" max="3" width="71.5703125" customWidth="1"/>
    <col min="4" max="4" width="30.85546875" customWidth="1"/>
    <col min="5" max="5" width="32.7109375" customWidth="1"/>
    <col min="6" max="6" width="36.85546875" customWidth="1"/>
  </cols>
  <sheetData>
    <row r="1" spans="1:6" ht="30" x14ac:dyDescent="0.2">
      <c r="A1" s="436" t="s">
        <v>1467</v>
      </c>
      <c r="B1" s="436"/>
      <c r="C1" s="436"/>
      <c r="D1" s="436"/>
      <c r="E1" s="436"/>
      <c r="F1" s="436"/>
    </row>
    <row r="2" spans="1:6" s="1" customFormat="1" ht="24.95" customHeight="1" x14ac:dyDescent="0.35">
      <c r="A2" s="489" t="s">
        <v>1653</v>
      </c>
      <c r="B2" s="489"/>
      <c r="C2" s="489"/>
      <c r="D2" s="489"/>
      <c r="E2" s="489"/>
      <c r="F2" s="489"/>
    </row>
    <row r="3" spans="1:6" s="57" customFormat="1" ht="24.95" customHeight="1" x14ac:dyDescent="0.2">
      <c r="A3" s="494" t="s">
        <v>1753</v>
      </c>
      <c r="B3" s="494"/>
      <c r="C3" s="494"/>
      <c r="D3" s="494"/>
      <c r="E3" s="494"/>
      <c r="F3" s="494"/>
    </row>
    <row r="4" spans="1:6" s="1" customFormat="1" ht="24.95" customHeight="1" x14ac:dyDescent="0.2">
      <c r="A4" s="435" t="s">
        <v>418</v>
      </c>
      <c r="B4" s="435"/>
      <c r="C4" s="435"/>
      <c r="D4" s="435"/>
      <c r="E4" s="435"/>
      <c r="F4" s="435"/>
    </row>
    <row r="5" spans="1:6" ht="23.25" x14ac:dyDescent="0.2">
      <c r="A5" s="526" t="s">
        <v>412</v>
      </c>
      <c r="B5" s="526"/>
      <c r="C5" s="526"/>
      <c r="D5" s="526"/>
      <c r="E5" s="526"/>
      <c r="F5" s="526"/>
    </row>
    <row r="6" spans="1:6" s="1" customFormat="1" ht="24.95" customHeight="1" x14ac:dyDescent="0.2">
      <c r="A6" s="517" t="s">
        <v>1645</v>
      </c>
      <c r="B6" s="518"/>
      <c r="C6" s="519" t="s">
        <v>1753</v>
      </c>
      <c r="D6" s="521" t="s">
        <v>1656</v>
      </c>
      <c r="E6" s="551" t="s">
        <v>1485</v>
      </c>
      <c r="F6" s="550" t="s">
        <v>1486</v>
      </c>
    </row>
    <row r="7" spans="1:6" s="1" customFormat="1" ht="24.95" customHeight="1" x14ac:dyDescent="0.2">
      <c r="A7" s="29" t="s">
        <v>1484</v>
      </c>
      <c r="B7" s="30" t="s">
        <v>1498</v>
      </c>
      <c r="C7" s="520"/>
      <c r="D7" s="522"/>
      <c r="E7" s="528"/>
      <c r="F7" s="530"/>
    </row>
    <row r="8" spans="1:6" s="1" customFormat="1" ht="24.95" customHeight="1" x14ac:dyDescent="0.2">
      <c r="A8" s="10">
        <v>0</v>
      </c>
      <c r="B8" s="10"/>
      <c r="C8" s="86" t="s">
        <v>1754</v>
      </c>
      <c r="D8" s="14" t="s">
        <v>1755</v>
      </c>
      <c r="E8" s="15">
        <v>12.95</v>
      </c>
      <c r="F8" s="3">
        <f t="shared" ref="F8:F20" si="0">A8*E8</f>
        <v>0</v>
      </c>
    </row>
    <row r="9" spans="1:6" s="1" customFormat="1" ht="24.95" customHeight="1" x14ac:dyDescent="0.2">
      <c r="A9" s="10">
        <v>0</v>
      </c>
      <c r="B9" s="10"/>
      <c r="C9" s="86" t="s">
        <v>1756</v>
      </c>
      <c r="D9" s="14" t="s">
        <v>1755</v>
      </c>
      <c r="E9" s="15">
        <v>16.95</v>
      </c>
      <c r="F9" s="3">
        <f t="shared" si="0"/>
        <v>0</v>
      </c>
    </row>
    <row r="10" spans="1:6" s="1" customFormat="1" ht="24.95" customHeight="1" x14ac:dyDescent="0.2">
      <c r="A10" s="10">
        <v>0</v>
      </c>
      <c r="B10" s="10"/>
      <c r="C10" s="86" t="s">
        <v>1757</v>
      </c>
      <c r="D10" s="14" t="s">
        <v>1755</v>
      </c>
      <c r="E10" s="15">
        <v>32</v>
      </c>
      <c r="F10" s="3">
        <f t="shared" si="0"/>
        <v>0</v>
      </c>
    </row>
    <row r="11" spans="1:6" s="1" customFormat="1" ht="24.95" customHeight="1" x14ac:dyDescent="0.2">
      <c r="A11" s="10">
        <v>0</v>
      </c>
      <c r="B11" s="10"/>
      <c r="C11" s="86" t="s">
        <v>1758</v>
      </c>
      <c r="D11" s="14" t="s">
        <v>1755</v>
      </c>
      <c r="E11" s="15">
        <v>2.5</v>
      </c>
      <c r="F11" s="3">
        <f t="shared" si="0"/>
        <v>0</v>
      </c>
    </row>
    <row r="12" spans="1:6" s="1" customFormat="1" ht="24.95" customHeight="1" x14ac:dyDescent="0.2">
      <c r="A12" s="10">
        <v>0</v>
      </c>
      <c r="B12" s="10"/>
      <c r="C12" s="86" t="s">
        <v>1759</v>
      </c>
      <c r="D12" s="14" t="s">
        <v>1755</v>
      </c>
      <c r="E12" s="15">
        <v>20.75</v>
      </c>
      <c r="F12" s="3">
        <f t="shared" si="0"/>
        <v>0</v>
      </c>
    </row>
    <row r="13" spans="1:6" s="1" customFormat="1" ht="24.95" customHeight="1" x14ac:dyDescent="0.2">
      <c r="A13" s="10">
        <v>0</v>
      </c>
      <c r="B13" s="10"/>
      <c r="C13" s="86" t="s">
        <v>1760</v>
      </c>
      <c r="D13" s="14" t="s">
        <v>1755</v>
      </c>
      <c r="E13" s="15">
        <v>28.25</v>
      </c>
      <c r="F13" s="3">
        <f t="shared" si="0"/>
        <v>0</v>
      </c>
    </row>
    <row r="14" spans="1:6" s="1" customFormat="1" ht="24.95" customHeight="1" x14ac:dyDescent="0.2">
      <c r="A14" s="10">
        <v>0</v>
      </c>
      <c r="B14" s="10"/>
      <c r="C14" s="86" t="s">
        <v>408</v>
      </c>
      <c r="D14" s="14" t="s">
        <v>1755</v>
      </c>
      <c r="E14" s="15">
        <v>48.75</v>
      </c>
      <c r="F14" s="3">
        <f t="shared" si="0"/>
        <v>0</v>
      </c>
    </row>
    <row r="15" spans="1:6" s="1" customFormat="1" ht="24.95" customHeight="1" x14ac:dyDescent="0.2">
      <c r="A15" s="10">
        <v>0</v>
      </c>
      <c r="B15" s="10"/>
      <c r="C15" s="86" t="s">
        <v>1762</v>
      </c>
      <c r="D15" s="14" t="s">
        <v>1755</v>
      </c>
      <c r="E15" s="15">
        <v>50.75</v>
      </c>
      <c r="F15" s="3">
        <f t="shared" si="0"/>
        <v>0</v>
      </c>
    </row>
    <row r="16" spans="1:6" s="1" customFormat="1" ht="24.95" customHeight="1" x14ac:dyDescent="0.2">
      <c r="A16" s="10">
        <v>0</v>
      </c>
      <c r="B16" s="10"/>
      <c r="C16" s="86" t="s">
        <v>1764</v>
      </c>
      <c r="D16" s="14" t="s">
        <v>1755</v>
      </c>
      <c r="E16" s="15">
        <v>9.9499999999999993</v>
      </c>
      <c r="F16" s="3">
        <f t="shared" si="0"/>
        <v>0</v>
      </c>
    </row>
    <row r="17" spans="1:6" s="1" customFormat="1" ht="24.95" customHeight="1" x14ac:dyDescent="0.2">
      <c r="A17" s="10">
        <v>0</v>
      </c>
      <c r="B17" s="10"/>
      <c r="C17" s="86" t="s">
        <v>1765</v>
      </c>
      <c r="D17" s="14" t="s">
        <v>1755</v>
      </c>
      <c r="E17" s="15">
        <v>15.99</v>
      </c>
      <c r="F17" s="3">
        <f t="shared" si="0"/>
        <v>0</v>
      </c>
    </row>
    <row r="18" spans="1:6" s="1" customFormat="1" ht="24.95" customHeight="1" x14ac:dyDescent="0.2">
      <c r="A18" s="10">
        <v>0</v>
      </c>
      <c r="B18" s="10"/>
      <c r="C18" s="86" t="s">
        <v>258</v>
      </c>
      <c r="D18" s="14" t="s">
        <v>1755</v>
      </c>
      <c r="E18" s="15">
        <v>26.95</v>
      </c>
      <c r="F18" s="3">
        <f t="shared" si="0"/>
        <v>0</v>
      </c>
    </row>
    <row r="19" spans="1:6" s="1" customFormat="1" ht="24.95" customHeight="1" x14ac:dyDescent="0.2">
      <c r="A19" s="10">
        <v>0</v>
      </c>
      <c r="B19" s="10"/>
      <c r="C19" s="86" t="s">
        <v>1766</v>
      </c>
      <c r="D19" s="14" t="s">
        <v>1755</v>
      </c>
      <c r="E19" s="15">
        <v>43.5</v>
      </c>
      <c r="F19" s="3">
        <f t="shared" si="0"/>
        <v>0</v>
      </c>
    </row>
    <row r="20" spans="1:6" s="1" customFormat="1" ht="24.95" customHeight="1" x14ac:dyDescent="0.2">
      <c r="A20" s="10">
        <v>0</v>
      </c>
      <c r="B20" s="10"/>
      <c r="C20" s="86" t="s">
        <v>1767</v>
      </c>
      <c r="D20" s="14" t="s">
        <v>1755</v>
      </c>
      <c r="E20" s="15">
        <v>26.99</v>
      </c>
      <c r="F20" s="3">
        <f t="shared" si="0"/>
        <v>0</v>
      </c>
    </row>
    <row r="21" spans="1:6" ht="24.95" customHeight="1" x14ac:dyDescent="0.3">
      <c r="A21" s="541" t="s">
        <v>1486</v>
      </c>
      <c r="B21" s="541"/>
      <c r="C21" s="541"/>
      <c r="D21" s="541"/>
      <c r="E21" s="541"/>
      <c r="F21" s="51">
        <f>SUM(F4:F20)</f>
        <v>0</v>
      </c>
    </row>
    <row r="22" spans="1:6" ht="24.95" customHeight="1" x14ac:dyDescent="0.2">
      <c r="A22" s="531" t="s">
        <v>412</v>
      </c>
      <c r="B22" s="531"/>
      <c r="C22" s="531"/>
      <c r="D22" s="531"/>
      <c r="E22" s="531"/>
      <c r="F22" s="531"/>
    </row>
    <row r="23" spans="1:6" ht="30" x14ac:dyDescent="0.2">
      <c r="A23" s="523" t="s">
        <v>1501</v>
      </c>
      <c r="B23" s="524"/>
      <c r="C23" s="524"/>
      <c r="D23" s="524"/>
      <c r="E23" s="524"/>
      <c r="F23" s="525"/>
    </row>
  </sheetData>
  <mergeCells count="13">
    <mergeCell ref="A1:F1"/>
    <mergeCell ref="F6:F7"/>
    <mergeCell ref="A6:B6"/>
    <mergeCell ref="E6:E7"/>
    <mergeCell ref="A22:F22"/>
    <mergeCell ref="A23:F23"/>
    <mergeCell ref="A2:F2"/>
    <mergeCell ref="A3:F3"/>
    <mergeCell ref="A4:F4"/>
    <mergeCell ref="A5:F5"/>
    <mergeCell ref="D6:D7"/>
    <mergeCell ref="C6:C7"/>
    <mergeCell ref="A21:E21"/>
  </mergeCells>
  <phoneticPr fontId="32" type="noConversion"/>
  <hyperlinks>
    <hyperlink ref="A22:F22" location="Account_Summary" display="Account Summary" xr:uid="{00000000-0004-0000-0600-000000000000}"/>
    <hyperlink ref="D6" location="Order_Summary" display="Summary" xr:uid="{00000000-0004-0000-0600-000001000000}"/>
    <hyperlink ref="A5:F5" location="Account_Summary" display="Account Summary" xr:uid="{00000000-0004-0000-0600-000002000000}"/>
    <hyperlink ref="A6:B6" location="'Table of Contents'!A1" display="Back to Table of Contents" xr:uid="{00000000-0004-0000-0600-000003000000}"/>
  </hyperlinks>
  <pageMargins left="0.75" right="0.75" top="1" bottom="1" header="0.5" footer="0.5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H456"/>
  <sheetViews>
    <sheetView showZeros="0" topLeftCell="A228" zoomScale="65" workbookViewId="0">
      <selection activeCell="F245" sqref="F245"/>
    </sheetView>
  </sheetViews>
  <sheetFormatPr defaultRowHeight="12.75" x14ac:dyDescent="0.2"/>
  <cols>
    <col min="1" max="1" width="18" customWidth="1"/>
    <col min="2" max="2" width="24.140625" customWidth="1"/>
    <col min="3" max="3" width="23.140625" customWidth="1"/>
    <col min="4" max="4" width="27.7109375" customWidth="1"/>
    <col min="5" max="5" width="76.140625" customWidth="1"/>
    <col min="6" max="6" width="36.140625" customWidth="1"/>
    <col min="7" max="7" width="21.42578125" customWidth="1"/>
    <col min="8" max="8" width="26" customWidth="1"/>
  </cols>
  <sheetData>
    <row r="1" spans="1:8" ht="30" x14ac:dyDescent="0.2">
      <c r="A1" s="436" t="s">
        <v>1467</v>
      </c>
      <c r="B1" s="436"/>
      <c r="C1" s="436"/>
      <c r="D1" s="436"/>
      <c r="E1" s="436"/>
      <c r="F1" s="436"/>
      <c r="G1" s="436"/>
      <c r="H1" s="436"/>
    </row>
    <row r="2" spans="1:8" s="1" customFormat="1" ht="24.95" customHeight="1" x14ac:dyDescent="0.35">
      <c r="A2" s="489" t="s">
        <v>1653</v>
      </c>
      <c r="B2" s="489"/>
      <c r="C2" s="489"/>
      <c r="D2" s="489"/>
      <c r="E2" s="489"/>
      <c r="F2" s="489"/>
      <c r="G2" s="489"/>
      <c r="H2" s="489"/>
    </row>
    <row r="3" spans="1:8" s="57" customFormat="1" ht="24.95" customHeight="1" x14ac:dyDescent="0.2">
      <c r="A3" s="494" t="s">
        <v>121</v>
      </c>
      <c r="B3" s="494"/>
      <c r="C3" s="494"/>
      <c r="D3" s="494"/>
      <c r="E3" s="494"/>
      <c r="F3" s="494"/>
      <c r="G3" s="494"/>
      <c r="H3" s="494"/>
    </row>
    <row r="4" spans="1:8" s="1" customFormat="1" ht="24.95" customHeight="1" x14ac:dyDescent="0.2">
      <c r="A4" s="583" t="s">
        <v>418</v>
      </c>
      <c r="B4" s="583"/>
      <c r="C4" s="583"/>
      <c r="D4" s="583"/>
      <c r="E4" s="583"/>
      <c r="F4" s="583"/>
      <c r="G4" s="583"/>
      <c r="H4" s="583"/>
    </row>
    <row r="5" spans="1:8" s="1" customFormat="1" ht="24.95" customHeight="1" x14ac:dyDescent="0.2">
      <c r="A5" s="583"/>
      <c r="B5" s="583"/>
      <c r="C5" s="583"/>
      <c r="D5" s="583"/>
      <c r="E5" s="583"/>
      <c r="F5" s="583"/>
      <c r="G5" s="583"/>
      <c r="H5" s="583"/>
    </row>
    <row r="6" spans="1:8" s="1" customFormat="1" ht="24.95" customHeight="1" x14ac:dyDescent="0.2">
      <c r="A6" s="496" t="s">
        <v>1679</v>
      </c>
      <c r="B6" s="496"/>
      <c r="C6" s="496" t="s">
        <v>772</v>
      </c>
      <c r="D6" s="496"/>
      <c r="E6" s="35" t="s">
        <v>1680</v>
      </c>
      <c r="F6" s="496" t="s">
        <v>1281</v>
      </c>
      <c r="G6" s="496"/>
      <c r="H6" s="496"/>
    </row>
    <row r="7" spans="1:8" s="1" customFormat="1" ht="24.95" customHeight="1" x14ac:dyDescent="0.2">
      <c r="A7" s="496" t="s">
        <v>259</v>
      </c>
      <c r="B7" s="496"/>
      <c r="C7" s="496" t="s">
        <v>773</v>
      </c>
      <c r="D7" s="496"/>
      <c r="E7" s="35" t="s">
        <v>262</v>
      </c>
      <c r="F7" s="496" t="s">
        <v>1163</v>
      </c>
      <c r="G7" s="496"/>
      <c r="H7" s="496"/>
    </row>
    <row r="8" spans="1:8" ht="23.25" x14ac:dyDescent="0.2">
      <c r="A8" s="500" t="s">
        <v>412</v>
      </c>
      <c r="B8" s="500"/>
      <c r="C8" s="500"/>
      <c r="D8" s="500"/>
      <c r="E8" s="500"/>
      <c r="F8" s="500"/>
      <c r="G8" s="500"/>
      <c r="H8" s="500"/>
    </row>
    <row r="9" spans="1:8" s="1" customFormat="1" ht="24.95" customHeight="1" x14ac:dyDescent="0.2">
      <c r="A9" s="517" t="s">
        <v>1645</v>
      </c>
      <c r="B9" s="518"/>
      <c r="C9" s="492" t="s">
        <v>39</v>
      </c>
      <c r="D9" s="493"/>
      <c r="E9" s="574" t="s">
        <v>121</v>
      </c>
      <c r="F9" s="521" t="s">
        <v>1656</v>
      </c>
      <c r="G9" s="551" t="s">
        <v>1485</v>
      </c>
      <c r="H9" s="550" t="s">
        <v>1486</v>
      </c>
    </row>
    <row r="10" spans="1:8" s="1" customFormat="1" ht="24.95" customHeight="1" x14ac:dyDescent="0.2">
      <c r="A10" s="29" t="s">
        <v>1484</v>
      </c>
      <c r="B10" s="30" t="s">
        <v>1498</v>
      </c>
      <c r="C10" s="30" t="s">
        <v>1483</v>
      </c>
      <c r="D10" s="30" t="s">
        <v>1482</v>
      </c>
      <c r="E10" s="574"/>
      <c r="F10" s="522"/>
      <c r="G10" s="528"/>
      <c r="H10" s="530"/>
    </row>
    <row r="11" spans="1:8" s="169" customFormat="1" ht="24.95" customHeight="1" x14ac:dyDescent="0.2">
      <c r="A11" s="96" t="s">
        <v>1484</v>
      </c>
      <c r="B11" s="90" t="s">
        <v>1498</v>
      </c>
      <c r="C11" s="90" t="s">
        <v>1483</v>
      </c>
      <c r="D11" s="90" t="s">
        <v>1482</v>
      </c>
      <c r="E11" s="96" t="s">
        <v>1679</v>
      </c>
      <c r="F11" s="113" t="s">
        <v>1656</v>
      </c>
      <c r="G11" s="102" t="s">
        <v>1485</v>
      </c>
      <c r="H11" s="142"/>
    </row>
    <row r="12" spans="1:8" s="1" customFormat="1" ht="24.95" customHeight="1" x14ac:dyDescent="0.2">
      <c r="A12" s="10">
        <v>0</v>
      </c>
      <c r="B12" s="10">
        <v>0</v>
      </c>
      <c r="C12" s="115" t="s">
        <v>931</v>
      </c>
      <c r="D12" s="14" t="s">
        <v>396</v>
      </c>
      <c r="E12" s="115" t="s">
        <v>1679</v>
      </c>
      <c r="F12" s="584" t="s">
        <v>1799</v>
      </c>
      <c r="G12" s="123">
        <v>2.7</v>
      </c>
      <c r="H12" s="4">
        <f>A12*G12</f>
        <v>0</v>
      </c>
    </row>
    <row r="13" spans="1:8" s="1" customFormat="1" ht="24.95" customHeight="1" x14ac:dyDescent="0.2">
      <c r="A13" s="10"/>
      <c r="B13" s="10"/>
      <c r="C13" s="14" t="s">
        <v>931</v>
      </c>
      <c r="D13" s="14" t="s">
        <v>473</v>
      </c>
      <c r="E13" s="14" t="s">
        <v>1679</v>
      </c>
      <c r="F13" s="585"/>
      <c r="G13" s="123">
        <v>2.7</v>
      </c>
      <c r="H13" s="4">
        <f t="shared" ref="H13:H37" si="0">A13*G13</f>
        <v>0</v>
      </c>
    </row>
    <row r="14" spans="1:8" s="1" customFormat="1" ht="24.95" customHeight="1" x14ac:dyDescent="0.2">
      <c r="A14" s="10"/>
      <c r="B14" s="10"/>
      <c r="C14" s="14" t="s">
        <v>931</v>
      </c>
      <c r="D14" s="14" t="s">
        <v>198</v>
      </c>
      <c r="E14" s="14" t="s">
        <v>1679</v>
      </c>
      <c r="F14" s="585"/>
      <c r="G14" s="123">
        <v>2.7</v>
      </c>
      <c r="H14" s="4">
        <f t="shared" si="0"/>
        <v>0</v>
      </c>
    </row>
    <row r="15" spans="1:8" s="1" customFormat="1" ht="24.95" customHeight="1" x14ac:dyDescent="0.2">
      <c r="A15" s="10"/>
      <c r="B15" s="10"/>
      <c r="C15" s="14" t="s">
        <v>931</v>
      </c>
      <c r="D15" s="14" t="s">
        <v>716</v>
      </c>
      <c r="E15" s="14" t="s">
        <v>1679</v>
      </c>
      <c r="F15" s="585"/>
      <c r="G15" s="123">
        <v>2.7</v>
      </c>
      <c r="H15" s="4">
        <f t="shared" si="0"/>
        <v>0</v>
      </c>
    </row>
    <row r="16" spans="1:8" s="1" customFormat="1" ht="24.95" customHeight="1" x14ac:dyDescent="0.2">
      <c r="A16" s="10"/>
      <c r="B16" s="10"/>
      <c r="C16" s="14" t="s">
        <v>931</v>
      </c>
      <c r="D16" s="14" t="s">
        <v>519</v>
      </c>
      <c r="E16" s="14" t="s">
        <v>1679</v>
      </c>
      <c r="F16" s="585"/>
      <c r="G16" s="123">
        <v>2.7</v>
      </c>
      <c r="H16" s="4">
        <f t="shared" si="0"/>
        <v>0</v>
      </c>
    </row>
    <row r="17" spans="1:8" s="1" customFormat="1" ht="24.95" customHeight="1" x14ac:dyDescent="0.2">
      <c r="A17" s="10"/>
      <c r="B17" s="10"/>
      <c r="C17" s="14" t="s">
        <v>931</v>
      </c>
      <c r="D17" s="14" t="s">
        <v>932</v>
      </c>
      <c r="E17" s="14" t="s">
        <v>1679</v>
      </c>
      <c r="F17" s="585"/>
      <c r="G17" s="123">
        <v>2.7</v>
      </c>
      <c r="H17" s="4">
        <f t="shared" si="0"/>
        <v>0</v>
      </c>
    </row>
    <row r="18" spans="1:8" s="1" customFormat="1" ht="24.95" customHeight="1" x14ac:dyDescent="0.2">
      <c r="A18" s="10"/>
      <c r="B18" s="10"/>
      <c r="C18" s="14" t="s">
        <v>931</v>
      </c>
      <c r="D18" s="14" t="s">
        <v>569</v>
      </c>
      <c r="E18" s="14" t="s">
        <v>1679</v>
      </c>
      <c r="F18" s="585"/>
      <c r="G18" s="123">
        <v>2.7</v>
      </c>
      <c r="H18" s="4">
        <f t="shared" si="0"/>
        <v>0</v>
      </c>
    </row>
    <row r="19" spans="1:8" s="1" customFormat="1" ht="24.95" customHeight="1" x14ac:dyDescent="0.2">
      <c r="A19" s="10"/>
      <c r="B19" s="10"/>
      <c r="C19" s="14" t="s">
        <v>931</v>
      </c>
      <c r="D19" s="14" t="s">
        <v>649</v>
      </c>
      <c r="E19" s="14" t="s">
        <v>1679</v>
      </c>
      <c r="F19" s="585"/>
      <c r="G19" s="123">
        <v>2.7</v>
      </c>
      <c r="H19" s="4">
        <f t="shared" si="0"/>
        <v>0</v>
      </c>
    </row>
    <row r="20" spans="1:8" s="1" customFormat="1" ht="24.95" customHeight="1" x14ac:dyDescent="0.2">
      <c r="A20" s="10"/>
      <c r="B20" s="10"/>
      <c r="C20" s="14" t="s">
        <v>931</v>
      </c>
      <c r="D20" s="14" t="s">
        <v>483</v>
      </c>
      <c r="E20" s="14" t="s">
        <v>1679</v>
      </c>
      <c r="F20" s="585"/>
      <c r="G20" s="123">
        <v>2.7</v>
      </c>
      <c r="H20" s="4">
        <f t="shared" si="0"/>
        <v>0</v>
      </c>
    </row>
    <row r="21" spans="1:8" s="1" customFormat="1" ht="24.95" customHeight="1" x14ac:dyDescent="0.2">
      <c r="A21" s="10"/>
      <c r="B21" s="10"/>
      <c r="C21" s="14" t="s">
        <v>931</v>
      </c>
      <c r="D21" s="14" t="s">
        <v>470</v>
      </c>
      <c r="E21" s="14" t="s">
        <v>1679</v>
      </c>
      <c r="F21" s="585"/>
      <c r="G21" s="123">
        <v>2.7</v>
      </c>
      <c r="H21" s="4">
        <f t="shared" si="0"/>
        <v>0</v>
      </c>
    </row>
    <row r="22" spans="1:8" s="1" customFormat="1" ht="24.95" customHeight="1" x14ac:dyDescent="0.2">
      <c r="A22" s="10"/>
      <c r="B22" s="10"/>
      <c r="C22" s="14" t="s">
        <v>931</v>
      </c>
      <c r="D22" s="14" t="s">
        <v>750</v>
      </c>
      <c r="E22" s="14" t="s">
        <v>1679</v>
      </c>
      <c r="F22" s="585"/>
      <c r="G22" s="123">
        <v>2.7</v>
      </c>
      <c r="H22" s="4">
        <f t="shared" si="0"/>
        <v>0</v>
      </c>
    </row>
    <row r="23" spans="1:8" s="1" customFormat="1" ht="24.95" customHeight="1" x14ac:dyDescent="0.2">
      <c r="A23" s="10"/>
      <c r="B23" s="10"/>
      <c r="C23" s="14" t="s">
        <v>931</v>
      </c>
      <c r="D23" s="14" t="s">
        <v>886</v>
      </c>
      <c r="E23" s="14" t="s">
        <v>1679</v>
      </c>
      <c r="F23" s="585"/>
      <c r="G23" s="123">
        <v>2.7</v>
      </c>
      <c r="H23" s="4">
        <f t="shared" si="0"/>
        <v>0</v>
      </c>
    </row>
    <row r="24" spans="1:8" s="1" customFormat="1" ht="24.95" customHeight="1" x14ac:dyDescent="0.2">
      <c r="A24" s="10"/>
      <c r="B24" s="10"/>
      <c r="C24" s="14" t="s">
        <v>931</v>
      </c>
      <c r="D24" s="14" t="s">
        <v>191</v>
      </c>
      <c r="E24" s="14" t="s">
        <v>1679</v>
      </c>
      <c r="F24" s="585"/>
      <c r="G24" s="123">
        <v>2.7</v>
      </c>
      <c r="H24" s="4">
        <f t="shared" si="0"/>
        <v>0</v>
      </c>
    </row>
    <row r="25" spans="1:8" s="1" customFormat="1" ht="24.95" customHeight="1" x14ac:dyDescent="0.2">
      <c r="A25" s="10"/>
      <c r="B25" s="10"/>
      <c r="C25" s="14" t="s">
        <v>931</v>
      </c>
      <c r="D25" s="14" t="s">
        <v>933</v>
      </c>
      <c r="E25" s="14" t="s">
        <v>1679</v>
      </c>
      <c r="F25" s="585"/>
      <c r="G25" s="123">
        <v>2.7</v>
      </c>
      <c r="H25" s="4">
        <f t="shared" si="0"/>
        <v>0</v>
      </c>
    </row>
    <row r="26" spans="1:8" s="1" customFormat="1" ht="24.95" customHeight="1" x14ac:dyDescent="0.2">
      <c r="A26" s="10"/>
      <c r="B26" s="10"/>
      <c r="C26" s="14" t="s">
        <v>931</v>
      </c>
      <c r="D26" s="14" t="s">
        <v>510</v>
      </c>
      <c r="E26" s="14" t="s">
        <v>1679</v>
      </c>
      <c r="F26" s="585"/>
      <c r="G26" s="123">
        <v>2.7</v>
      </c>
      <c r="H26" s="4">
        <f t="shared" si="0"/>
        <v>0</v>
      </c>
    </row>
    <row r="27" spans="1:8" s="1" customFormat="1" ht="24.95" customHeight="1" x14ac:dyDescent="0.2">
      <c r="A27" s="10"/>
      <c r="B27" s="10"/>
      <c r="C27" s="14" t="s">
        <v>931</v>
      </c>
      <c r="D27" s="14" t="s">
        <v>206</v>
      </c>
      <c r="E27" s="14" t="s">
        <v>1679</v>
      </c>
      <c r="F27" s="585"/>
      <c r="G27" s="123">
        <v>2.7</v>
      </c>
      <c r="H27" s="4">
        <f t="shared" si="0"/>
        <v>0</v>
      </c>
    </row>
    <row r="28" spans="1:8" s="1" customFormat="1" ht="24.95" customHeight="1" x14ac:dyDescent="0.2">
      <c r="A28" s="10"/>
      <c r="B28" s="10"/>
      <c r="C28" s="14" t="s">
        <v>931</v>
      </c>
      <c r="D28" s="14" t="s">
        <v>189</v>
      </c>
      <c r="E28" s="14" t="s">
        <v>1679</v>
      </c>
      <c r="F28" s="585"/>
      <c r="G28" s="123">
        <v>2.7</v>
      </c>
      <c r="H28" s="4">
        <f t="shared" si="0"/>
        <v>0</v>
      </c>
    </row>
    <row r="29" spans="1:8" s="1" customFormat="1" ht="24.95" customHeight="1" x14ac:dyDescent="0.2">
      <c r="A29" s="10"/>
      <c r="B29" s="10"/>
      <c r="C29" s="14" t="s">
        <v>931</v>
      </c>
      <c r="D29" s="14" t="s">
        <v>571</v>
      </c>
      <c r="E29" s="14" t="s">
        <v>1679</v>
      </c>
      <c r="F29" s="585"/>
      <c r="G29" s="123">
        <v>2.7</v>
      </c>
      <c r="H29" s="4">
        <f t="shared" si="0"/>
        <v>0</v>
      </c>
    </row>
    <row r="30" spans="1:8" s="1" customFormat="1" ht="24.95" customHeight="1" x14ac:dyDescent="0.2">
      <c r="A30" s="10"/>
      <c r="B30" s="10"/>
      <c r="C30" s="14" t="s">
        <v>931</v>
      </c>
      <c r="D30" s="14" t="s">
        <v>197</v>
      </c>
      <c r="E30" s="14" t="s">
        <v>1679</v>
      </c>
      <c r="F30" s="585"/>
      <c r="G30" s="123">
        <v>2.7</v>
      </c>
      <c r="H30" s="4">
        <f t="shared" si="0"/>
        <v>0</v>
      </c>
    </row>
    <row r="31" spans="1:8" s="1" customFormat="1" ht="24.95" customHeight="1" x14ac:dyDescent="0.2">
      <c r="A31" s="10"/>
      <c r="B31" s="10"/>
      <c r="C31" s="14" t="s">
        <v>931</v>
      </c>
      <c r="D31" s="14" t="s">
        <v>208</v>
      </c>
      <c r="E31" s="14" t="s">
        <v>1679</v>
      </c>
      <c r="F31" s="585"/>
      <c r="G31" s="123">
        <v>2.7</v>
      </c>
      <c r="H31" s="4">
        <f t="shared" si="0"/>
        <v>0</v>
      </c>
    </row>
    <row r="32" spans="1:8" s="1" customFormat="1" ht="24.95" customHeight="1" x14ac:dyDescent="0.2">
      <c r="A32" s="10"/>
      <c r="B32" s="10"/>
      <c r="C32" s="14" t="s">
        <v>931</v>
      </c>
      <c r="D32" s="14" t="s">
        <v>202</v>
      </c>
      <c r="E32" s="14" t="s">
        <v>1679</v>
      </c>
      <c r="F32" s="585"/>
      <c r="G32" s="123">
        <v>2.7</v>
      </c>
      <c r="H32" s="4">
        <f t="shared" si="0"/>
        <v>0</v>
      </c>
    </row>
    <row r="33" spans="1:8" s="1" customFormat="1" ht="24.95" customHeight="1" x14ac:dyDescent="0.2">
      <c r="A33" s="10"/>
      <c r="B33" s="10"/>
      <c r="C33" s="14" t="s">
        <v>931</v>
      </c>
      <c r="D33" s="14" t="s">
        <v>503</v>
      </c>
      <c r="E33" s="14" t="s">
        <v>1679</v>
      </c>
      <c r="F33" s="585"/>
      <c r="G33" s="123">
        <v>2.7</v>
      </c>
      <c r="H33" s="4">
        <f t="shared" si="0"/>
        <v>0</v>
      </c>
    </row>
    <row r="34" spans="1:8" s="1" customFormat="1" ht="24.95" customHeight="1" x14ac:dyDescent="0.2">
      <c r="A34" s="10"/>
      <c r="B34" s="10"/>
      <c r="C34" s="14" t="s">
        <v>931</v>
      </c>
      <c r="D34" s="14" t="s">
        <v>508</v>
      </c>
      <c r="E34" s="14" t="s">
        <v>1679</v>
      </c>
      <c r="F34" s="585"/>
      <c r="G34" s="123">
        <v>2.7</v>
      </c>
      <c r="H34" s="4">
        <f t="shared" si="0"/>
        <v>0</v>
      </c>
    </row>
    <row r="35" spans="1:8" s="1" customFormat="1" ht="24.95" customHeight="1" x14ac:dyDescent="0.2">
      <c r="A35" s="10"/>
      <c r="B35" s="10"/>
      <c r="C35" s="14" t="s">
        <v>931</v>
      </c>
      <c r="D35" s="14" t="s">
        <v>201</v>
      </c>
      <c r="E35" s="14" t="s">
        <v>1679</v>
      </c>
      <c r="F35" s="585"/>
      <c r="G35" s="123">
        <v>2.7</v>
      </c>
      <c r="H35" s="4">
        <f t="shared" si="0"/>
        <v>0</v>
      </c>
    </row>
    <row r="36" spans="1:8" s="1" customFormat="1" ht="24.95" customHeight="1" x14ac:dyDescent="0.2">
      <c r="A36" s="10"/>
      <c r="B36" s="10"/>
      <c r="C36" s="14" t="s">
        <v>931</v>
      </c>
      <c r="D36" s="14" t="s">
        <v>622</v>
      </c>
      <c r="E36" s="14" t="s">
        <v>1679</v>
      </c>
      <c r="F36" s="585"/>
      <c r="G36" s="123">
        <v>2.7</v>
      </c>
      <c r="H36" s="4">
        <f t="shared" si="0"/>
        <v>0</v>
      </c>
    </row>
    <row r="37" spans="1:8" s="1" customFormat="1" ht="24.95" customHeight="1" x14ac:dyDescent="0.2">
      <c r="A37" s="10"/>
      <c r="B37" s="10"/>
      <c r="C37" s="14" t="s">
        <v>931</v>
      </c>
      <c r="D37" s="14" t="s">
        <v>188</v>
      </c>
      <c r="E37" s="14" t="s">
        <v>1679</v>
      </c>
      <c r="F37" s="586"/>
      <c r="G37" s="123">
        <v>2.7</v>
      </c>
      <c r="H37" s="4">
        <f t="shared" si="0"/>
        <v>0</v>
      </c>
    </row>
    <row r="38" spans="1:8" s="1" customFormat="1" ht="24.95" customHeight="1" x14ac:dyDescent="0.2">
      <c r="A38" s="96" t="s">
        <v>1484</v>
      </c>
      <c r="B38" s="90" t="s">
        <v>1498</v>
      </c>
      <c r="C38" s="90" t="s">
        <v>1483</v>
      </c>
      <c r="D38" s="90" t="s">
        <v>1482</v>
      </c>
      <c r="E38" s="96" t="s">
        <v>1679</v>
      </c>
      <c r="F38" s="113" t="s">
        <v>1656</v>
      </c>
      <c r="G38" s="102" t="s">
        <v>1485</v>
      </c>
      <c r="H38" s="8"/>
    </row>
    <row r="39" spans="1:8" s="1" customFormat="1" ht="24.95" customHeight="1" x14ac:dyDescent="0.2">
      <c r="A39" s="10"/>
      <c r="B39" s="10"/>
      <c r="C39" s="115" t="s">
        <v>934</v>
      </c>
      <c r="D39" s="14" t="s">
        <v>396</v>
      </c>
      <c r="E39" s="115" t="s">
        <v>1679</v>
      </c>
      <c r="F39" s="584" t="s">
        <v>1799</v>
      </c>
      <c r="G39" s="123">
        <v>2.7</v>
      </c>
      <c r="H39" s="4">
        <f t="shared" ref="H39:H64" si="1">A39*G39</f>
        <v>0</v>
      </c>
    </row>
    <row r="40" spans="1:8" s="1" customFormat="1" ht="24.95" customHeight="1" x14ac:dyDescent="0.2">
      <c r="A40" s="10"/>
      <c r="B40" s="10"/>
      <c r="C40" s="14" t="s">
        <v>934</v>
      </c>
      <c r="D40" s="14" t="s">
        <v>473</v>
      </c>
      <c r="E40" s="14" t="s">
        <v>1679</v>
      </c>
      <c r="F40" s="585"/>
      <c r="G40" s="123">
        <v>2.7</v>
      </c>
      <c r="H40" s="4">
        <f t="shared" si="1"/>
        <v>0</v>
      </c>
    </row>
    <row r="41" spans="1:8" s="1" customFormat="1" ht="24.95" customHeight="1" x14ac:dyDescent="0.2">
      <c r="A41" s="10"/>
      <c r="B41" s="10"/>
      <c r="C41" s="14" t="s">
        <v>934</v>
      </c>
      <c r="D41" s="14" t="s">
        <v>198</v>
      </c>
      <c r="E41" s="14" t="s">
        <v>1679</v>
      </c>
      <c r="F41" s="585"/>
      <c r="G41" s="123">
        <v>2.7</v>
      </c>
      <c r="H41" s="4">
        <f t="shared" si="1"/>
        <v>0</v>
      </c>
    </row>
    <row r="42" spans="1:8" s="1" customFormat="1" ht="24.95" customHeight="1" x14ac:dyDescent="0.2">
      <c r="A42" s="10"/>
      <c r="B42" s="10"/>
      <c r="C42" s="14" t="s">
        <v>934</v>
      </c>
      <c r="D42" s="14" t="s">
        <v>716</v>
      </c>
      <c r="E42" s="14" t="s">
        <v>1679</v>
      </c>
      <c r="F42" s="585"/>
      <c r="G42" s="123">
        <v>2.7</v>
      </c>
      <c r="H42" s="4">
        <f t="shared" si="1"/>
        <v>0</v>
      </c>
    </row>
    <row r="43" spans="1:8" s="1" customFormat="1" ht="24.95" customHeight="1" x14ac:dyDescent="0.2">
      <c r="A43" s="10"/>
      <c r="B43" s="10"/>
      <c r="C43" s="14" t="s">
        <v>934</v>
      </c>
      <c r="D43" s="14" t="s">
        <v>519</v>
      </c>
      <c r="E43" s="14" t="s">
        <v>1679</v>
      </c>
      <c r="F43" s="585"/>
      <c r="G43" s="123">
        <v>2.7</v>
      </c>
      <c r="H43" s="4">
        <f t="shared" si="1"/>
        <v>0</v>
      </c>
    </row>
    <row r="44" spans="1:8" s="1" customFormat="1" ht="24.95" customHeight="1" x14ac:dyDescent="0.2">
      <c r="A44" s="10"/>
      <c r="B44" s="10"/>
      <c r="C44" s="14" t="s">
        <v>934</v>
      </c>
      <c r="D44" s="14" t="s">
        <v>932</v>
      </c>
      <c r="E44" s="14" t="s">
        <v>1679</v>
      </c>
      <c r="F44" s="585"/>
      <c r="G44" s="123">
        <v>2.7</v>
      </c>
      <c r="H44" s="4">
        <f t="shared" si="1"/>
        <v>0</v>
      </c>
    </row>
    <row r="45" spans="1:8" s="1" customFormat="1" ht="24.95" customHeight="1" x14ac:dyDescent="0.2">
      <c r="A45" s="10"/>
      <c r="B45" s="10"/>
      <c r="C45" s="14" t="s">
        <v>934</v>
      </c>
      <c r="D45" s="14" t="s">
        <v>569</v>
      </c>
      <c r="E45" s="14" t="s">
        <v>1679</v>
      </c>
      <c r="F45" s="585"/>
      <c r="G45" s="123">
        <v>2.7</v>
      </c>
      <c r="H45" s="4">
        <f t="shared" si="1"/>
        <v>0</v>
      </c>
    </row>
    <row r="46" spans="1:8" s="1" customFormat="1" ht="24.95" customHeight="1" x14ac:dyDescent="0.2">
      <c r="A46" s="10"/>
      <c r="B46" s="10"/>
      <c r="C46" s="14" t="s">
        <v>934</v>
      </c>
      <c r="D46" s="14" t="s">
        <v>649</v>
      </c>
      <c r="E46" s="14" t="s">
        <v>1679</v>
      </c>
      <c r="F46" s="585"/>
      <c r="G46" s="123">
        <v>2.7</v>
      </c>
      <c r="H46" s="4">
        <f t="shared" si="1"/>
        <v>0</v>
      </c>
    </row>
    <row r="47" spans="1:8" s="1" customFormat="1" ht="24.95" customHeight="1" x14ac:dyDescent="0.2">
      <c r="A47" s="10"/>
      <c r="B47" s="10"/>
      <c r="C47" s="14" t="s">
        <v>934</v>
      </c>
      <c r="D47" s="14" t="s">
        <v>483</v>
      </c>
      <c r="E47" s="14" t="s">
        <v>1679</v>
      </c>
      <c r="F47" s="585"/>
      <c r="G47" s="123">
        <v>2.7</v>
      </c>
      <c r="H47" s="4">
        <f t="shared" si="1"/>
        <v>0</v>
      </c>
    </row>
    <row r="48" spans="1:8" s="1" customFormat="1" ht="24.95" customHeight="1" x14ac:dyDescent="0.2">
      <c r="A48" s="10"/>
      <c r="B48" s="10"/>
      <c r="C48" s="14" t="s">
        <v>934</v>
      </c>
      <c r="D48" s="14" t="s">
        <v>470</v>
      </c>
      <c r="E48" s="14" t="s">
        <v>1679</v>
      </c>
      <c r="F48" s="585"/>
      <c r="G48" s="123">
        <v>2.7</v>
      </c>
      <c r="H48" s="4">
        <f t="shared" si="1"/>
        <v>0</v>
      </c>
    </row>
    <row r="49" spans="1:8" s="1" customFormat="1" ht="24.95" customHeight="1" x14ac:dyDescent="0.2">
      <c r="A49" s="10"/>
      <c r="B49" s="10"/>
      <c r="C49" s="14" t="s">
        <v>934</v>
      </c>
      <c r="D49" s="14" t="s">
        <v>750</v>
      </c>
      <c r="E49" s="14" t="s">
        <v>1679</v>
      </c>
      <c r="F49" s="585"/>
      <c r="G49" s="123">
        <v>2.7</v>
      </c>
      <c r="H49" s="4">
        <f t="shared" si="1"/>
        <v>0</v>
      </c>
    </row>
    <row r="50" spans="1:8" s="1" customFormat="1" ht="24.95" customHeight="1" x14ac:dyDescent="0.2">
      <c r="A50" s="10"/>
      <c r="B50" s="10"/>
      <c r="C50" s="14" t="s">
        <v>934</v>
      </c>
      <c r="D50" s="14" t="s">
        <v>886</v>
      </c>
      <c r="E50" s="14" t="s">
        <v>1679</v>
      </c>
      <c r="F50" s="585"/>
      <c r="G50" s="123">
        <v>2.7</v>
      </c>
      <c r="H50" s="4">
        <f t="shared" si="1"/>
        <v>0</v>
      </c>
    </row>
    <row r="51" spans="1:8" s="1" customFormat="1" ht="24.95" customHeight="1" x14ac:dyDescent="0.2">
      <c r="A51" s="10"/>
      <c r="B51" s="10"/>
      <c r="C51" s="14" t="s">
        <v>934</v>
      </c>
      <c r="D51" s="14" t="s">
        <v>191</v>
      </c>
      <c r="E51" s="14" t="s">
        <v>1679</v>
      </c>
      <c r="F51" s="585"/>
      <c r="G51" s="123">
        <v>2.7</v>
      </c>
      <c r="H51" s="4">
        <f t="shared" si="1"/>
        <v>0</v>
      </c>
    </row>
    <row r="52" spans="1:8" s="1" customFormat="1" ht="24.95" customHeight="1" x14ac:dyDescent="0.2">
      <c r="A52" s="10"/>
      <c r="B52" s="10"/>
      <c r="C52" s="14" t="s">
        <v>934</v>
      </c>
      <c r="D52" s="14" t="s">
        <v>933</v>
      </c>
      <c r="E52" s="14" t="s">
        <v>1679</v>
      </c>
      <c r="F52" s="585"/>
      <c r="G52" s="123">
        <v>2.7</v>
      </c>
      <c r="H52" s="4">
        <f t="shared" si="1"/>
        <v>0</v>
      </c>
    </row>
    <row r="53" spans="1:8" s="1" customFormat="1" ht="24.95" customHeight="1" x14ac:dyDescent="0.2">
      <c r="A53" s="10"/>
      <c r="B53" s="10"/>
      <c r="C53" s="14" t="s">
        <v>934</v>
      </c>
      <c r="D53" s="14" t="s">
        <v>510</v>
      </c>
      <c r="E53" s="14" t="s">
        <v>1679</v>
      </c>
      <c r="F53" s="585"/>
      <c r="G53" s="123">
        <v>2.7</v>
      </c>
      <c r="H53" s="4">
        <f t="shared" si="1"/>
        <v>0</v>
      </c>
    </row>
    <row r="54" spans="1:8" s="1" customFormat="1" ht="24.95" customHeight="1" x14ac:dyDescent="0.2">
      <c r="A54" s="10"/>
      <c r="B54" s="10"/>
      <c r="C54" s="14" t="s">
        <v>934</v>
      </c>
      <c r="D54" s="14" t="s">
        <v>206</v>
      </c>
      <c r="E54" s="14" t="s">
        <v>1679</v>
      </c>
      <c r="F54" s="585"/>
      <c r="G54" s="123">
        <v>2.7</v>
      </c>
      <c r="H54" s="4">
        <f t="shared" si="1"/>
        <v>0</v>
      </c>
    </row>
    <row r="55" spans="1:8" s="1" customFormat="1" ht="24.95" customHeight="1" x14ac:dyDescent="0.2">
      <c r="A55" s="10"/>
      <c r="B55" s="10"/>
      <c r="C55" s="14" t="s">
        <v>934</v>
      </c>
      <c r="D55" s="14" t="s">
        <v>189</v>
      </c>
      <c r="E55" s="14" t="s">
        <v>1679</v>
      </c>
      <c r="F55" s="585"/>
      <c r="G55" s="123">
        <v>2.7</v>
      </c>
      <c r="H55" s="4">
        <f t="shared" si="1"/>
        <v>0</v>
      </c>
    </row>
    <row r="56" spans="1:8" s="1" customFormat="1" ht="24.95" customHeight="1" x14ac:dyDescent="0.2">
      <c r="A56" s="10"/>
      <c r="B56" s="10"/>
      <c r="C56" s="14" t="s">
        <v>934</v>
      </c>
      <c r="D56" s="14" t="s">
        <v>571</v>
      </c>
      <c r="E56" s="14" t="s">
        <v>1679</v>
      </c>
      <c r="F56" s="585"/>
      <c r="G56" s="123">
        <v>2.7</v>
      </c>
      <c r="H56" s="4">
        <f t="shared" si="1"/>
        <v>0</v>
      </c>
    </row>
    <row r="57" spans="1:8" s="1" customFormat="1" ht="24.95" customHeight="1" x14ac:dyDescent="0.2">
      <c r="A57" s="10"/>
      <c r="B57" s="10"/>
      <c r="C57" s="14" t="s">
        <v>934</v>
      </c>
      <c r="D57" s="14" t="s">
        <v>197</v>
      </c>
      <c r="E57" s="14" t="s">
        <v>1679</v>
      </c>
      <c r="F57" s="585"/>
      <c r="G57" s="123">
        <v>2.7</v>
      </c>
      <c r="H57" s="4">
        <f t="shared" si="1"/>
        <v>0</v>
      </c>
    </row>
    <row r="58" spans="1:8" s="1" customFormat="1" ht="24.95" customHeight="1" x14ac:dyDescent="0.2">
      <c r="A58" s="10"/>
      <c r="B58" s="10"/>
      <c r="C58" s="14" t="s">
        <v>934</v>
      </c>
      <c r="D58" s="14" t="s">
        <v>208</v>
      </c>
      <c r="E58" s="14" t="s">
        <v>1679</v>
      </c>
      <c r="F58" s="585"/>
      <c r="G58" s="123">
        <v>2.7</v>
      </c>
      <c r="H58" s="4">
        <f t="shared" si="1"/>
        <v>0</v>
      </c>
    </row>
    <row r="59" spans="1:8" s="1" customFormat="1" ht="24.95" customHeight="1" x14ac:dyDescent="0.2">
      <c r="A59" s="10"/>
      <c r="B59" s="10"/>
      <c r="C59" s="14" t="s">
        <v>934</v>
      </c>
      <c r="D59" s="14" t="s">
        <v>202</v>
      </c>
      <c r="E59" s="14" t="s">
        <v>1679</v>
      </c>
      <c r="F59" s="585"/>
      <c r="G59" s="123">
        <v>2.7</v>
      </c>
      <c r="H59" s="4">
        <f t="shared" si="1"/>
        <v>0</v>
      </c>
    </row>
    <row r="60" spans="1:8" s="1" customFormat="1" ht="24.95" customHeight="1" x14ac:dyDescent="0.2">
      <c r="A60" s="10"/>
      <c r="B60" s="10"/>
      <c r="C60" s="14" t="s">
        <v>934</v>
      </c>
      <c r="D60" s="14" t="s">
        <v>503</v>
      </c>
      <c r="E60" s="14" t="s">
        <v>1679</v>
      </c>
      <c r="F60" s="585"/>
      <c r="G60" s="123">
        <v>2.7</v>
      </c>
      <c r="H60" s="4">
        <f t="shared" si="1"/>
        <v>0</v>
      </c>
    </row>
    <row r="61" spans="1:8" s="1" customFormat="1" ht="24.95" customHeight="1" x14ac:dyDescent="0.2">
      <c r="A61" s="10"/>
      <c r="B61" s="10"/>
      <c r="C61" s="14" t="s">
        <v>934</v>
      </c>
      <c r="D61" s="14" t="s">
        <v>508</v>
      </c>
      <c r="E61" s="14" t="s">
        <v>1679</v>
      </c>
      <c r="F61" s="585"/>
      <c r="G61" s="123">
        <v>2.7</v>
      </c>
      <c r="H61" s="4">
        <f t="shared" si="1"/>
        <v>0</v>
      </c>
    </row>
    <row r="62" spans="1:8" s="1" customFormat="1" ht="24.95" customHeight="1" x14ac:dyDescent="0.2">
      <c r="A62" s="10"/>
      <c r="B62" s="10"/>
      <c r="C62" s="14" t="s">
        <v>934</v>
      </c>
      <c r="D62" s="14" t="s">
        <v>201</v>
      </c>
      <c r="E62" s="14" t="s">
        <v>1679</v>
      </c>
      <c r="F62" s="585"/>
      <c r="G62" s="123">
        <v>2.7</v>
      </c>
      <c r="H62" s="4">
        <f t="shared" si="1"/>
        <v>0</v>
      </c>
    </row>
    <row r="63" spans="1:8" s="1" customFormat="1" ht="24.95" customHeight="1" x14ac:dyDescent="0.2">
      <c r="A63" s="10"/>
      <c r="B63" s="10"/>
      <c r="C63" s="14" t="s">
        <v>934</v>
      </c>
      <c r="D63" s="14" t="s">
        <v>622</v>
      </c>
      <c r="E63" s="14" t="s">
        <v>1679</v>
      </c>
      <c r="F63" s="585"/>
      <c r="G63" s="123">
        <v>2.7</v>
      </c>
      <c r="H63" s="4">
        <f t="shared" si="1"/>
        <v>0</v>
      </c>
    </row>
    <row r="64" spans="1:8" s="1" customFormat="1" ht="24.95" customHeight="1" x14ac:dyDescent="0.2">
      <c r="A64" s="10"/>
      <c r="B64" s="10"/>
      <c r="C64" s="14" t="s">
        <v>934</v>
      </c>
      <c r="D64" s="14" t="s">
        <v>188</v>
      </c>
      <c r="E64" s="14" t="s">
        <v>1679</v>
      </c>
      <c r="F64" s="586"/>
      <c r="G64" s="123">
        <v>2.7</v>
      </c>
      <c r="H64" s="4">
        <f t="shared" si="1"/>
        <v>0</v>
      </c>
    </row>
    <row r="65" spans="1:8" s="1" customFormat="1" ht="24.95" customHeight="1" x14ac:dyDescent="0.2">
      <c r="A65" s="96" t="s">
        <v>1484</v>
      </c>
      <c r="B65" s="90" t="s">
        <v>1498</v>
      </c>
      <c r="C65" s="90" t="s">
        <v>1483</v>
      </c>
      <c r="D65" s="90" t="s">
        <v>1482</v>
      </c>
      <c r="E65" s="96" t="s">
        <v>1679</v>
      </c>
      <c r="F65" s="113" t="s">
        <v>1656</v>
      </c>
      <c r="G65" s="102" t="s">
        <v>1485</v>
      </c>
      <c r="H65" s="8"/>
    </row>
    <row r="66" spans="1:8" s="1" customFormat="1" ht="24.95" customHeight="1" x14ac:dyDescent="0.2">
      <c r="A66" s="10">
        <v>0</v>
      </c>
      <c r="B66" s="10"/>
      <c r="C66" s="115" t="s">
        <v>935</v>
      </c>
      <c r="D66" s="14" t="s">
        <v>396</v>
      </c>
      <c r="E66" s="115" t="s">
        <v>1679</v>
      </c>
      <c r="F66" s="584" t="s">
        <v>1799</v>
      </c>
      <c r="G66" s="123">
        <v>2.7</v>
      </c>
      <c r="H66" s="4">
        <f t="shared" ref="H66:H91" si="2">A66*G66</f>
        <v>0</v>
      </c>
    </row>
    <row r="67" spans="1:8" s="1" customFormat="1" ht="24.95" customHeight="1" x14ac:dyDescent="0.2">
      <c r="A67" s="10"/>
      <c r="B67" s="10"/>
      <c r="C67" s="14" t="s">
        <v>935</v>
      </c>
      <c r="D67" s="14" t="s">
        <v>473</v>
      </c>
      <c r="E67" s="14" t="s">
        <v>1679</v>
      </c>
      <c r="F67" s="585"/>
      <c r="G67" s="123">
        <v>2.7</v>
      </c>
      <c r="H67" s="4">
        <f t="shared" si="2"/>
        <v>0</v>
      </c>
    </row>
    <row r="68" spans="1:8" s="1" customFormat="1" ht="24.95" customHeight="1" x14ac:dyDescent="0.2">
      <c r="A68" s="10"/>
      <c r="B68" s="10"/>
      <c r="C68" s="14" t="s">
        <v>935</v>
      </c>
      <c r="D68" s="14" t="s">
        <v>198</v>
      </c>
      <c r="E68" s="14" t="s">
        <v>1679</v>
      </c>
      <c r="F68" s="585"/>
      <c r="G68" s="123">
        <v>2.7</v>
      </c>
      <c r="H68" s="4">
        <f t="shared" si="2"/>
        <v>0</v>
      </c>
    </row>
    <row r="69" spans="1:8" s="1" customFormat="1" ht="24.95" customHeight="1" x14ac:dyDescent="0.2">
      <c r="A69" s="10"/>
      <c r="B69" s="10"/>
      <c r="C69" s="14" t="s">
        <v>935</v>
      </c>
      <c r="D69" s="14" t="s">
        <v>716</v>
      </c>
      <c r="E69" s="14" t="s">
        <v>1679</v>
      </c>
      <c r="F69" s="585"/>
      <c r="G69" s="123">
        <v>2.7</v>
      </c>
      <c r="H69" s="4">
        <f t="shared" si="2"/>
        <v>0</v>
      </c>
    </row>
    <row r="70" spans="1:8" s="1" customFormat="1" ht="24.95" customHeight="1" x14ac:dyDescent="0.2">
      <c r="A70" s="10"/>
      <c r="B70" s="10"/>
      <c r="C70" s="14" t="s">
        <v>935</v>
      </c>
      <c r="D70" s="14" t="s">
        <v>519</v>
      </c>
      <c r="E70" s="14" t="s">
        <v>1679</v>
      </c>
      <c r="F70" s="585"/>
      <c r="G70" s="123">
        <v>2.7</v>
      </c>
      <c r="H70" s="4">
        <f t="shared" si="2"/>
        <v>0</v>
      </c>
    </row>
    <row r="71" spans="1:8" s="1" customFormat="1" ht="24.95" customHeight="1" x14ac:dyDescent="0.2">
      <c r="A71" s="10"/>
      <c r="B71" s="10"/>
      <c r="C71" s="14" t="s">
        <v>935</v>
      </c>
      <c r="D71" s="14" t="s">
        <v>932</v>
      </c>
      <c r="E71" s="14" t="s">
        <v>1679</v>
      </c>
      <c r="F71" s="585"/>
      <c r="G71" s="123">
        <v>2.7</v>
      </c>
      <c r="H71" s="4">
        <f t="shared" si="2"/>
        <v>0</v>
      </c>
    </row>
    <row r="72" spans="1:8" s="1" customFormat="1" ht="24.95" customHeight="1" x14ac:dyDescent="0.2">
      <c r="A72" s="10"/>
      <c r="B72" s="10"/>
      <c r="C72" s="14" t="s">
        <v>935</v>
      </c>
      <c r="D72" s="14" t="s">
        <v>569</v>
      </c>
      <c r="E72" s="14" t="s">
        <v>1679</v>
      </c>
      <c r="F72" s="585"/>
      <c r="G72" s="123">
        <v>2.7</v>
      </c>
      <c r="H72" s="4">
        <f t="shared" si="2"/>
        <v>0</v>
      </c>
    </row>
    <row r="73" spans="1:8" s="1" customFormat="1" ht="24.95" customHeight="1" x14ac:dyDescent="0.2">
      <c r="A73" s="10"/>
      <c r="B73" s="10"/>
      <c r="C73" s="14" t="s">
        <v>935</v>
      </c>
      <c r="D73" s="14" t="s">
        <v>649</v>
      </c>
      <c r="E73" s="14" t="s">
        <v>1679</v>
      </c>
      <c r="F73" s="585"/>
      <c r="G73" s="123">
        <v>2.7</v>
      </c>
      <c r="H73" s="4">
        <f t="shared" si="2"/>
        <v>0</v>
      </c>
    </row>
    <row r="74" spans="1:8" s="1" customFormat="1" ht="24.95" customHeight="1" x14ac:dyDescent="0.2">
      <c r="A74" s="10"/>
      <c r="B74" s="10"/>
      <c r="C74" s="14" t="s">
        <v>935</v>
      </c>
      <c r="D74" s="14" t="s">
        <v>483</v>
      </c>
      <c r="E74" s="14" t="s">
        <v>1679</v>
      </c>
      <c r="F74" s="585"/>
      <c r="G74" s="123">
        <v>2.7</v>
      </c>
      <c r="H74" s="4">
        <f t="shared" si="2"/>
        <v>0</v>
      </c>
    </row>
    <row r="75" spans="1:8" s="1" customFormat="1" ht="24.95" customHeight="1" x14ac:dyDescent="0.2">
      <c r="A75" s="10"/>
      <c r="B75" s="10"/>
      <c r="C75" s="14" t="s">
        <v>935</v>
      </c>
      <c r="D75" s="14" t="s">
        <v>470</v>
      </c>
      <c r="E75" s="14" t="s">
        <v>1679</v>
      </c>
      <c r="F75" s="585"/>
      <c r="G75" s="123">
        <v>2.7</v>
      </c>
      <c r="H75" s="4">
        <f t="shared" si="2"/>
        <v>0</v>
      </c>
    </row>
    <row r="76" spans="1:8" s="1" customFormat="1" ht="24.95" customHeight="1" x14ac:dyDescent="0.2">
      <c r="A76" s="10"/>
      <c r="B76" s="10"/>
      <c r="C76" s="14" t="s">
        <v>935</v>
      </c>
      <c r="D76" s="14" t="s">
        <v>750</v>
      </c>
      <c r="E76" s="14" t="s">
        <v>1679</v>
      </c>
      <c r="F76" s="585"/>
      <c r="G76" s="123">
        <v>2.7</v>
      </c>
      <c r="H76" s="4">
        <f t="shared" si="2"/>
        <v>0</v>
      </c>
    </row>
    <row r="77" spans="1:8" s="1" customFormat="1" ht="24.95" customHeight="1" x14ac:dyDescent="0.2">
      <c r="A77" s="10"/>
      <c r="B77" s="10"/>
      <c r="C77" s="14" t="s">
        <v>935</v>
      </c>
      <c r="D77" s="14" t="s">
        <v>886</v>
      </c>
      <c r="E77" s="14" t="s">
        <v>1679</v>
      </c>
      <c r="F77" s="585"/>
      <c r="G77" s="123">
        <v>2.7</v>
      </c>
      <c r="H77" s="4">
        <f t="shared" si="2"/>
        <v>0</v>
      </c>
    </row>
    <row r="78" spans="1:8" s="1" customFormat="1" ht="24.95" customHeight="1" x14ac:dyDescent="0.2">
      <c r="A78" s="10"/>
      <c r="B78" s="10"/>
      <c r="C78" s="14" t="s">
        <v>935</v>
      </c>
      <c r="D78" s="14" t="s">
        <v>191</v>
      </c>
      <c r="E78" s="14" t="s">
        <v>1679</v>
      </c>
      <c r="F78" s="585"/>
      <c r="G78" s="123">
        <v>2.7</v>
      </c>
      <c r="H78" s="4">
        <f t="shared" si="2"/>
        <v>0</v>
      </c>
    </row>
    <row r="79" spans="1:8" s="1" customFormat="1" ht="24.95" customHeight="1" x14ac:dyDescent="0.2">
      <c r="A79" s="10"/>
      <c r="B79" s="10"/>
      <c r="C79" s="14" t="s">
        <v>935</v>
      </c>
      <c r="D79" s="14" t="s">
        <v>933</v>
      </c>
      <c r="E79" s="14" t="s">
        <v>1679</v>
      </c>
      <c r="F79" s="585"/>
      <c r="G79" s="123">
        <v>2.7</v>
      </c>
      <c r="H79" s="4">
        <f t="shared" si="2"/>
        <v>0</v>
      </c>
    </row>
    <row r="80" spans="1:8" s="1" customFormat="1" ht="24.95" customHeight="1" x14ac:dyDescent="0.2">
      <c r="A80" s="10"/>
      <c r="B80" s="10"/>
      <c r="C80" s="14" t="s">
        <v>935</v>
      </c>
      <c r="D80" s="14" t="s">
        <v>510</v>
      </c>
      <c r="E80" s="14" t="s">
        <v>1679</v>
      </c>
      <c r="F80" s="585"/>
      <c r="G80" s="123">
        <v>2.7</v>
      </c>
      <c r="H80" s="4">
        <f t="shared" si="2"/>
        <v>0</v>
      </c>
    </row>
    <row r="81" spans="1:8" s="1" customFormat="1" ht="24.95" customHeight="1" x14ac:dyDescent="0.2">
      <c r="A81" s="10"/>
      <c r="B81" s="10"/>
      <c r="C81" s="14" t="s">
        <v>935</v>
      </c>
      <c r="D81" s="14" t="s">
        <v>206</v>
      </c>
      <c r="E81" s="14" t="s">
        <v>1679</v>
      </c>
      <c r="F81" s="585"/>
      <c r="G81" s="123">
        <v>2.7</v>
      </c>
      <c r="H81" s="4">
        <f t="shared" si="2"/>
        <v>0</v>
      </c>
    </row>
    <row r="82" spans="1:8" s="1" customFormat="1" ht="24.95" customHeight="1" x14ac:dyDescent="0.2">
      <c r="A82" s="10"/>
      <c r="B82" s="10"/>
      <c r="C82" s="14" t="s">
        <v>935</v>
      </c>
      <c r="D82" s="14" t="s">
        <v>189</v>
      </c>
      <c r="E82" s="14" t="s">
        <v>1679</v>
      </c>
      <c r="F82" s="585"/>
      <c r="G82" s="123">
        <v>2.7</v>
      </c>
      <c r="H82" s="4">
        <f t="shared" si="2"/>
        <v>0</v>
      </c>
    </row>
    <row r="83" spans="1:8" s="1" customFormat="1" ht="24.95" customHeight="1" x14ac:dyDescent="0.2">
      <c r="A83" s="10"/>
      <c r="B83" s="10"/>
      <c r="C83" s="14" t="s">
        <v>935</v>
      </c>
      <c r="D83" s="14" t="s">
        <v>571</v>
      </c>
      <c r="E83" s="14" t="s">
        <v>1679</v>
      </c>
      <c r="F83" s="585"/>
      <c r="G83" s="123">
        <v>2.7</v>
      </c>
      <c r="H83" s="4">
        <f t="shared" si="2"/>
        <v>0</v>
      </c>
    </row>
    <row r="84" spans="1:8" s="1" customFormat="1" ht="24.95" customHeight="1" x14ac:dyDescent="0.2">
      <c r="A84" s="10"/>
      <c r="B84" s="10"/>
      <c r="C84" s="14" t="s">
        <v>935</v>
      </c>
      <c r="D84" s="14" t="s">
        <v>197</v>
      </c>
      <c r="E84" s="14" t="s">
        <v>1679</v>
      </c>
      <c r="F84" s="585"/>
      <c r="G84" s="123">
        <v>2.7</v>
      </c>
      <c r="H84" s="4">
        <f t="shared" si="2"/>
        <v>0</v>
      </c>
    </row>
    <row r="85" spans="1:8" s="1" customFormat="1" ht="24.95" customHeight="1" x14ac:dyDescent="0.2">
      <c r="A85" s="10"/>
      <c r="B85" s="10"/>
      <c r="C85" s="14" t="s">
        <v>935</v>
      </c>
      <c r="D85" s="14" t="s">
        <v>208</v>
      </c>
      <c r="E85" s="14" t="s">
        <v>1679</v>
      </c>
      <c r="F85" s="585"/>
      <c r="G85" s="123">
        <v>2.7</v>
      </c>
      <c r="H85" s="4">
        <f t="shared" si="2"/>
        <v>0</v>
      </c>
    </row>
    <row r="86" spans="1:8" s="1" customFormat="1" ht="24.95" customHeight="1" x14ac:dyDescent="0.2">
      <c r="A86" s="10"/>
      <c r="B86" s="10"/>
      <c r="C86" s="14" t="s">
        <v>935</v>
      </c>
      <c r="D86" s="14" t="s">
        <v>202</v>
      </c>
      <c r="E86" s="14" t="s">
        <v>1679</v>
      </c>
      <c r="F86" s="585"/>
      <c r="G86" s="123">
        <v>2.7</v>
      </c>
      <c r="H86" s="4">
        <f t="shared" si="2"/>
        <v>0</v>
      </c>
    </row>
    <row r="87" spans="1:8" s="1" customFormat="1" ht="24.95" customHeight="1" x14ac:dyDescent="0.2">
      <c r="A87" s="10"/>
      <c r="B87" s="10"/>
      <c r="C87" s="14" t="s">
        <v>935</v>
      </c>
      <c r="D87" s="14" t="s">
        <v>503</v>
      </c>
      <c r="E87" s="14" t="s">
        <v>1679</v>
      </c>
      <c r="F87" s="585"/>
      <c r="G87" s="123">
        <v>2.7</v>
      </c>
      <c r="H87" s="4">
        <f t="shared" si="2"/>
        <v>0</v>
      </c>
    </row>
    <row r="88" spans="1:8" s="1" customFormat="1" ht="24.95" customHeight="1" x14ac:dyDescent="0.2">
      <c r="A88" s="10"/>
      <c r="B88" s="10"/>
      <c r="C88" s="14" t="s">
        <v>935</v>
      </c>
      <c r="D88" s="14" t="s">
        <v>508</v>
      </c>
      <c r="E88" s="14" t="s">
        <v>1679</v>
      </c>
      <c r="F88" s="585"/>
      <c r="G88" s="123">
        <v>2.7</v>
      </c>
      <c r="H88" s="4">
        <f t="shared" si="2"/>
        <v>0</v>
      </c>
    </row>
    <row r="89" spans="1:8" s="1" customFormat="1" ht="24.95" customHeight="1" x14ac:dyDescent="0.2">
      <c r="A89" s="10"/>
      <c r="B89" s="10"/>
      <c r="C89" s="14" t="s">
        <v>935</v>
      </c>
      <c r="D89" s="14" t="s">
        <v>201</v>
      </c>
      <c r="E89" s="14" t="s">
        <v>1679</v>
      </c>
      <c r="F89" s="585"/>
      <c r="G89" s="123">
        <v>2.7</v>
      </c>
      <c r="H89" s="4">
        <f t="shared" si="2"/>
        <v>0</v>
      </c>
    </row>
    <row r="90" spans="1:8" s="1" customFormat="1" ht="24.95" customHeight="1" x14ac:dyDescent="0.2">
      <c r="A90" s="10"/>
      <c r="B90" s="10"/>
      <c r="C90" s="14" t="s">
        <v>935</v>
      </c>
      <c r="D90" s="14" t="s">
        <v>622</v>
      </c>
      <c r="E90" s="14" t="s">
        <v>1679</v>
      </c>
      <c r="F90" s="585"/>
      <c r="G90" s="123">
        <v>2.7</v>
      </c>
      <c r="H90" s="4">
        <f t="shared" si="2"/>
        <v>0</v>
      </c>
    </row>
    <row r="91" spans="1:8" s="1" customFormat="1" ht="24.95" customHeight="1" x14ac:dyDescent="0.2">
      <c r="A91" s="10"/>
      <c r="B91" s="10"/>
      <c r="C91" s="14" t="s">
        <v>935</v>
      </c>
      <c r="D91" s="14" t="s">
        <v>188</v>
      </c>
      <c r="E91" s="14" t="s">
        <v>1679</v>
      </c>
      <c r="F91" s="586"/>
      <c r="G91" s="123">
        <v>2.7</v>
      </c>
      <c r="H91" s="4">
        <f t="shared" si="2"/>
        <v>0</v>
      </c>
    </row>
    <row r="92" spans="1:8" s="1" customFormat="1" ht="24.95" customHeight="1" x14ac:dyDescent="0.2">
      <c r="A92" s="96" t="s">
        <v>1484</v>
      </c>
      <c r="B92" s="90" t="s">
        <v>1498</v>
      </c>
      <c r="C92" s="90" t="s">
        <v>1483</v>
      </c>
      <c r="D92" s="90" t="s">
        <v>1482</v>
      </c>
      <c r="E92" s="97" t="s">
        <v>772</v>
      </c>
      <c r="F92" s="105" t="s">
        <v>1656</v>
      </c>
      <c r="G92" s="109" t="s">
        <v>1485</v>
      </c>
      <c r="H92" s="103"/>
    </row>
    <row r="93" spans="1:8" s="1" customFormat="1" ht="24.75" customHeight="1" x14ac:dyDescent="0.2">
      <c r="A93" s="10">
        <v>0</v>
      </c>
      <c r="B93" s="10">
        <v>0</v>
      </c>
      <c r="C93" s="10" t="s">
        <v>1515</v>
      </c>
      <c r="D93" s="14" t="s">
        <v>189</v>
      </c>
      <c r="E93" s="86" t="s">
        <v>1195</v>
      </c>
      <c r="F93" s="514" t="s">
        <v>1537</v>
      </c>
      <c r="G93" s="15">
        <v>3.15</v>
      </c>
      <c r="H93" s="3">
        <f>A93*G93</f>
        <v>0</v>
      </c>
    </row>
    <row r="94" spans="1:8" s="1" customFormat="1" ht="24.75" customHeight="1" x14ac:dyDescent="0.2">
      <c r="A94" s="10"/>
      <c r="B94" s="10"/>
      <c r="C94" s="10" t="s">
        <v>1515</v>
      </c>
      <c r="D94" s="14" t="s">
        <v>409</v>
      </c>
      <c r="E94" s="86" t="s">
        <v>1195</v>
      </c>
      <c r="F94" s="514"/>
      <c r="G94" s="15">
        <v>3.15</v>
      </c>
      <c r="H94" s="3">
        <f t="shared" ref="H94:H111" si="3">A94*G94</f>
        <v>0</v>
      </c>
    </row>
    <row r="95" spans="1:8" s="1" customFormat="1" ht="24.75" customHeight="1" x14ac:dyDescent="0.2">
      <c r="A95" s="10"/>
      <c r="B95" s="10"/>
      <c r="C95" s="10" t="s">
        <v>1515</v>
      </c>
      <c r="D95" s="14" t="s">
        <v>470</v>
      </c>
      <c r="E95" s="86" t="s">
        <v>1195</v>
      </c>
      <c r="F95" s="514"/>
      <c r="G95" s="15">
        <v>3.15</v>
      </c>
      <c r="H95" s="3">
        <f t="shared" si="3"/>
        <v>0</v>
      </c>
    </row>
    <row r="96" spans="1:8" s="1" customFormat="1" ht="24.75" customHeight="1" x14ac:dyDescent="0.2">
      <c r="A96" s="10"/>
      <c r="B96" s="10"/>
      <c r="C96" s="10" t="s">
        <v>1515</v>
      </c>
      <c r="D96" s="14" t="s">
        <v>612</v>
      </c>
      <c r="E96" s="86" t="s">
        <v>1195</v>
      </c>
      <c r="F96" s="514"/>
      <c r="G96" s="15">
        <v>3.15</v>
      </c>
      <c r="H96" s="3">
        <f t="shared" si="3"/>
        <v>0</v>
      </c>
    </row>
    <row r="97" spans="1:8" s="1" customFormat="1" ht="24.75" customHeight="1" x14ac:dyDescent="0.2">
      <c r="A97" s="10"/>
      <c r="B97" s="10"/>
      <c r="C97" s="10" t="s">
        <v>1515</v>
      </c>
      <c r="D97" s="14" t="s">
        <v>611</v>
      </c>
      <c r="E97" s="86" t="s">
        <v>1195</v>
      </c>
      <c r="F97" s="514"/>
      <c r="G97" s="15">
        <v>3.15</v>
      </c>
      <c r="H97" s="3">
        <f t="shared" si="3"/>
        <v>0</v>
      </c>
    </row>
    <row r="98" spans="1:8" s="1" customFormat="1" ht="24.75" customHeight="1" x14ac:dyDescent="0.2">
      <c r="A98" s="10"/>
      <c r="B98" s="10"/>
      <c r="C98" s="10" t="s">
        <v>1515</v>
      </c>
      <c r="D98" s="14" t="s">
        <v>523</v>
      </c>
      <c r="E98" s="86" t="s">
        <v>1195</v>
      </c>
      <c r="F98" s="514"/>
      <c r="G98" s="15">
        <v>3.15</v>
      </c>
      <c r="H98" s="3">
        <f t="shared" si="3"/>
        <v>0</v>
      </c>
    </row>
    <row r="99" spans="1:8" s="1" customFormat="1" ht="24.75" customHeight="1" x14ac:dyDescent="0.2">
      <c r="A99" s="10"/>
      <c r="B99" s="10"/>
      <c r="C99" s="10" t="s">
        <v>1515</v>
      </c>
      <c r="D99" s="14" t="s">
        <v>610</v>
      </c>
      <c r="E99" s="86" t="s">
        <v>1195</v>
      </c>
      <c r="F99" s="514"/>
      <c r="G99" s="15">
        <v>3.15</v>
      </c>
      <c r="H99" s="3">
        <f t="shared" si="3"/>
        <v>0</v>
      </c>
    </row>
    <row r="100" spans="1:8" s="1" customFormat="1" ht="24.75" customHeight="1" x14ac:dyDescent="0.2">
      <c r="A100" s="10"/>
      <c r="B100" s="10"/>
      <c r="C100" s="10" t="s">
        <v>1515</v>
      </c>
      <c r="D100" s="14" t="s">
        <v>472</v>
      </c>
      <c r="E100" s="86" t="s">
        <v>1195</v>
      </c>
      <c r="F100" s="514"/>
      <c r="G100" s="15">
        <v>3.15</v>
      </c>
      <c r="H100" s="3">
        <f t="shared" si="3"/>
        <v>0</v>
      </c>
    </row>
    <row r="101" spans="1:8" s="1" customFormat="1" ht="24.75" customHeight="1" x14ac:dyDescent="0.2">
      <c r="A101" s="10"/>
      <c r="B101" s="10"/>
      <c r="C101" s="10" t="s">
        <v>1515</v>
      </c>
      <c r="D101" s="14" t="s">
        <v>837</v>
      </c>
      <c r="E101" s="86" t="s">
        <v>1195</v>
      </c>
      <c r="F101" s="514"/>
      <c r="G101" s="15">
        <v>3.15</v>
      </c>
      <c r="H101" s="3">
        <f t="shared" si="3"/>
        <v>0</v>
      </c>
    </row>
    <row r="102" spans="1:8" s="1" customFormat="1" ht="24.75" customHeight="1" x14ac:dyDescent="0.2">
      <c r="A102" s="96" t="s">
        <v>1484</v>
      </c>
      <c r="B102" s="90" t="s">
        <v>1498</v>
      </c>
      <c r="C102" s="90" t="s">
        <v>1483</v>
      </c>
      <c r="D102" s="90" t="s">
        <v>1482</v>
      </c>
      <c r="E102" s="97" t="s">
        <v>772</v>
      </c>
      <c r="F102" s="113" t="s">
        <v>1656</v>
      </c>
      <c r="G102" s="109" t="s">
        <v>1485</v>
      </c>
      <c r="H102" s="103"/>
    </row>
    <row r="103" spans="1:8" s="1" customFormat="1" ht="24.75" customHeight="1" x14ac:dyDescent="0.2">
      <c r="A103" s="10"/>
      <c r="B103" s="10"/>
      <c r="C103" s="10" t="s">
        <v>531</v>
      </c>
      <c r="D103" s="14" t="s">
        <v>189</v>
      </c>
      <c r="E103" s="86" t="s">
        <v>1195</v>
      </c>
      <c r="F103" s="514"/>
      <c r="G103" s="15">
        <v>3.15</v>
      </c>
      <c r="H103" s="3">
        <f t="shared" si="3"/>
        <v>0</v>
      </c>
    </row>
    <row r="104" spans="1:8" s="1" customFormat="1" ht="24.75" customHeight="1" x14ac:dyDescent="0.2">
      <c r="A104" s="10"/>
      <c r="B104" s="10"/>
      <c r="C104" s="10" t="s">
        <v>531</v>
      </c>
      <c r="D104" s="14" t="s">
        <v>409</v>
      </c>
      <c r="E104" s="86" t="s">
        <v>1195</v>
      </c>
      <c r="F104" s="514"/>
      <c r="G104" s="15">
        <v>3.15</v>
      </c>
      <c r="H104" s="3">
        <f t="shared" si="3"/>
        <v>0</v>
      </c>
    </row>
    <row r="105" spans="1:8" s="1" customFormat="1" ht="24.75" customHeight="1" x14ac:dyDescent="0.2">
      <c r="A105" s="10"/>
      <c r="B105" s="10"/>
      <c r="C105" s="10" t="s">
        <v>531</v>
      </c>
      <c r="D105" s="14" t="s">
        <v>470</v>
      </c>
      <c r="E105" s="86" t="s">
        <v>1195</v>
      </c>
      <c r="F105" s="514"/>
      <c r="G105" s="15">
        <v>3.15</v>
      </c>
      <c r="H105" s="3">
        <f t="shared" si="3"/>
        <v>0</v>
      </c>
    </row>
    <row r="106" spans="1:8" s="1" customFormat="1" ht="24.75" customHeight="1" x14ac:dyDescent="0.2">
      <c r="A106" s="10"/>
      <c r="B106" s="10"/>
      <c r="C106" s="10" t="s">
        <v>531</v>
      </c>
      <c r="D106" s="14" t="s">
        <v>612</v>
      </c>
      <c r="E106" s="86" t="s">
        <v>1195</v>
      </c>
      <c r="F106" s="514"/>
      <c r="G106" s="15">
        <v>3.15</v>
      </c>
      <c r="H106" s="3">
        <f t="shared" si="3"/>
        <v>0</v>
      </c>
    </row>
    <row r="107" spans="1:8" s="1" customFormat="1" ht="24.75" customHeight="1" x14ac:dyDescent="0.2">
      <c r="A107" s="10"/>
      <c r="B107" s="10"/>
      <c r="C107" s="10" t="s">
        <v>531</v>
      </c>
      <c r="D107" s="14" t="s">
        <v>611</v>
      </c>
      <c r="E107" s="86" t="s">
        <v>1195</v>
      </c>
      <c r="F107" s="514"/>
      <c r="G107" s="15">
        <v>3.15</v>
      </c>
      <c r="H107" s="3">
        <f t="shared" si="3"/>
        <v>0</v>
      </c>
    </row>
    <row r="108" spans="1:8" s="1" customFormat="1" ht="24.75" customHeight="1" x14ac:dyDescent="0.2">
      <c r="A108" s="10"/>
      <c r="B108" s="10"/>
      <c r="C108" s="10" t="s">
        <v>531</v>
      </c>
      <c r="D108" s="14" t="s">
        <v>523</v>
      </c>
      <c r="E108" s="86" t="s">
        <v>1195</v>
      </c>
      <c r="F108" s="514"/>
      <c r="G108" s="15">
        <v>3.15</v>
      </c>
      <c r="H108" s="3">
        <f t="shared" si="3"/>
        <v>0</v>
      </c>
    </row>
    <row r="109" spans="1:8" s="1" customFormat="1" ht="24.75" customHeight="1" x14ac:dyDescent="0.2">
      <c r="A109" s="10"/>
      <c r="B109" s="10"/>
      <c r="C109" s="10" t="s">
        <v>531</v>
      </c>
      <c r="D109" s="14" t="s">
        <v>610</v>
      </c>
      <c r="E109" s="86" t="s">
        <v>1195</v>
      </c>
      <c r="F109" s="514"/>
      <c r="G109" s="15">
        <v>3.15</v>
      </c>
      <c r="H109" s="3">
        <f t="shared" si="3"/>
        <v>0</v>
      </c>
    </row>
    <row r="110" spans="1:8" s="1" customFormat="1" ht="24.75" customHeight="1" x14ac:dyDescent="0.2">
      <c r="A110" s="10"/>
      <c r="B110" s="10"/>
      <c r="C110" s="10" t="s">
        <v>531</v>
      </c>
      <c r="D110" s="14" t="s">
        <v>472</v>
      </c>
      <c r="E110" s="86" t="s">
        <v>1195</v>
      </c>
      <c r="F110" s="514"/>
      <c r="G110" s="15">
        <v>3.15</v>
      </c>
      <c r="H110" s="3">
        <f t="shared" si="3"/>
        <v>0</v>
      </c>
    </row>
    <row r="111" spans="1:8" s="1" customFormat="1" ht="24.75" customHeight="1" x14ac:dyDescent="0.2">
      <c r="A111" s="10"/>
      <c r="B111" s="10"/>
      <c r="C111" s="10" t="s">
        <v>531</v>
      </c>
      <c r="D111" s="14" t="s">
        <v>837</v>
      </c>
      <c r="E111" s="86" t="s">
        <v>1195</v>
      </c>
      <c r="F111" s="514"/>
      <c r="G111" s="15">
        <v>3.15</v>
      </c>
      <c r="H111" s="3">
        <f t="shared" si="3"/>
        <v>0</v>
      </c>
    </row>
    <row r="112" spans="1:8" s="1" customFormat="1" ht="24.95" customHeight="1" x14ac:dyDescent="0.2">
      <c r="A112" s="96" t="s">
        <v>1484</v>
      </c>
      <c r="B112" s="90" t="s">
        <v>1498</v>
      </c>
      <c r="C112" s="90" t="s">
        <v>1483</v>
      </c>
      <c r="D112" s="90" t="s">
        <v>1482</v>
      </c>
      <c r="E112" s="97" t="s">
        <v>1680</v>
      </c>
      <c r="F112" s="105" t="s">
        <v>1656</v>
      </c>
      <c r="G112" s="109" t="s">
        <v>1485</v>
      </c>
      <c r="H112" s="103"/>
    </row>
    <row r="113" spans="1:8" s="1" customFormat="1" ht="24.95" customHeight="1" x14ac:dyDescent="0.2">
      <c r="A113" s="10">
        <v>0</v>
      </c>
      <c r="B113" s="10">
        <v>0</v>
      </c>
      <c r="C113" s="10"/>
      <c r="D113" s="14" t="s">
        <v>189</v>
      </c>
      <c r="E113" s="86" t="s">
        <v>1280</v>
      </c>
      <c r="F113" s="510" t="s">
        <v>1537</v>
      </c>
      <c r="G113" s="15">
        <v>5.85</v>
      </c>
      <c r="H113" s="3">
        <f>A113*G113</f>
        <v>0</v>
      </c>
    </row>
    <row r="114" spans="1:8" s="1" customFormat="1" ht="24.95" customHeight="1" x14ac:dyDescent="0.2">
      <c r="A114" s="10"/>
      <c r="B114" s="10"/>
      <c r="C114" s="10"/>
      <c r="D114" s="14" t="s">
        <v>1272</v>
      </c>
      <c r="E114" s="86" t="s">
        <v>1280</v>
      </c>
      <c r="F114" s="511"/>
      <c r="G114" s="15">
        <v>5.85</v>
      </c>
      <c r="H114" s="3">
        <f t="shared" ref="H114:H128" si="4">A114*G114</f>
        <v>0</v>
      </c>
    </row>
    <row r="115" spans="1:8" s="1" customFormat="1" ht="24.95" customHeight="1" x14ac:dyDescent="0.2">
      <c r="A115" s="10"/>
      <c r="B115" s="10"/>
      <c r="C115" s="10"/>
      <c r="D115" s="14" t="s">
        <v>1273</v>
      </c>
      <c r="E115" s="86" t="s">
        <v>1280</v>
      </c>
      <c r="F115" s="511"/>
      <c r="G115" s="15">
        <v>5.85</v>
      </c>
      <c r="H115" s="3">
        <f t="shared" si="4"/>
        <v>0</v>
      </c>
    </row>
    <row r="116" spans="1:8" s="1" customFormat="1" ht="24.95" customHeight="1" x14ac:dyDescent="0.2">
      <c r="A116" s="10"/>
      <c r="B116" s="10"/>
      <c r="C116" s="10"/>
      <c r="D116" s="14" t="s">
        <v>1274</v>
      </c>
      <c r="E116" s="86" t="s">
        <v>1280</v>
      </c>
      <c r="F116" s="511"/>
      <c r="G116" s="15">
        <v>5.85</v>
      </c>
      <c r="H116" s="3">
        <f t="shared" si="4"/>
        <v>0</v>
      </c>
    </row>
    <row r="117" spans="1:8" s="1" customFormat="1" ht="24.95" customHeight="1" x14ac:dyDescent="0.2">
      <c r="A117" s="10"/>
      <c r="B117" s="10"/>
      <c r="C117" s="10"/>
      <c r="D117" s="14" t="s">
        <v>569</v>
      </c>
      <c r="E117" s="86" t="s">
        <v>1280</v>
      </c>
      <c r="F117" s="511"/>
      <c r="G117" s="15">
        <v>5.85</v>
      </c>
      <c r="H117" s="3">
        <f t="shared" si="4"/>
        <v>0</v>
      </c>
    </row>
    <row r="118" spans="1:8" s="1" customFormat="1" ht="24.95" customHeight="1" x14ac:dyDescent="0.2">
      <c r="A118" s="10"/>
      <c r="B118" s="10"/>
      <c r="C118" s="10"/>
      <c r="D118" s="14" t="s">
        <v>99</v>
      </c>
      <c r="E118" s="86" t="s">
        <v>1280</v>
      </c>
      <c r="F118" s="511"/>
      <c r="G118" s="15">
        <v>5.85</v>
      </c>
      <c r="H118" s="3">
        <f t="shared" si="4"/>
        <v>0</v>
      </c>
    </row>
    <row r="119" spans="1:8" s="1" customFormat="1" ht="24.95" customHeight="1" x14ac:dyDescent="0.2">
      <c r="A119" s="10"/>
      <c r="B119" s="10"/>
      <c r="C119" s="10"/>
      <c r="D119" s="14" t="s">
        <v>1275</v>
      </c>
      <c r="E119" s="86" t="s">
        <v>1280</v>
      </c>
      <c r="F119" s="511"/>
      <c r="G119" s="15">
        <v>5.85</v>
      </c>
      <c r="H119" s="3">
        <f t="shared" si="4"/>
        <v>0</v>
      </c>
    </row>
    <row r="120" spans="1:8" s="1" customFormat="1" ht="24.95" customHeight="1" x14ac:dyDescent="0.2">
      <c r="A120" s="10"/>
      <c r="B120" s="10"/>
      <c r="C120" s="10"/>
      <c r="D120" s="14" t="s">
        <v>507</v>
      </c>
      <c r="E120" s="86" t="s">
        <v>1280</v>
      </c>
      <c r="F120" s="511"/>
      <c r="G120" s="15">
        <v>5.85</v>
      </c>
      <c r="H120" s="3">
        <f t="shared" si="4"/>
        <v>0</v>
      </c>
    </row>
    <row r="121" spans="1:8" s="1" customFormat="1" ht="24.95" customHeight="1" x14ac:dyDescent="0.2">
      <c r="A121" s="10"/>
      <c r="B121" s="10"/>
      <c r="C121" s="10"/>
      <c r="D121" s="14" t="s">
        <v>501</v>
      </c>
      <c r="E121" s="86" t="s">
        <v>1280</v>
      </c>
      <c r="F121" s="511"/>
      <c r="G121" s="15">
        <v>5.85</v>
      </c>
      <c r="H121" s="3">
        <f t="shared" si="4"/>
        <v>0</v>
      </c>
    </row>
    <row r="122" spans="1:8" s="1" customFormat="1" ht="24.95" customHeight="1" x14ac:dyDescent="0.2">
      <c r="A122" s="10"/>
      <c r="B122" s="10"/>
      <c r="C122" s="10"/>
      <c r="D122" s="14" t="s">
        <v>612</v>
      </c>
      <c r="E122" s="86" t="s">
        <v>1280</v>
      </c>
      <c r="F122" s="511"/>
      <c r="G122" s="15">
        <v>5.85</v>
      </c>
      <c r="H122" s="3">
        <f t="shared" si="4"/>
        <v>0</v>
      </c>
    </row>
    <row r="123" spans="1:8" s="1" customFormat="1" ht="24.95" customHeight="1" x14ac:dyDescent="0.2">
      <c r="A123" s="10"/>
      <c r="B123" s="10"/>
      <c r="C123" s="10"/>
      <c r="D123" s="14" t="s">
        <v>1276</v>
      </c>
      <c r="E123" s="86" t="s">
        <v>1280</v>
      </c>
      <c r="F123" s="511"/>
      <c r="G123" s="15">
        <v>5.85</v>
      </c>
      <c r="H123" s="3">
        <f t="shared" si="4"/>
        <v>0</v>
      </c>
    </row>
    <row r="124" spans="1:8" s="1" customFormat="1" ht="24.95" customHeight="1" x14ac:dyDescent="0.2">
      <c r="A124" s="10"/>
      <c r="B124" s="10"/>
      <c r="C124" s="10"/>
      <c r="D124" s="14" t="s">
        <v>206</v>
      </c>
      <c r="E124" s="86" t="s">
        <v>1280</v>
      </c>
      <c r="F124" s="511"/>
      <c r="G124" s="15">
        <v>5.85</v>
      </c>
      <c r="H124" s="3">
        <f t="shared" si="4"/>
        <v>0</v>
      </c>
    </row>
    <row r="125" spans="1:8" s="1" customFormat="1" ht="24.95" customHeight="1" x14ac:dyDescent="0.2">
      <c r="A125" s="10"/>
      <c r="B125" s="10"/>
      <c r="C125" s="10"/>
      <c r="D125" s="14" t="s">
        <v>512</v>
      </c>
      <c r="E125" s="86" t="s">
        <v>1280</v>
      </c>
      <c r="F125" s="511"/>
      <c r="G125" s="15">
        <v>5.85</v>
      </c>
      <c r="H125" s="3">
        <f t="shared" si="4"/>
        <v>0</v>
      </c>
    </row>
    <row r="126" spans="1:8" s="1" customFormat="1" ht="24.95" customHeight="1" x14ac:dyDescent="0.2">
      <c r="A126" s="10"/>
      <c r="B126" s="10"/>
      <c r="C126" s="10"/>
      <c r="D126" s="14" t="s">
        <v>752</v>
      </c>
      <c r="E126" s="86" t="s">
        <v>1280</v>
      </c>
      <c r="F126" s="511"/>
      <c r="G126" s="15">
        <v>5.85</v>
      </c>
      <c r="H126" s="3">
        <f t="shared" si="4"/>
        <v>0</v>
      </c>
    </row>
    <row r="127" spans="1:8" s="1" customFormat="1" ht="24.95" customHeight="1" x14ac:dyDescent="0.2">
      <c r="A127" s="10"/>
      <c r="B127" s="10"/>
      <c r="C127" s="10"/>
      <c r="D127" s="14" t="s">
        <v>1277</v>
      </c>
      <c r="E127" s="86" t="s">
        <v>1280</v>
      </c>
      <c r="F127" s="511"/>
      <c r="G127" s="15">
        <v>5.85</v>
      </c>
      <c r="H127" s="3">
        <f t="shared" si="4"/>
        <v>0</v>
      </c>
    </row>
    <row r="128" spans="1:8" s="1" customFormat="1" ht="24.95" customHeight="1" x14ac:dyDescent="0.2">
      <c r="A128" s="10"/>
      <c r="B128" s="10"/>
      <c r="C128" s="10"/>
      <c r="D128" s="14" t="s">
        <v>471</v>
      </c>
      <c r="E128" s="86" t="s">
        <v>1280</v>
      </c>
      <c r="F128" s="512"/>
      <c r="G128" s="15">
        <v>5.85</v>
      </c>
      <c r="H128" s="3">
        <f t="shared" si="4"/>
        <v>0</v>
      </c>
    </row>
    <row r="129" spans="1:8" s="1" customFormat="1" ht="24.95" customHeight="1" x14ac:dyDescent="0.2">
      <c r="A129" s="96" t="s">
        <v>1484</v>
      </c>
      <c r="B129" s="90" t="s">
        <v>1498</v>
      </c>
      <c r="C129" s="90" t="s">
        <v>1483</v>
      </c>
      <c r="D129" s="90" t="s">
        <v>1482</v>
      </c>
      <c r="E129" s="97" t="s">
        <v>1281</v>
      </c>
      <c r="F129" s="105" t="s">
        <v>1656</v>
      </c>
      <c r="G129" s="109" t="s">
        <v>1485</v>
      </c>
      <c r="H129" s="103"/>
    </row>
    <row r="130" spans="1:8" s="1" customFormat="1" ht="24.95" customHeight="1" x14ac:dyDescent="0.2">
      <c r="A130" s="10">
        <v>0</v>
      </c>
      <c r="B130" s="10">
        <v>0</v>
      </c>
      <c r="C130" s="10" t="s">
        <v>1515</v>
      </c>
      <c r="D130" s="14" t="s">
        <v>713</v>
      </c>
      <c r="E130" s="86" t="s">
        <v>1282</v>
      </c>
      <c r="F130" s="510" t="s">
        <v>1537</v>
      </c>
      <c r="G130" s="15">
        <v>5.49</v>
      </c>
      <c r="H130" s="3">
        <f>A130*G130</f>
        <v>0</v>
      </c>
    </row>
    <row r="131" spans="1:8" s="1" customFormat="1" ht="24.95" customHeight="1" x14ac:dyDescent="0.2">
      <c r="A131" s="10"/>
      <c r="B131" s="10"/>
      <c r="C131" s="10" t="s">
        <v>1515</v>
      </c>
      <c r="D131" s="14" t="s">
        <v>189</v>
      </c>
      <c r="E131" s="86" t="s">
        <v>1282</v>
      </c>
      <c r="F131" s="511"/>
      <c r="G131" s="15">
        <v>5.49</v>
      </c>
      <c r="H131" s="3">
        <f t="shared" ref="H131:H157" si="5">A131*G131</f>
        <v>0</v>
      </c>
    </row>
    <row r="132" spans="1:8" s="1" customFormat="1" ht="24.95" customHeight="1" x14ac:dyDescent="0.2">
      <c r="A132" s="10"/>
      <c r="B132" s="10"/>
      <c r="C132" s="10" t="s">
        <v>1515</v>
      </c>
      <c r="D132" s="14" t="s">
        <v>569</v>
      </c>
      <c r="E132" s="86" t="s">
        <v>1282</v>
      </c>
      <c r="F132" s="511"/>
      <c r="G132" s="15">
        <v>5.49</v>
      </c>
      <c r="H132" s="3">
        <f t="shared" si="5"/>
        <v>0</v>
      </c>
    </row>
    <row r="133" spans="1:8" s="1" customFormat="1" ht="24.95" customHeight="1" x14ac:dyDescent="0.2">
      <c r="A133" s="10"/>
      <c r="B133" s="10"/>
      <c r="C133" s="10" t="s">
        <v>1515</v>
      </c>
      <c r="D133" s="14" t="s">
        <v>99</v>
      </c>
      <c r="E133" s="86" t="s">
        <v>1282</v>
      </c>
      <c r="F133" s="511"/>
      <c r="G133" s="15">
        <v>5.49</v>
      </c>
      <c r="H133" s="3">
        <f t="shared" si="5"/>
        <v>0</v>
      </c>
    </row>
    <row r="134" spans="1:8" s="1" customFormat="1" ht="24.95" customHeight="1" x14ac:dyDescent="0.2">
      <c r="A134" s="10"/>
      <c r="B134" s="10"/>
      <c r="C134" s="10" t="s">
        <v>1515</v>
      </c>
      <c r="D134" s="14" t="s">
        <v>1023</v>
      </c>
      <c r="E134" s="86" t="s">
        <v>1282</v>
      </c>
      <c r="F134" s="511"/>
      <c r="G134" s="15">
        <v>5.49</v>
      </c>
      <c r="H134" s="3">
        <f t="shared" si="5"/>
        <v>0</v>
      </c>
    </row>
    <row r="135" spans="1:8" s="1" customFormat="1" ht="24.95" customHeight="1" x14ac:dyDescent="0.2">
      <c r="A135" s="10"/>
      <c r="B135" s="10"/>
      <c r="C135" s="10" t="s">
        <v>1515</v>
      </c>
      <c r="D135" s="14" t="s">
        <v>712</v>
      </c>
      <c r="E135" s="86" t="s">
        <v>1282</v>
      </c>
      <c r="F135" s="511"/>
      <c r="G135" s="15">
        <v>5.49</v>
      </c>
      <c r="H135" s="3">
        <f t="shared" si="5"/>
        <v>0</v>
      </c>
    </row>
    <row r="136" spans="1:8" s="1" customFormat="1" ht="24.95" customHeight="1" x14ac:dyDescent="0.2">
      <c r="A136" s="10"/>
      <c r="B136" s="10"/>
      <c r="C136" s="10" t="s">
        <v>1515</v>
      </c>
      <c r="D136" s="14" t="s">
        <v>611</v>
      </c>
      <c r="E136" s="86" t="s">
        <v>1282</v>
      </c>
      <c r="F136" s="511"/>
      <c r="G136" s="15">
        <v>5.49</v>
      </c>
      <c r="H136" s="3">
        <f t="shared" si="5"/>
        <v>0</v>
      </c>
    </row>
    <row r="137" spans="1:8" s="1" customFormat="1" ht="24.95" customHeight="1" x14ac:dyDescent="0.2">
      <c r="A137" s="10"/>
      <c r="B137" s="10"/>
      <c r="C137" s="10" t="s">
        <v>1515</v>
      </c>
      <c r="D137" s="14" t="s">
        <v>505</v>
      </c>
      <c r="E137" s="86" t="s">
        <v>1282</v>
      </c>
      <c r="F137" s="511"/>
      <c r="G137" s="15">
        <v>5.49</v>
      </c>
      <c r="H137" s="3">
        <f t="shared" si="5"/>
        <v>0</v>
      </c>
    </row>
    <row r="138" spans="1:8" s="1" customFormat="1" ht="24.95" customHeight="1" x14ac:dyDescent="0.2">
      <c r="A138" s="10"/>
      <c r="B138" s="10"/>
      <c r="C138" s="10" t="s">
        <v>1515</v>
      </c>
      <c r="D138" s="14" t="s">
        <v>1283</v>
      </c>
      <c r="E138" s="86" t="s">
        <v>1282</v>
      </c>
      <c r="F138" s="511"/>
      <c r="G138" s="15">
        <v>5.49</v>
      </c>
      <c r="H138" s="3">
        <f t="shared" si="5"/>
        <v>0</v>
      </c>
    </row>
    <row r="139" spans="1:8" s="1" customFormat="1" ht="24.95" customHeight="1" x14ac:dyDescent="0.2">
      <c r="A139" s="10"/>
      <c r="B139" s="10"/>
      <c r="C139" s="10" t="s">
        <v>1515</v>
      </c>
      <c r="D139" s="14" t="s">
        <v>202</v>
      </c>
      <c r="E139" s="86" t="s">
        <v>1282</v>
      </c>
      <c r="F139" s="511"/>
      <c r="G139" s="15">
        <v>5.49</v>
      </c>
      <c r="H139" s="3">
        <f t="shared" si="5"/>
        <v>0</v>
      </c>
    </row>
    <row r="140" spans="1:8" s="1" customFormat="1" ht="24.95" customHeight="1" x14ac:dyDescent="0.2">
      <c r="A140" s="10"/>
      <c r="B140" s="10"/>
      <c r="C140" s="10" t="s">
        <v>1515</v>
      </c>
      <c r="D140" s="14" t="s">
        <v>1284</v>
      </c>
      <c r="E140" s="86" t="s">
        <v>1282</v>
      </c>
      <c r="F140" s="511"/>
      <c r="G140" s="15">
        <v>5.49</v>
      </c>
      <c r="H140" s="3">
        <f t="shared" si="5"/>
        <v>0</v>
      </c>
    </row>
    <row r="141" spans="1:8" s="1" customFormat="1" ht="24.95" customHeight="1" x14ac:dyDescent="0.2">
      <c r="A141" s="10"/>
      <c r="B141" s="10"/>
      <c r="C141" s="10" t="s">
        <v>1515</v>
      </c>
      <c r="D141" s="14" t="s">
        <v>409</v>
      </c>
      <c r="E141" s="86" t="s">
        <v>1282</v>
      </c>
      <c r="F141" s="511"/>
      <c r="G141" s="15">
        <v>5.49</v>
      </c>
      <c r="H141" s="3">
        <f t="shared" si="5"/>
        <v>0</v>
      </c>
    </row>
    <row r="142" spans="1:8" s="1" customFormat="1" ht="24.95" customHeight="1" x14ac:dyDescent="0.2">
      <c r="A142" s="10"/>
      <c r="B142" s="10"/>
      <c r="C142" s="10" t="s">
        <v>1515</v>
      </c>
      <c r="D142" s="14" t="s">
        <v>507</v>
      </c>
      <c r="E142" s="86" t="s">
        <v>1282</v>
      </c>
      <c r="F142" s="511"/>
      <c r="G142" s="15">
        <v>5.49</v>
      </c>
      <c r="H142" s="3">
        <f t="shared" si="5"/>
        <v>0</v>
      </c>
    </row>
    <row r="143" spans="1:8" s="1" customFormat="1" ht="24.95" customHeight="1" x14ac:dyDescent="0.2">
      <c r="A143" s="10"/>
      <c r="B143" s="10"/>
      <c r="C143" s="10" t="s">
        <v>1515</v>
      </c>
      <c r="D143" s="14" t="s">
        <v>509</v>
      </c>
      <c r="E143" s="86" t="s">
        <v>1282</v>
      </c>
      <c r="F143" s="511"/>
      <c r="G143" s="15">
        <v>5.49</v>
      </c>
      <c r="H143" s="3">
        <f t="shared" si="5"/>
        <v>0</v>
      </c>
    </row>
    <row r="144" spans="1:8" s="1" customFormat="1" ht="24.95" customHeight="1" x14ac:dyDescent="0.2">
      <c r="A144" s="10"/>
      <c r="B144" s="10"/>
      <c r="C144" s="10" t="s">
        <v>1515</v>
      </c>
      <c r="D144" s="14" t="s">
        <v>1285</v>
      </c>
      <c r="E144" s="86" t="s">
        <v>1282</v>
      </c>
      <c r="F144" s="511"/>
      <c r="G144" s="15">
        <v>5.49</v>
      </c>
      <c r="H144" s="3">
        <f t="shared" si="5"/>
        <v>0</v>
      </c>
    </row>
    <row r="145" spans="1:8" s="1" customFormat="1" ht="24.95" customHeight="1" x14ac:dyDescent="0.2">
      <c r="A145" s="10"/>
      <c r="B145" s="10"/>
      <c r="C145" s="10" t="s">
        <v>1515</v>
      </c>
      <c r="D145" s="14" t="s">
        <v>510</v>
      </c>
      <c r="E145" s="86" t="s">
        <v>1282</v>
      </c>
      <c r="F145" s="511"/>
      <c r="G145" s="15">
        <v>5.49</v>
      </c>
      <c r="H145" s="3">
        <f t="shared" si="5"/>
        <v>0</v>
      </c>
    </row>
    <row r="146" spans="1:8" s="1" customFormat="1" ht="24.95" customHeight="1" x14ac:dyDescent="0.2">
      <c r="A146" s="10"/>
      <c r="B146" s="10"/>
      <c r="C146" s="10" t="s">
        <v>1515</v>
      </c>
      <c r="D146" s="14" t="s">
        <v>924</v>
      </c>
      <c r="E146" s="86" t="s">
        <v>1282</v>
      </c>
      <c r="F146" s="511"/>
      <c r="G146" s="15">
        <v>5.49</v>
      </c>
      <c r="H146" s="3">
        <f t="shared" si="5"/>
        <v>0</v>
      </c>
    </row>
    <row r="147" spans="1:8" s="1" customFormat="1" ht="24.95" customHeight="1" x14ac:dyDescent="0.2">
      <c r="A147" s="10"/>
      <c r="B147" s="10"/>
      <c r="C147" s="10" t="s">
        <v>1515</v>
      </c>
      <c r="D147" s="14" t="s">
        <v>1286</v>
      </c>
      <c r="E147" s="86" t="s">
        <v>1282</v>
      </c>
      <c r="F147" s="511"/>
      <c r="G147" s="15">
        <v>5.49</v>
      </c>
      <c r="H147" s="3">
        <f t="shared" si="5"/>
        <v>0</v>
      </c>
    </row>
    <row r="148" spans="1:8" s="1" customFormat="1" ht="24.95" customHeight="1" x14ac:dyDescent="0.2">
      <c r="A148" s="10"/>
      <c r="B148" s="10"/>
      <c r="C148" s="10" t="s">
        <v>1515</v>
      </c>
      <c r="D148" s="14" t="s">
        <v>206</v>
      </c>
      <c r="E148" s="86" t="s">
        <v>1282</v>
      </c>
      <c r="F148" s="511"/>
      <c r="G148" s="15">
        <v>5.49</v>
      </c>
      <c r="H148" s="3">
        <f t="shared" si="5"/>
        <v>0</v>
      </c>
    </row>
    <row r="149" spans="1:8" s="1" customFormat="1" ht="24.95" customHeight="1" x14ac:dyDescent="0.2">
      <c r="A149" s="10"/>
      <c r="B149" s="10"/>
      <c r="C149" s="10" t="s">
        <v>1515</v>
      </c>
      <c r="D149" s="14" t="s">
        <v>470</v>
      </c>
      <c r="E149" s="86" t="s">
        <v>1282</v>
      </c>
      <c r="F149" s="511"/>
      <c r="G149" s="15">
        <v>5.49</v>
      </c>
      <c r="H149" s="3">
        <f t="shared" si="5"/>
        <v>0</v>
      </c>
    </row>
    <row r="150" spans="1:8" s="1" customFormat="1" ht="24.95" customHeight="1" x14ac:dyDescent="0.2">
      <c r="A150" s="10"/>
      <c r="B150" s="10"/>
      <c r="C150" s="10" t="s">
        <v>1515</v>
      </c>
      <c r="D150" s="14" t="s">
        <v>620</v>
      </c>
      <c r="E150" s="86" t="s">
        <v>1282</v>
      </c>
      <c r="F150" s="511"/>
      <c r="G150" s="15">
        <v>5.49</v>
      </c>
      <c r="H150" s="3">
        <f t="shared" si="5"/>
        <v>0</v>
      </c>
    </row>
    <row r="151" spans="1:8" s="1" customFormat="1" ht="24.95" customHeight="1" x14ac:dyDescent="0.2">
      <c r="A151" s="10"/>
      <c r="B151" s="10"/>
      <c r="C151" s="10" t="s">
        <v>1515</v>
      </c>
      <c r="D151" s="14" t="s">
        <v>523</v>
      </c>
      <c r="E151" s="86" t="s">
        <v>1282</v>
      </c>
      <c r="F151" s="511"/>
      <c r="G151" s="15">
        <v>5.49</v>
      </c>
      <c r="H151" s="3">
        <f t="shared" si="5"/>
        <v>0</v>
      </c>
    </row>
    <row r="152" spans="1:8" s="1" customFormat="1" ht="24.95" customHeight="1" x14ac:dyDescent="0.2">
      <c r="A152" s="10"/>
      <c r="B152" s="10"/>
      <c r="C152" s="10" t="s">
        <v>1515</v>
      </c>
      <c r="D152" s="14" t="s">
        <v>512</v>
      </c>
      <c r="E152" s="86" t="s">
        <v>1282</v>
      </c>
      <c r="F152" s="511"/>
      <c r="G152" s="15">
        <v>5.49</v>
      </c>
      <c r="H152" s="3">
        <f t="shared" si="5"/>
        <v>0</v>
      </c>
    </row>
    <row r="153" spans="1:8" s="1" customFormat="1" ht="24.95" customHeight="1" x14ac:dyDescent="0.2">
      <c r="A153" s="10"/>
      <c r="B153" s="10"/>
      <c r="C153" s="10" t="s">
        <v>1515</v>
      </c>
      <c r="D153" s="14" t="s">
        <v>1287</v>
      </c>
      <c r="E153" s="86" t="s">
        <v>1282</v>
      </c>
      <c r="F153" s="511"/>
      <c r="G153" s="15">
        <v>5.49</v>
      </c>
      <c r="H153" s="3">
        <f t="shared" si="5"/>
        <v>0</v>
      </c>
    </row>
    <row r="154" spans="1:8" s="1" customFormat="1" ht="24.95" customHeight="1" x14ac:dyDescent="0.2">
      <c r="A154" s="10"/>
      <c r="B154" s="10"/>
      <c r="C154" s="10" t="s">
        <v>1515</v>
      </c>
      <c r="D154" s="14" t="s">
        <v>610</v>
      </c>
      <c r="E154" s="86" t="s">
        <v>1282</v>
      </c>
      <c r="F154" s="511"/>
      <c r="G154" s="15">
        <v>5.49</v>
      </c>
      <c r="H154" s="3">
        <f t="shared" si="5"/>
        <v>0</v>
      </c>
    </row>
    <row r="155" spans="1:8" s="1" customFormat="1" ht="24.95" customHeight="1" x14ac:dyDescent="0.2">
      <c r="A155" s="10"/>
      <c r="B155" s="10"/>
      <c r="C155" s="10" t="s">
        <v>1515</v>
      </c>
      <c r="D155" s="14" t="s">
        <v>519</v>
      </c>
      <c r="E155" s="86" t="s">
        <v>1282</v>
      </c>
      <c r="F155" s="511"/>
      <c r="G155" s="15">
        <v>5.49</v>
      </c>
      <c r="H155" s="3">
        <f t="shared" si="5"/>
        <v>0</v>
      </c>
    </row>
    <row r="156" spans="1:8" s="1" customFormat="1" ht="24.95" customHeight="1" x14ac:dyDescent="0.2">
      <c r="A156" s="10"/>
      <c r="B156" s="10"/>
      <c r="C156" s="10" t="s">
        <v>1515</v>
      </c>
      <c r="D156" s="14" t="s">
        <v>612</v>
      </c>
      <c r="E156" s="86" t="s">
        <v>1282</v>
      </c>
      <c r="F156" s="511"/>
      <c r="G156" s="15">
        <v>5.49</v>
      </c>
      <c r="H156" s="3">
        <f t="shared" si="5"/>
        <v>0</v>
      </c>
    </row>
    <row r="157" spans="1:8" s="1" customFormat="1" ht="24.95" customHeight="1" x14ac:dyDescent="0.2">
      <c r="A157" s="10"/>
      <c r="B157" s="10"/>
      <c r="C157" s="10" t="s">
        <v>1515</v>
      </c>
      <c r="D157" s="14" t="s">
        <v>471</v>
      </c>
      <c r="E157" s="86" t="s">
        <v>1282</v>
      </c>
      <c r="F157" s="512"/>
      <c r="G157" s="15">
        <v>5.49</v>
      </c>
      <c r="H157" s="3">
        <f t="shared" si="5"/>
        <v>0</v>
      </c>
    </row>
    <row r="158" spans="1:8" s="1" customFormat="1" ht="24.95" customHeight="1" x14ac:dyDescent="0.2">
      <c r="A158" s="96" t="s">
        <v>1484</v>
      </c>
      <c r="B158" s="90" t="s">
        <v>1498</v>
      </c>
      <c r="C158" s="90" t="s">
        <v>1483</v>
      </c>
      <c r="D158" s="90" t="s">
        <v>1482</v>
      </c>
      <c r="E158" s="97" t="s">
        <v>1281</v>
      </c>
      <c r="F158" s="105" t="s">
        <v>1656</v>
      </c>
      <c r="G158" s="109" t="s">
        <v>1485</v>
      </c>
      <c r="H158" s="103"/>
    </row>
    <row r="159" spans="1:8" s="1" customFormat="1" ht="24.95" customHeight="1" x14ac:dyDescent="0.2">
      <c r="A159" s="10"/>
      <c r="B159" s="10"/>
      <c r="C159" s="10" t="s">
        <v>1288</v>
      </c>
      <c r="D159" s="14" t="s">
        <v>713</v>
      </c>
      <c r="E159" s="86" t="s">
        <v>1282</v>
      </c>
      <c r="F159" s="510" t="s">
        <v>1537</v>
      </c>
      <c r="G159" s="15">
        <v>5.49</v>
      </c>
      <c r="H159" s="3">
        <f>A159*G159</f>
        <v>0</v>
      </c>
    </row>
    <row r="160" spans="1:8" s="1" customFormat="1" ht="24.95" customHeight="1" x14ac:dyDescent="0.2">
      <c r="A160" s="10"/>
      <c r="B160" s="10"/>
      <c r="C160" s="10" t="s">
        <v>1288</v>
      </c>
      <c r="D160" s="14" t="s">
        <v>189</v>
      </c>
      <c r="E160" s="86" t="s">
        <v>1282</v>
      </c>
      <c r="F160" s="511"/>
      <c r="G160" s="15">
        <v>5.49</v>
      </c>
      <c r="H160" s="3">
        <f t="shared" ref="H160:H186" si="6">A160*G160</f>
        <v>0</v>
      </c>
    </row>
    <row r="161" spans="1:8" s="1" customFormat="1" ht="24.95" customHeight="1" x14ac:dyDescent="0.2">
      <c r="A161" s="10"/>
      <c r="B161" s="10"/>
      <c r="C161" s="10" t="s">
        <v>1288</v>
      </c>
      <c r="D161" s="14" t="s">
        <v>569</v>
      </c>
      <c r="E161" s="86" t="s">
        <v>1282</v>
      </c>
      <c r="F161" s="511"/>
      <c r="G161" s="15">
        <v>5.49</v>
      </c>
      <c r="H161" s="3">
        <f t="shared" si="6"/>
        <v>0</v>
      </c>
    </row>
    <row r="162" spans="1:8" s="1" customFormat="1" ht="24.95" customHeight="1" x14ac:dyDescent="0.2">
      <c r="A162" s="10"/>
      <c r="B162" s="10"/>
      <c r="C162" s="10" t="s">
        <v>1288</v>
      </c>
      <c r="D162" s="14" t="s">
        <v>99</v>
      </c>
      <c r="E162" s="86" t="s">
        <v>1282</v>
      </c>
      <c r="F162" s="511"/>
      <c r="G162" s="15">
        <v>5.49</v>
      </c>
      <c r="H162" s="3">
        <f t="shared" si="6"/>
        <v>0</v>
      </c>
    </row>
    <row r="163" spans="1:8" s="1" customFormat="1" ht="24.95" customHeight="1" x14ac:dyDescent="0.2">
      <c r="A163" s="10"/>
      <c r="B163" s="10"/>
      <c r="C163" s="10" t="s">
        <v>1288</v>
      </c>
      <c r="D163" s="14" t="s">
        <v>1023</v>
      </c>
      <c r="E163" s="86" t="s">
        <v>1282</v>
      </c>
      <c r="F163" s="511"/>
      <c r="G163" s="15">
        <v>5.49</v>
      </c>
      <c r="H163" s="3">
        <f t="shared" si="6"/>
        <v>0</v>
      </c>
    </row>
    <row r="164" spans="1:8" s="1" customFormat="1" ht="24.95" customHeight="1" x14ac:dyDescent="0.2">
      <c r="A164" s="10"/>
      <c r="B164" s="10"/>
      <c r="C164" s="10" t="s">
        <v>1288</v>
      </c>
      <c r="D164" s="14" t="s">
        <v>712</v>
      </c>
      <c r="E164" s="86" t="s">
        <v>1282</v>
      </c>
      <c r="F164" s="511"/>
      <c r="G164" s="15">
        <v>5.49</v>
      </c>
      <c r="H164" s="3">
        <f t="shared" si="6"/>
        <v>0</v>
      </c>
    </row>
    <row r="165" spans="1:8" s="1" customFormat="1" ht="24.95" customHeight="1" x14ac:dyDescent="0.2">
      <c r="A165" s="10"/>
      <c r="B165" s="10"/>
      <c r="C165" s="10" t="s">
        <v>1288</v>
      </c>
      <c r="D165" s="14" t="s">
        <v>611</v>
      </c>
      <c r="E165" s="86" t="s">
        <v>1282</v>
      </c>
      <c r="F165" s="511"/>
      <c r="G165" s="15">
        <v>5.49</v>
      </c>
      <c r="H165" s="3">
        <f t="shared" si="6"/>
        <v>0</v>
      </c>
    </row>
    <row r="166" spans="1:8" s="1" customFormat="1" ht="24.95" customHeight="1" x14ac:dyDescent="0.2">
      <c r="A166" s="10"/>
      <c r="B166" s="10"/>
      <c r="C166" s="10" t="s">
        <v>1288</v>
      </c>
      <c r="D166" s="14" t="s">
        <v>505</v>
      </c>
      <c r="E166" s="86" t="s">
        <v>1282</v>
      </c>
      <c r="F166" s="511"/>
      <c r="G166" s="15">
        <v>5.49</v>
      </c>
      <c r="H166" s="3">
        <f t="shared" si="6"/>
        <v>0</v>
      </c>
    </row>
    <row r="167" spans="1:8" s="1" customFormat="1" ht="24.95" customHeight="1" x14ac:dyDescent="0.2">
      <c r="A167" s="10"/>
      <c r="B167" s="10"/>
      <c r="C167" s="10" t="s">
        <v>1288</v>
      </c>
      <c r="D167" s="14" t="s">
        <v>1283</v>
      </c>
      <c r="E167" s="86" t="s">
        <v>1282</v>
      </c>
      <c r="F167" s="511"/>
      <c r="G167" s="15">
        <v>5.49</v>
      </c>
      <c r="H167" s="3">
        <f t="shared" si="6"/>
        <v>0</v>
      </c>
    </row>
    <row r="168" spans="1:8" s="1" customFormat="1" ht="24.95" customHeight="1" x14ac:dyDescent="0.2">
      <c r="A168" s="10"/>
      <c r="B168" s="10"/>
      <c r="C168" s="10" t="s">
        <v>1288</v>
      </c>
      <c r="D168" s="14" t="s">
        <v>202</v>
      </c>
      <c r="E168" s="86" t="s">
        <v>1282</v>
      </c>
      <c r="F168" s="511"/>
      <c r="G168" s="15">
        <v>5.49</v>
      </c>
      <c r="H168" s="3">
        <f t="shared" si="6"/>
        <v>0</v>
      </c>
    </row>
    <row r="169" spans="1:8" s="1" customFormat="1" ht="24.95" customHeight="1" x14ac:dyDescent="0.2">
      <c r="A169" s="10"/>
      <c r="B169" s="10"/>
      <c r="C169" s="10" t="s">
        <v>1288</v>
      </c>
      <c r="D169" s="14" t="s">
        <v>1284</v>
      </c>
      <c r="E169" s="86" t="s">
        <v>1282</v>
      </c>
      <c r="F169" s="511"/>
      <c r="G169" s="15">
        <v>5.49</v>
      </c>
      <c r="H169" s="3">
        <f t="shared" si="6"/>
        <v>0</v>
      </c>
    </row>
    <row r="170" spans="1:8" s="1" customFormat="1" ht="24.95" customHeight="1" x14ac:dyDescent="0.2">
      <c r="A170" s="10"/>
      <c r="B170" s="10"/>
      <c r="C170" s="10" t="s">
        <v>1288</v>
      </c>
      <c r="D170" s="14" t="s">
        <v>409</v>
      </c>
      <c r="E170" s="86" t="s">
        <v>1282</v>
      </c>
      <c r="F170" s="511"/>
      <c r="G170" s="15">
        <v>5.49</v>
      </c>
      <c r="H170" s="3">
        <f t="shared" si="6"/>
        <v>0</v>
      </c>
    </row>
    <row r="171" spans="1:8" s="1" customFormat="1" ht="24.95" customHeight="1" x14ac:dyDescent="0.2">
      <c r="A171" s="10"/>
      <c r="B171" s="10"/>
      <c r="C171" s="10" t="s">
        <v>1288</v>
      </c>
      <c r="D171" s="14" t="s">
        <v>507</v>
      </c>
      <c r="E171" s="86" t="s">
        <v>1282</v>
      </c>
      <c r="F171" s="511"/>
      <c r="G171" s="15">
        <v>5.49</v>
      </c>
      <c r="H171" s="3">
        <f t="shared" si="6"/>
        <v>0</v>
      </c>
    </row>
    <row r="172" spans="1:8" s="1" customFormat="1" ht="24.95" customHeight="1" x14ac:dyDescent="0.2">
      <c r="A172" s="10"/>
      <c r="B172" s="10"/>
      <c r="C172" s="10" t="s">
        <v>1288</v>
      </c>
      <c r="D172" s="14" t="s">
        <v>509</v>
      </c>
      <c r="E172" s="86" t="s">
        <v>1282</v>
      </c>
      <c r="F172" s="511"/>
      <c r="G172" s="15">
        <v>5.49</v>
      </c>
      <c r="H172" s="3">
        <f t="shared" si="6"/>
        <v>0</v>
      </c>
    </row>
    <row r="173" spans="1:8" s="1" customFormat="1" ht="24.95" customHeight="1" x14ac:dyDescent="0.2">
      <c r="A173" s="10"/>
      <c r="B173" s="10"/>
      <c r="C173" s="10" t="s">
        <v>1288</v>
      </c>
      <c r="D173" s="14" t="s">
        <v>1285</v>
      </c>
      <c r="E173" s="86" t="s">
        <v>1282</v>
      </c>
      <c r="F173" s="511"/>
      <c r="G173" s="15">
        <v>5.49</v>
      </c>
      <c r="H173" s="3">
        <f t="shared" si="6"/>
        <v>0</v>
      </c>
    </row>
    <row r="174" spans="1:8" s="1" customFormat="1" ht="24.95" customHeight="1" x14ac:dyDescent="0.2">
      <c r="A174" s="10"/>
      <c r="B174" s="10"/>
      <c r="C174" s="10" t="s">
        <v>1288</v>
      </c>
      <c r="D174" s="14" t="s">
        <v>510</v>
      </c>
      <c r="E174" s="86" t="s">
        <v>1282</v>
      </c>
      <c r="F174" s="511"/>
      <c r="G174" s="15">
        <v>5.49</v>
      </c>
      <c r="H174" s="3">
        <f t="shared" si="6"/>
        <v>0</v>
      </c>
    </row>
    <row r="175" spans="1:8" s="1" customFormat="1" ht="24.95" customHeight="1" x14ac:dyDescent="0.2">
      <c r="A175" s="10"/>
      <c r="B175" s="10"/>
      <c r="C175" s="10" t="s">
        <v>1288</v>
      </c>
      <c r="D175" s="14" t="s">
        <v>924</v>
      </c>
      <c r="E175" s="86" t="s">
        <v>1282</v>
      </c>
      <c r="F175" s="511"/>
      <c r="G175" s="15">
        <v>5.49</v>
      </c>
      <c r="H175" s="3">
        <f t="shared" si="6"/>
        <v>0</v>
      </c>
    </row>
    <row r="176" spans="1:8" s="1" customFormat="1" ht="24.95" customHeight="1" x14ac:dyDescent="0.2">
      <c r="A176" s="10"/>
      <c r="B176" s="10"/>
      <c r="C176" s="10" t="s">
        <v>1288</v>
      </c>
      <c r="D176" s="14" t="s">
        <v>1286</v>
      </c>
      <c r="E176" s="86" t="s">
        <v>1282</v>
      </c>
      <c r="F176" s="511"/>
      <c r="G176" s="15">
        <v>5.49</v>
      </c>
      <c r="H176" s="3">
        <f t="shared" si="6"/>
        <v>0</v>
      </c>
    </row>
    <row r="177" spans="1:8" s="1" customFormat="1" ht="24.95" customHeight="1" x14ac:dyDescent="0.2">
      <c r="A177" s="10"/>
      <c r="B177" s="10"/>
      <c r="C177" s="10" t="s">
        <v>1288</v>
      </c>
      <c r="D177" s="14" t="s">
        <v>206</v>
      </c>
      <c r="E177" s="86" t="s">
        <v>1282</v>
      </c>
      <c r="F177" s="511"/>
      <c r="G177" s="15">
        <v>5.49</v>
      </c>
      <c r="H177" s="3">
        <f t="shared" si="6"/>
        <v>0</v>
      </c>
    </row>
    <row r="178" spans="1:8" s="1" customFormat="1" ht="24.95" customHeight="1" x14ac:dyDescent="0.2">
      <c r="A178" s="10"/>
      <c r="B178" s="10"/>
      <c r="C178" s="10" t="s">
        <v>1288</v>
      </c>
      <c r="D178" s="14" t="s">
        <v>470</v>
      </c>
      <c r="E178" s="86" t="s">
        <v>1282</v>
      </c>
      <c r="F178" s="511"/>
      <c r="G178" s="15">
        <v>5.49</v>
      </c>
      <c r="H178" s="3">
        <f t="shared" si="6"/>
        <v>0</v>
      </c>
    </row>
    <row r="179" spans="1:8" s="1" customFormat="1" ht="24.95" customHeight="1" x14ac:dyDescent="0.2">
      <c r="A179" s="10"/>
      <c r="B179" s="10"/>
      <c r="C179" s="10" t="s">
        <v>1288</v>
      </c>
      <c r="D179" s="14" t="s">
        <v>620</v>
      </c>
      <c r="E179" s="86" t="s">
        <v>1282</v>
      </c>
      <c r="F179" s="511"/>
      <c r="G179" s="15">
        <v>5.49</v>
      </c>
      <c r="H179" s="3">
        <f t="shared" si="6"/>
        <v>0</v>
      </c>
    </row>
    <row r="180" spans="1:8" s="1" customFormat="1" ht="24.95" customHeight="1" x14ac:dyDescent="0.2">
      <c r="A180" s="10"/>
      <c r="B180" s="10"/>
      <c r="C180" s="10" t="s">
        <v>1288</v>
      </c>
      <c r="D180" s="14" t="s">
        <v>523</v>
      </c>
      <c r="E180" s="86" t="s">
        <v>1282</v>
      </c>
      <c r="F180" s="511"/>
      <c r="G180" s="15">
        <v>5.49</v>
      </c>
      <c r="H180" s="3">
        <f t="shared" si="6"/>
        <v>0</v>
      </c>
    </row>
    <row r="181" spans="1:8" s="1" customFormat="1" ht="24.95" customHeight="1" x14ac:dyDescent="0.2">
      <c r="A181" s="10"/>
      <c r="B181" s="10"/>
      <c r="C181" s="10" t="s">
        <v>1288</v>
      </c>
      <c r="D181" s="14" t="s">
        <v>512</v>
      </c>
      <c r="E181" s="86" t="s">
        <v>1282</v>
      </c>
      <c r="F181" s="511"/>
      <c r="G181" s="15">
        <v>5.49</v>
      </c>
      <c r="H181" s="3">
        <f t="shared" si="6"/>
        <v>0</v>
      </c>
    </row>
    <row r="182" spans="1:8" s="1" customFormat="1" ht="24.95" customHeight="1" x14ac:dyDescent="0.2">
      <c r="A182" s="10"/>
      <c r="B182" s="10"/>
      <c r="C182" s="10" t="s">
        <v>1288</v>
      </c>
      <c r="D182" s="14" t="s">
        <v>1287</v>
      </c>
      <c r="E182" s="86" t="s">
        <v>1282</v>
      </c>
      <c r="F182" s="511"/>
      <c r="G182" s="15">
        <v>5.49</v>
      </c>
      <c r="H182" s="3">
        <f t="shared" si="6"/>
        <v>0</v>
      </c>
    </row>
    <row r="183" spans="1:8" s="1" customFormat="1" ht="24.95" customHeight="1" x14ac:dyDescent="0.2">
      <c r="A183" s="10"/>
      <c r="B183" s="10"/>
      <c r="C183" s="10" t="s">
        <v>1288</v>
      </c>
      <c r="D183" s="14" t="s">
        <v>610</v>
      </c>
      <c r="E183" s="86" t="s">
        <v>1282</v>
      </c>
      <c r="F183" s="511"/>
      <c r="G183" s="15">
        <v>5.49</v>
      </c>
      <c r="H183" s="3">
        <f t="shared" si="6"/>
        <v>0</v>
      </c>
    </row>
    <row r="184" spans="1:8" s="1" customFormat="1" ht="24.95" customHeight="1" x14ac:dyDescent="0.2">
      <c r="A184" s="10"/>
      <c r="B184" s="10"/>
      <c r="C184" s="10" t="s">
        <v>1288</v>
      </c>
      <c r="D184" s="14" t="s">
        <v>519</v>
      </c>
      <c r="E184" s="86" t="s">
        <v>1282</v>
      </c>
      <c r="F184" s="511"/>
      <c r="G184" s="15">
        <v>5.49</v>
      </c>
      <c r="H184" s="3">
        <f t="shared" si="6"/>
        <v>0</v>
      </c>
    </row>
    <row r="185" spans="1:8" s="1" customFormat="1" ht="24.95" customHeight="1" x14ac:dyDescent="0.2">
      <c r="A185" s="10"/>
      <c r="B185" s="10"/>
      <c r="C185" s="10" t="s">
        <v>1288</v>
      </c>
      <c r="D185" s="14" t="s">
        <v>612</v>
      </c>
      <c r="E185" s="86" t="s">
        <v>1282</v>
      </c>
      <c r="F185" s="511"/>
      <c r="G185" s="15">
        <v>5.49</v>
      </c>
      <c r="H185" s="3">
        <f t="shared" si="6"/>
        <v>0</v>
      </c>
    </row>
    <row r="186" spans="1:8" s="1" customFormat="1" ht="24.95" customHeight="1" x14ac:dyDescent="0.2">
      <c r="A186" s="10"/>
      <c r="B186" s="10"/>
      <c r="C186" s="10" t="s">
        <v>1288</v>
      </c>
      <c r="D186" s="14" t="s">
        <v>471</v>
      </c>
      <c r="E186" s="86" t="s">
        <v>1282</v>
      </c>
      <c r="F186" s="512"/>
      <c r="G186" s="15">
        <v>5.49</v>
      </c>
      <c r="H186" s="3">
        <f t="shared" si="6"/>
        <v>0</v>
      </c>
    </row>
    <row r="187" spans="1:8" s="1" customFormat="1" ht="24.95" customHeight="1" x14ac:dyDescent="0.2">
      <c r="A187" s="96" t="s">
        <v>1484</v>
      </c>
      <c r="B187" s="90" t="s">
        <v>1498</v>
      </c>
      <c r="C187" s="90" t="s">
        <v>1483</v>
      </c>
      <c r="D187" s="90" t="s">
        <v>1482</v>
      </c>
      <c r="E187" s="97" t="s">
        <v>259</v>
      </c>
      <c r="F187" s="105" t="s">
        <v>1656</v>
      </c>
      <c r="G187" s="109" t="s">
        <v>1485</v>
      </c>
      <c r="H187" s="103"/>
    </row>
    <row r="188" spans="1:8" s="1" customFormat="1" ht="24.95" customHeight="1" x14ac:dyDescent="0.2">
      <c r="A188" s="10">
        <v>0</v>
      </c>
      <c r="B188" s="10">
        <v>0</v>
      </c>
      <c r="C188" s="10"/>
      <c r="D188" s="14"/>
      <c r="E188" s="86" t="s">
        <v>1703</v>
      </c>
      <c r="F188" s="510" t="s">
        <v>1537</v>
      </c>
      <c r="G188" s="15">
        <v>0.45</v>
      </c>
      <c r="H188" s="3">
        <f>A188*G188</f>
        <v>0</v>
      </c>
    </row>
    <row r="189" spans="1:8" s="1" customFormat="1" ht="24.95" customHeight="1" x14ac:dyDescent="0.2">
      <c r="A189" s="10">
        <v>0</v>
      </c>
      <c r="B189" s="10">
        <v>0</v>
      </c>
      <c r="C189" s="10"/>
      <c r="D189" s="14" t="s">
        <v>713</v>
      </c>
      <c r="E189" s="86" t="s">
        <v>1704</v>
      </c>
      <c r="F189" s="511"/>
      <c r="G189" s="15">
        <v>11.75</v>
      </c>
      <c r="H189" s="3">
        <f>A189*G189</f>
        <v>0</v>
      </c>
    </row>
    <row r="190" spans="1:8" s="1" customFormat="1" ht="24.95" customHeight="1" x14ac:dyDescent="0.2">
      <c r="A190" s="10">
        <v>0</v>
      </c>
      <c r="B190" s="10">
        <v>0</v>
      </c>
      <c r="C190" s="10"/>
      <c r="D190" s="14"/>
      <c r="E190" s="86" t="s">
        <v>1705</v>
      </c>
      <c r="F190" s="511"/>
      <c r="G190" s="15">
        <v>0.5</v>
      </c>
      <c r="H190" s="3">
        <f>A190*G190</f>
        <v>0</v>
      </c>
    </row>
    <row r="191" spans="1:8" s="1" customFormat="1" ht="24.95" customHeight="1" x14ac:dyDescent="0.2">
      <c r="A191" s="10">
        <v>0</v>
      </c>
      <c r="B191" s="10">
        <v>0</v>
      </c>
      <c r="C191" s="10"/>
      <c r="D191" s="14"/>
      <c r="E191" s="86" t="s">
        <v>1706</v>
      </c>
      <c r="F191" s="512"/>
      <c r="G191" s="15">
        <v>12.95</v>
      </c>
      <c r="H191" s="3">
        <f>A191*G191</f>
        <v>0</v>
      </c>
    </row>
    <row r="192" spans="1:8" s="1" customFormat="1" ht="24.95" customHeight="1" x14ac:dyDescent="0.2">
      <c r="A192" s="96" t="s">
        <v>1484</v>
      </c>
      <c r="B192" s="90" t="s">
        <v>1498</v>
      </c>
      <c r="C192" s="90" t="s">
        <v>1483</v>
      </c>
      <c r="D192" s="90" t="s">
        <v>1482</v>
      </c>
      <c r="E192" s="97" t="s">
        <v>260</v>
      </c>
      <c r="F192" s="105" t="s">
        <v>1656</v>
      </c>
      <c r="G192" s="109" t="s">
        <v>1485</v>
      </c>
      <c r="H192" s="103"/>
    </row>
    <row r="193" spans="1:8" s="1" customFormat="1" ht="24.95" customHeight="1" x14ac:dyDescent="0.2">
      <c r="A193" s="10">
        <v>0</v>
      </c>
      <c r="B193" s="10">
        <v>0</v>
      </c>
      <c r="C193" s="10" t="s">
        <v>1186</v>
      </c>
      <c r="D193" s="14" t="s">
        <v>1289</v>
      </c>
      <c r="E193" s="86" t="s">
        <v>1296</v>
      </c>
      <c r="F193" s="510" t="s">
        <v>1537</v>
      </c>
      <c r="G193" s="15">
        <v>0.4</v>
      </c>
      <c r="H193" s="3">
        <f>A193*G193</f>
        <v>0</v>
      </c>
    </row>
    <row r="194" spans="1:8" s="1" customFormat="1" ht="24.95" customHeight="1" x14ac:dyDescent="0.2">
      <c r="A194" s="10"/>
      <c r="B194" s="10"/>
      <c r="C194" s="10" t="s">
        <v>1186</v>
      </c>
      <c r="D194" s="14" t="s">
        <v>1290</v>
      </c>
      <c r="E194" s="86" t="s">
        <v>1296</v>
      </c>
      <c r="F194" s="511"/>
      <c r="G194" s="15">
        <v>0.4</v>
      </c>
      <c r="H194" s="3">
        <f t="shared" ref="H194:H223" si="7">A194*G194</f>
        <v>0</v>
      </c>
    </row>
    <row r="195" spans="1:8" s="1" customFormat="1" ht="24.95" customHeight="1" x14ac:dyDescent="0.2">
      <c r="A195" s="10"/>
      <c r="B195" s="10"/>
      <c r="C195" s="10" t="s">
        <v>1186</v>
      </c>
      <c r="D195" s="14" t="s">
        <v>1291</v>
      </c>
      <c r="E195" s="86" t="s">
        <v>1296</v>
      </c>
      <c r="F195" s="511"/>
      <c r="G195" s="15">
        <v>0.4</v>
      </c>
      <c r="H195" s="3">
        <f t="shared" si="7"/>
        <v>0</v>
      </c>
    </row>
    <row r="196" spans="1:8" s="1" customFormat="1" ht="24.95" customHeight="1" x14ac:dyDescent="0.2">
      <c r="A196" s="10"/>
      <c r="B196" s="10"/>
      <c r="C196" s="10" t="s">
        <v>1186</v>
      </c>
      <c r="D196" s="14" t="s">
        <v>1292</v>
      </c>
      <c r="E196" s="86" t="s">
        <v>1296</v>
      </c>
      <c r="F196" s="511"/>
      <c r="G196" s="15">
        <v>0.4</v>
      </c>
      <c r="H196" s="3">
        <f t="shared" si="7"/>
        <v>0</v>
      </c>
    </row>
    <row r="197" spans="1:8" s="1" customFormat="1" ht="24.95" customHeight="1" x14ac:dyDescent="0.2">
      <c r="A197" s="10"/>
      <c r="B197" s="10"/>
      <c r="C197" s="10" t="s">
        <v>1186</v>
      </c>
      <c r="D197" s="14" t="s">
        <v>1293</v>
      </c>
      <c r="E197" s="86" t="s">
        <v>1296</v>
      </c>
      <c r="F197" s="511"/>
      <c r="G197" s="15">
        <v>0.4</v>
      </c>
      <c r="H197" s="3">
        <f t="shared" si="7"/>
        <v>0</v>
      </c>
    </row>
    <row r="198" spans="1:8" s="1" customFormat="1" ht="24.95" customHeight="1" x14ac:dyDescent="0.2">
      <c r="A198" s="10"/>
      <c r="B198" s="10"/>
      <c r="C198" s="10" t="s">
        <v>1186</v>
      </c>
      <c r="D198" s="14" t="s">
        <v>1294</v>
      </c>
      <c r="E198" s="86" t="s">
        <v>1296</v>
      </c>
      <c r="F198" s="511"/>
      <c r="G198" s="15">
        <v>0.4</v>
      </c>
      <c r="H198" s="3">
        <f t="shared" si="7"/>
        <v>0</v>
      </c>
    </row>
    <row r="199" spans="1:8" s="1" customFormat="1" ht="24.95" customHeight="1" x14ac:dyDescent="0.2">
      <c r="A199" s="10"/>
      <c r="B199" s="10"/>
      <c r="C199" s="10" t="s">
        <v>1186</v>
      </c>
      <c r="D199" s="14" t="s">
        <v>1295</v>
      </c>
      <c r="E199" s="86" t="s">
        <v>1296</v>
      </c>
      <c r="F199" s="512"/>
      <c r="G199" s="15">
        <v>0.4</v>
      </c>
      <c r="H199" s="3">
        <f t="shared" si="7"/>
        <v>0</v>
      </c>
    </row>
    <row r="200" spans="1:8" s="1" customFormat="1" ht="24.95" customHeight="1" x14ac:dyDescent="0.2">
      <c r="A200" s="96" t="s">
        <v>1484</v>
      </c>
      <c r="B200" s="90" t="s">
        <v>1498</v>
      </c>
      <c r="C200" s="90" t="s">
        <v>1483</v>
      </c>
      <c r="D200" s="90" t="s">
        <v>1482</v>
      </c>
      <c r="E200" s="97" t="s">
        <v>260</v>
      </c>
      <c r="F200" s="105" t="s">
        <v>1656</v>
      </c>
      <c r="G200" s="109" t="s">
        <v>1485</v>
      </c>
      <c r="H200" s="103"/>
    </row>
    <row r="201" spans="1:8" s="1" customFormat="1" ht="24.95" customHeight="1" x14ac:dyDescent="0.2">
      <c r="A201" s="10"/>
      <c r="B201" s="10"/>
      <c r="C201" s="10" t="s">
        <v>1515</v>
      </c>
      <c r="D201" s="14" t="s">
        <v>1289</v>
      </c>
      <c r="E201" s="86" t="s">
        <v>1707</v>
      </c>
      <c r="F201" s="514"/>
      <c r="G201" s="15">
        <v>0.45</v>
      </c>
      <c r="H201" s="3">
        <f t="shared" si="7"/>
        <v>0</v>
      </c>
    </row>
    <row r="202" spans="1:8" s="1" customFormat="1" ht="24.95" customHeight="1" x14ac:dyDescent="0.2">
      <c r="A202" s="10"/>
      <c r="B202" s="10"/>
      <c r="C202" s="10" t="s">
        <v>1515</v>
      </c>
      <c r="D202" s="14" t="s">
        <v>1290</v>
      </c>
      <c r="E202" s="86" t="s">
        <v>1707</v>
      </c>
      <c r="F202" s="514"/>
      <c r="G202" s="15">
        <v>0.45</v>
      </c>
      <c r="H202" s="3">
        <f t="shared" si="7"/>
        <v>0</v>
      </c>
    </row>
    <row r="203" spans="1:8" s="1" customFormat="1" ht="24.95" customHeight="1" x14ac:dyDescent="0.2">
      <c r="A203" s="10"/>
      <c r="B203" s="10"/>
      <c r="C203" s="10" t="s">
        <v>1515</v>
      </c>
      <c r="D203" s="14" t="s">
        <v>1291</v>
      </c>
      <c r="E203" s="86" t="s">
        <v>1707</v>
      </c>
      <c r="F203" s="514"/>
      <c r="G203" s="15">
        <v>0.45</v>
      </c>
      <c r="H203" s="3">
        <f t="shared" si="7"/>
        <v>0</v>
      </c>
    </row>
    <row r="204" spans="1:8" s="1" customFormat="1" ht="24.95" customHeight="1" x14ac:dyDescent="0.2">
      <c r="A204" s="10"/>
      <c r="B204" s="10"/>
      <c r="C204" s="10" t="s">
        <v>1515</v>
      </c>
      <c r="D204" s="14" t="s">
        <v>1292</v>
      </c>
      <c r="E204" s="86" t="s">
        <v>1707</v>
      </c>
      <c r="F204" s="514"/>
      <c r="G204" s="15">
        <v>0.45</v>
      </c>
      <c r="H204" s="3">
        <f t="shared" si="7"/>
        <v>0</v>
      </c>
    </row>
    <row r="205" spans="1:8" s="1" customFormat="1" ht="24.95" customHeight="1" x14ac:dyDescent="0.2">
      <c r="A205" s="10"/>
      <c r="B205" s="10"/>
      <c r="C205" s="10" t="s">
        <v>1515</v>
      </c>
      <c r="D205" s="14" t="s">
        <v>1293</v>
      </c>
      <c r="E205" s="86" t="s">
        <v>1707</v>
      </c>
      <c r="F205" s="514"/>
      <c r="G205" s="15">
        <v>0.45</v>
      </c>
      <c r="H205" s="3">
        <f t="shared" si="7"/>
        <v>0</v>
      </c>
    </row>
    <row r="206" spans="1:8" s="1" customFormat="1" ht="24.95" customHeight="1" x14ac:dyDescent="0.2">
      <c r="A206" s="10"/>
      <c r="B206" s="10"/>
      <c r="C206" s="10" t="s">
        <v>1515</v>
      </c>
      <c r="D206" s="14" t="s">
        <v>1294</v>
      </c>
      <c r="E206" s="86" t="s">
        <v>1707</v>
      </c>
      <c r="F206" s="514"/>
      <c r="G206" s="15">
        <v>0.45</v>
      </c>
      <c r="H206" s="3">
        <f t="shared" si="7"/>
        <v>0</v>
      </c>
    </row>
    <row r="207" spans="1:8" s="1" customFormat="1" ht="24.95" customHeight="1" x14ac:dyDescent="0.2">
      <c r="A207" s="10"/>
      <c r="B207" s="10"/>
      <c r="C207" s="10" t="s">
        <v>1515</v>
      </c>
      <c r="D207" s="14" t="s">
        <v>1295</v>
      </c>
      <c r="E207" s="86" t="s">
        <v>1707</v>
      </c>
      <c r="F207" s="514"/>
      <c r="G207" s="15">
        <v>0.45</v>
      </c>
      <c r="H207" s="3">
        <f t="shared" si="7"/>
        <v>0</v>
      </c>
    </row>
    <row r="208" spans="1:8" s="1" customFormat="1" ht="24.95" customHeight="1" x14ac:dyDescent="0.2">
      <c r="A208" s="96" t="s">
        <v>1484</v>
      </c>
      <c r="B208" s="90" t="s">
        <v>1498</v>
      </c>
      <c r="C208" s="90" t="s">
        <v>1483</v>
      </c>
      <c r="D208" s="90" t="s">
        <v>1482</v>
      </c>
      <c r="E208" s="97" t="s">
        <v>260</v>
      </c>
      <c r="F208" s="113" t="s">
        <v>1656</v>
      </c>
      <c r="G208" s="109" t="s">
        <v>1485</v>
      </c>
      <c r="H208" s="103"/>
    </row>
    <row r="209" spans="1:8" s="1" customFormat="1" ht="24.95" customHeight="1" x14ac:dyDescent="0.2">
      <c r="A209" s="10"/>
      <c r="B209" s="10"/>
      <c r="C209" s="10" t="s">
        <v>1186</v>
      </c>
      <c r="D209" s="14" t="s">
        <v>1289</v>
      </c>
      <c r="E209" s="86" t="s">
        <v>1708</v>
      </c>
      <c r="F209" s="514"/>
      <c r="G209" s="15">
        <v>9.9499999999999993</v>
      </c>
      <c r="H209" s="3">
        <f t="shared" si="7"/>
        <v>0</v>
      </c>
    </row>
    <row r="210" spans="1:8" s="1" customFormat="1" ht="24.95" customHeight="1" x14ac:dyDescent="0.2">
      <c r="A210" s="10"/>
      <c r="B210" s="10"/>
      <c r="C210" s="10" t="s">
        <v>1186</v>
      </c>
      <c r="D210" s="14" t="s">
        <v>1290</v>
      </c>
      <c r="E210" s="86" t="s">
        <v>1708</v>
      </c>
      <c r="F210" s="514"/>
      <c r="G210" s="15">
        <v>9.9499999999999993</v>
      </c>
      <c r="H210" s="3">
        <f t="shared" ref="H210:H215" si="8">A210*G210</f>
        <v>0</v>
      </c>
    </row>
    <row r="211" spans="1:8" s="1" customFormat="1" ht="24.95" customHeight="1" x14ac:dyDescent="0.2">
      <c r="A211" s="10"/>
      <c r="B211" s="10"/>
      <c r="C211" s="10" t="s">
        <v>1186</v>
      </c>
      <c r="D211" s="14" t="s">
        <v>1291</v>
      </c>
      <c r="E211" s="86" t="s">
        <v>1708</v>
      </c>
      <c r="F211" s="514"/>
      <c r="G211" s="15">
        <v>9.9499999999999993</v>
      </c>
      <c r="H211" s="3">
        <f t="shared" si="8"/>
        <v>0</v>
      </c>
    </row>
    <row r="212" spans="1:8" s="1" customFormat="1" ht="24.95" customHeight="1" x14ac:dyDescent="0.2">
      <c r="A212" s="10"/>
      <c r="B212" s="10"/>
      <c r="C212" s="10" t="s">
        <v>1186</v>
      </c>
      <c r="D212" s="14" t="s">
        <v>1292</v>
      </c>
      <c r="E212" s="86" t="s">
        <v>1708</v>
      </c>
      <c r="F212" s="514"/>
      <c r="G212" s="15">
        <v>9.9499999999999993</v>
      </c>
      <c r="H212" s="3">
        <f t="shared" si="8"/>
        <v>0</v>
      </c>
    </row>
    <row r="213" spans="1:8" s="1" customFormat="1" ht="24.95" customHeight="1" x14ac:dyDescent="0.2">
      <c r="A213" s="10"/>
      <c r="B213" s="10"/>
      <c r="C213" s="10" t="s">
        <v>1186</v>
      </c>
      <c r="D213" s="14" t="s">
        <v>1293</v>
      </c>
      <c r="E213" s="86" t="s">
        <v>1708</v>
      </c>
      <c r="F213" s="514"/>
      <c r="G213" s="15">
        <v>9.9499999999999993</v>
      </c>
      <c r="H213" s="3">
        <f t="shared" si="8"/>
        <v>0</v>
      </c>
    </row>
    <row r="214" spans="1:8" s="1" customFormat="1" ht="24.95" customHeight="1" x14ac:dyDescent="0.2">
      <c r="A214" s="10"/>
      <c r="B214" s="10"/>
      <c r="C214" s="10" t="s">
        <v>1186</v>
      </c>
      <c r="D214" s="14" t="s">
        <v>1294</v>
      </c>
      <c r="E214" s="86" t="s">
        <v>1708</v>
      </c>
      <c r="F214" s="514"/>
      <c r="G214" s="15">
        <v>9.9499999999999993</v>
      </c>
      <c r="H214" s="3">
        <f t="shared" si="8"/>
        <v>0</v>
      </c>
    </row>
    <row r="215" spans="1:8" s="1" customFormat="1" ht="24.95" customHeight="1" x14ac:dyDescent="0.2">
      <c r="A215" s="10"/>
      <c r="B215" s="10"/>
      <c r="C215" s="10" t="s">
        <v>1186</v>
      </c>
      <c r="D215" s="14" t="s">
        <v>1295</v>
      </c>
      <c r="E215" s="86" t="s">
        <v>1708</v>
      </c>
      <c r="F215" s="514"/>
      <c r="G215" s="15">
        <v>9.9499999999999993</v>
      </c>
      <c r="H215" s="3">
        <f t="shared" si="8"/>
        <v>0</v>
      </c>
    </row>
    <row r="216" spans="1:8" s="1" customFormat="1" ht="24.95" customHeight="1" x14ac:dyDescent="0.2">
      <c r="A216" s="96" t="s">
        <v>1484</v>
      </c>
      <c r="B216" s="90" t="s">
        <v>1498</v>
      </c>
      <c r="C216" s="90" t="s">
        <v>1483</v>
      </c>
      <c r="D216" s="90" t="s">
        <v>1482</v>
      </c>
      <c r="E216" s="97" t="s">
        <v>260</v>
      </c>
      <c r="F216" s="113" t="s">
        <v>1656</v>
      </c>
      <c r="G216" s="109" t="s">
        <v>1485</v>
      </c>
      <c r="H216" s="103"/>
    </row>
    <row r="217" spans="1:8" s="1" customFormat="1" ht="24.95" customHeight="1" x14ac:dyDescent="0.2">
      <c r="A217" s="10"/>
      <c r="B217" s="10"/>
      <c r="C217" s="10" t="s">
        <v>1515</v>
      </c>
      <c r="D217" s="14" t="s">
        <v>1289</v>
      </c>
      <c r="E217" s="86" t="s">
        <v>1709</v>
      </c>
      <c r="F217" s="514"/>
      <c r="G217" s="15">
        <v>10.25</v>
      </c>
      <c r="H217" s="3">
        <f t="shared" si="7"/>
        <v>0</v>
      </c>
    </row>
    <row r="218" spans="1:8" s="1" customFormat="1" ht="24.95" customHeight="1" x14ac:dyDescent="0.2">
      <c r="A218" s="10"/>
      <c r="B218" s="10"/>
      <c r="C218" s="10" t="s">
        <v>1515</v>
      </c>
      <c r="D218" s="14" t="s">
        <v>1290</v>
      </c>
      <c r="E218" s="86" t="s">
        <v>1709</v>
      </c>
      <c r="F218" s="514"/>
      <c r="G218" s="15">
        <v>10.25</v>
      </c>
      <c r="H218" s="3">
        <f t="shared" si="7"/>
        <v>0</v>
      </c>
    </row>
    <row r="219" spans="1:8" s="1" customFormat="1" ht="24.95" customHeight="1" x14ac:dyDescent="0.2">
      <c r="A219" s="10"/>
      <c r="B219" s="10"/>
      <c r="C219" s="10" t="s">
        <v>1515</v>
      </c>
      <c r="D219" s="14" t="s">
        <v>1291</v>
      </c>
      <c r="E219" s="86" t="s">
        <v>1709</v>
      </c>
      <c r="F219" s="514"/>
      <c r="G219" s="15">
        <v>10.25</v>
      </c>
      <c r="H219" s="3">
        <f t="shared" si="7"/>
        <v>0</v>
      </c>
    </row>
    <row r="220" spans="1:8" s="1" customFormat="1" ht="24.95" customHeight="1" x14ac:dyDescent="0.2">
      <c r="A220" s="10"/>
      <c r="B220" s="10"/>
      <c r="C220" s="10" t="s">
        <v>1515</v>
      </c>
      <c r="D220" s="14" t="s">
        <v>1292</v>
      </c>
      <c r="E220" s="86" t="s">
        <v>1709</v>
      </c>
      <c r="F220" s="514"/>
      <c r="G220" s="15">
        <v>10.25</v>
      </c>
      <c r="H220" s="3">
        <f t="shared" si="7"/>
        <v>0</v>
      </c>
    </row>
    <row r="221" spans="1:8" s="1" customFormat="1" ht="24.95" customHeight="1" x14ac:dyDescent="0.2">
      <c r="A221" s="10"/>
      <c r="B221" s="10"/>
      <c r="C221" s="10" t="s">
        <v>1515</v>
      </c>
      <c r="D221" s="14" t="s">
        <v>1293</v>
      </c>
      <c r="E221" s="86" t="s">
        <v>1709</v>
      </c>
      <c r="F221" s="514"/>
      <c r="G221" s="15">
        <v>10.25</v>
      </c>
      <c r="H221" s="3">
        <f t="shared" si="7"/>
        <v>0</v>
      </c>
    </row>
    <row r="222" spans="1:8" s="1" customFormat="1" ht="24.95" customHeight="1" x14ac:dyDescent="0.2">
      <c r="A222" s="10">
        <v>0</v>
      </c>
      <c r="B222" s="10">
        <v>0</v>
      </c>
      <c r="C222" s="10" t="s">
        <v>1515</v>
      </c>
      <c r="D222" s="14" t="s">
        <v>1294</v>
      </c>
      <c r="E222" s="86" t="s">
        <v>1709</v>
      </c>
      <c r="F222" s="514"/>
      <c r="G222" s="15">
        <v>10.25</v>
      </c>
      <c r="H222" s="3">
        <f t="shared" si="7"/>
        <v>0</v>
      </c>
    </row>
    <row r="223" spans="1:8" s="1" customFormat="1" ht="24.95" customHeight="1" x14ac:dyDescent="0.2">
      <c r="A223" s="10">
        <v>0</v>
      </c>
      <c r="B223" s="10">
        <v>0</v>
      </c>
      <c r="C223" s="10" t="s">
        <v>1515</v>
      </c>
      <c r="D223" s="14" t="s">
        <v>1295</v>
      </c>
      <c r="E223" s="86" t="s">
        <v>1709</v>
      </c>
      <c r="F223" s="514"/>
      <c r="G223" s="15">
        <v>10.25</v>
      </c>
      <c r="H223" s="3">
        <f t="shared" si="7"/>
        <v>0</v>
      </c>
    </row>
    <row r="224" spans="1:8" s="1" customFormat="1" ht="24.95" customHeight="1" x14ac:dyDescent="0.2">
      <c r="A224" s="96" t="s">
        <v>1484</v>
      </c>
      <c r="B224" s="90" t="s">
        <v>1498</v>
      </c>
      <c r="C224" s="90" t="s">
        <v>1483</v>
      </c>
      <c r="D224" s="90" t="s">
        <v>1482</v>
      </c>
      <c r="E224" s="97" t="s">
        <v>773</v>
      </c>
      <c r="F224" s="105" t="s">
        <v>1656</v>
      </c>
      <c r="G224" s="109" t="s">
        <v>1485</v>
      </c>
      <c r="H224" s="103"/>
    </row>
    <row r="225" spans="1:8" s="1" customFormat="1" ht="24.95" customHeight="1" x14ac:dyDescent="0.2">
      <c r="A225" s="10">
        <v>0</v>
      </c>
      <c r="B225" s="10">
        <v>0</v>
      </c>
      <c r="C225" s="10" t="s">
        <v>1186</v>
      </c>
      <c r="D225" s="14" t="s">
        <v>201</v>
      </c>
      <c r="E225" s="86" t="s">
        <v>1710</v>
      </c>
      <c r="F225" s="510" t="s">
        <v>1799</v>
      </c>
      <c r="G225" s="15">
        <v>0.4</v>
      </c>
      <c r="H225" s="3">
        <f t="shared" ref="H225:H237" si="9">A225*G225</f>
        <v>0</v>
      </c>
    </row>
    <row r="226" spans="1:8" s="1" customFormat="1" ht="24.95" customHeight="1" x14ac:dyDescent="0.2">
      <c r="A226" s="10"/>
      <c r="B226" s="10"/>
      <c r="C226" s="10" t="s">
        <v>1186</v>
      </c>
      <c r="D226" s="14" t="s">
        <v>197</v>
      </c>
      <c r="E226" s="86" t="s">
        <v>1710</v>
      </c>
      <c r="F226" s="511"/>
      <c r="G226" s="15">
        <v>0.4</v>
      </c>
      <c r="H226" s="3">
        <f t="shared" si="9"/>
        <v>0</v>
      </c>
    </row>
    <row r="227" spans="1:8" s="1" customFormat="1" ht="24.95" customHeight="1" x14ac:dyDescent="0.2">
      <c r="A227" s="10"/>
      <c r="B227" s="10"/>
      <c r="C227" s="10" t="s">
        <v>1186</v>
      </c>
      <c r="D227" s="14" t="s">
        <v>503</v>
      </c>
      <c r="E227" s="86" t="s">
        <v>1710</v>
      </c>
      <c r="F227" s="511"/>
      <c r="G227" s="15">
        <v>0.4</v>
      </c>
      <c r="H227" s="3">
        <f t="shared" si="9"/>
        <v>0</v>
      </c>
    </row>
    <row r="228" spans="1:8" s="1" customFormat="1" ht="24.95" customHeight="1" x14ac:dyDescent="0.2">
      <c r="A228" s="10"/>
      <c r="B228" s="10"/>
      <c r="C228" s="10" t="s">
        <v>1186</v>
      </c>
      <c r="D228" s="14" t="s">
        <v>202</v>
      </c>
      <c r="E228" s="86" t="s">
        <v>1710</v>
      </c>
      <c r="F228" s="511"/>
      <c r="G228" s="15">
        <v>0.4</v>
      </c>
      <c r="H228" s="3">
        <f t="shared" si="9"/>
        <v>0</v>
      </c>
    </row>
    <row r="229" spans="1:8" s="1" customFormat="1" ht="24.95" customHeight="1" x14ac:dyDescent="0.2">
      <c r="A229" s="10"/>
      <c r="B229" s="10"/>
      <c r="C229" s="10" t="s">
        <v>1186</v>
      </c>
      <c r="D229" s="14" t="s">
        <v>208</v>
      </c>
      <c r="E229" s="86" t="s">
        <v>1710</v>
      </c>
      <c r="F229" s="511"/>
      <c r="G229" s="15">
        <v>0.4</v>
      </c>
      <c r="H229" s="3">
        <f t="shared" si="9"/>
        <v>0</v>
      </c>
    </row>
    <row r="230" spans="1:8" s="1" customFormat="1" ht="24.95" customHeight="1" x14ac:dyDescent="0.2">
      <c r="A230" s="10"/>
      <c r="B230" s="10"/>
      <c r="C230" s="10" t="s">
        <v>1186</v>
      </c>
      <c r="D230" s="14" t="s">
        <v>203</v>
      </c>
      <c r="E230" s="86" t="s">
        <v>1710</v>
      </c>
      <c r="F230" s="512"/>
      <c r="G230" s="15">
        <v>0.4</v>
      </c>
      <c r="H230" s="3">
        <f t="shared" si="9"/>
        <v>0</v>
      </c>
    </row>
    <row r="231" spans="1:8" s="1" customFormat="1" ht="24.95" customHeight="1" x14ac:dyDescent="0.2">
      <c r="A231" s="96" t="s">
        <v>1484</v>
      </c>
      <c r="B231" s="90" t="s">
        <v>1498</v>
      </c>
      <c r="C231" s="90" t="s">
        <v>1483</v>
      </c>
      <c r="D231" s="90" t="s">
        <v>1482</v>
      </c>
      <c r="E231" s="97" t="s">
        <v>773</v>
      </c>
      <c r="F231" s="105" t="s">
        <v>1656</v>
      </c>
      <c r="G231" s="109" t="s">
        <v>1485</v>
      </c>
      <c r="H231" s="103"/>
    </row>
    <row r="232" spans="1:8" s="1" customFormat="1" ht="24.95" customHeight="1" x14ac:dyDescent="0.2">
      <c r="A232" s="14"/>
      <c r="B232" s="10"/>
      <c r="C232" s="10" t="s">
        <v>1515</v>
      </c>
      <c r="D232" s="14" t="s">
        <v>201</v>
      </c>
      <c r="E232" s="86" t="s">
        <v>1712</v>
      </c>
      <c r="F232" s="511"/>
      <c r="G232" s="15">
        <v>0.5</v>
      </c>
      <c r="H232" s="3">
        <f t="shared" si="9"/>
        <v>0</v>
      </c>
    </row>
    <row r="233" spans="1:8" s="1" customFormat="1" ht="24.95" customHeight="1" x14ac:dyDescent="0.2">
      <c r="A233" s="14"/>
      <c r="B233" s="10"/>
      <c r="C233" s="10" t="s">
        <v>1515</v>
      </c>
      <c r="D233" s="14" t="s">
        <v>197</v>
      </c>
      <c r="E233" s="86" t="s">
        <v>1712</v>
      </c>
      <c r="F233" s="511"/>
      <c r="G233" s="15">
        <v>0.5</v>
      </c>
      <c r="H233" s="3">
        <f t="shared" si="9"/>
        <v>0</v>
      </c>
    </row>
    <row r="234" spans="1:8" s="1" customFormat="1" ht="24.95" customHeight="1" x14ac:dyDescent="0.2">
      <c r="A234" s="14"/>
      <c r="B234" s="10"/>
      <c r="C234" s="10" t="s">
        <v>1515</v>
      </c>
      <c r="D234" s="14" t="s">
        <v>503</v>
      </c>
      <c r="E234" s="86" t="s">
        <v>1712</v>
      </c>
      <c r="F234" s="511"/>
      <c r="G234" s="15">
        <v>0.5</v>
      </c>
      <c r="H234" s="3">
        <f t="shared" si="9"/>
        <v>0</v>
      </c>
    </row>
    <row r="235" spans="1:8" s="1" customFormat="1" ht="24.95" customHeight="1" x14ac:dyDescent="0.2">
      <c r="A235" s="14"/>
      <c r="B235" s="10"/>
      <c r="C235" s="10" t="s">
        <v>1515</v>
      </c>
      <c r="D235" s="14" t="s">
        <v>202</v>
      </c>
      <c r="E235" s="86" t="s">
        <v>1712</v>
      </c>
      <c r="F235" s="511"/>
      <c r="G235" s="15">
        <v>0.5</v>
      </c>
      <c r="H235" s="3">
        <f t="shared" si="9"/>
        <v>0</v>
      </c>
    </row>
    <row r="236" spans="1:8" s="1" customFormat="1" ht="24.95" customHeight="1" x14ac:dyDescent="0.2">
      <c r="A236" s="14"/>
      <c r="B236" s="10"/>
      <c r="C236" s="10" t="s">
        <v>1515</v>
      </c>
      <c r="D236" s="14" t="s">
        <v>208</v>
      </c>
      <c r="E236" s="86" t="s">
        <v>1712</v>
      </c>
      <c r="F236" s="511"/>
      <c r="G236" s="15">
        <v>0.5</v>
      </c>
      <c r="H236" s="3">
        <f t="shared" si="9"/>
        <v>0</v>
      </c>
    </row>
    <row r="237" spans="1:8" s="1" customFormat="1" ht="24.95" customHeight="1" x14ac:dyDescent="0.2">
      <c r="A237" s="14"/>
      <c r="B237" s="10"/>
      <c r="C237" s="10" t="s">
        <v>1515</v>
      </c>
      <c r="D237" s="14" t="s">
        <v>203</v>
      </c>
      <c r="E237" s="86" t="s">
        <v>1712</v>
      </c>
      <c r="F237" s="512"/>
      <c r="G237" s="15">
        <v>0.5</v>
      </c>
      <c r="H237" s="3">
        <f t="shared" si="9"/>
        <v>0</v>
      </c>
    </row>
    <row r="238" spans="1:8" s="1" customFormat="1" ht="24.95" customHeight="1" x14ac:dyDescent="0.2">
      <c r="A238" s="96" t="s">
        <v>1484</v>
      </c>
      <c r="B238" s="90" t="s">
        <v>1498</v>
      </c>
      <c r="C238" s="90" t="s">
        <v>1483</v>
      </c>
      <c r="D238" s="90" t="s">
        <v>1482</v>
      </c>
      <c r="E238" s="97" t="s">
        <v>773</v>
      </c>
      <c r="F238" s="113" t="s">
        <v>1656</v>
      </c>
      <c r="G238" s="109" t="s">
        <v>1485</v>
      </c>
      <c r="H238" s="103"/>
    </row>
    <row r="239" spans="1:8" s="1" customFormat="1" ht="24.95" customHeight="1" x14ac:dyDescent="0.2">
      <c r="A239" s="14"/>
      <c r="B239" s="10"/>
      <c r="C239" s="10" t="s">
        <v>531</v>
      </c>
      <c r="D239" s="14" t="s">
        <v>201</v>
      </c>
      <c r="E239" s="86" t="s">
        <v>1713</v>
      </c>
      <c r="F239" s="514"/>
      <c r="G239" s="15">
        <v>0.55000000000000004</v>
      </c>
      <c r="H239" s="3">
        <f t="shared" ref="H239:H251" si="10">A239*G239</f>
        <v>0</v>
      </c>
    </row>
    <row r="240" spans="1:8" s="1" customFormat="1" ht="24.95" customHeight="1" x14ac:dyDescent="0.2">
      <c r="A240" s="14"/>
      <c r="B240" s="10"/>
      <c r="C240" s="10" t="s">
        <v>531</v>
      </c>
      <c r="D240" s="14" t="s">
        <v>197</v>
      </c>
      <c r="E240" s="86" t="s">
        <v>1713</v>
      </c>
      <c r="F240" s="514"/>
      <c r="G240" s="15">
        <v>0.55000000000000004</v>
      </c>
      <c r="H240" s="3">
        <f t="shared" si="10"/>
        <v>0</v>
      </c>
    </row>
    <row r="241" spans="1:8" s="1" customFormat="1" ht="24.95" customHeight="1" x14ac:dyDescent="0.2">
      <c r="A241" s="14"/>
      <c r="B241" s="10"/>
      <c r="C241" s="10" t="s">
        <v>531</v>
      </c>
      <c r="D241" s="14" t="s">
        <v>503</v>
      </c>
      <c r="E241" s="86" t="s">
        <v>1713</v>
      </c>
      <c r="F241" s="514"/>
      <c r="G241" s="15">
        <v>0.55000000000000004</v>
      </c>
      <c r="H241" s="3">
        <f t="shared" si="10"/>
        <v>0</v>
      </c>
    </row>
    <row r="242" spans="1:8" s="1" customFormat="1" ht="24.95" customHeight="1" x14ac:dyDescent="0.2">
      <c r="A242" s="14"/>
      <c r="B242" s="10"/>
      <c r="C242" s="10" t="s">
        <v>531</v>
      </c>
      <c r="D242" s="14" t="s">
        <v>202</v>
      </c>
      <c r="E242" s="86" t="s">
        <v>1713</v>
      </c>
      <c r="F242" s="514"/>
      <c r="G242" s="15">
        <v>0.55000000000000004</v>
      </c>
      <c r="H242" s="3">
        <f t="shared" si="10"/>
        <v>0</v>
      </c>
    </row>
    <row r="243" spans="1:8" s="1" customFormat="1" ht="24.95" customHeight="1" x14ac:dyDescent="0.2">
      <c r="A243" s="14"/>
      <c r="B243" s="10"/>
      <c r="C243" s="10" t="s">
        <v>531</v>
      </c>
      <c r="D243" s="14" t="s">
        <v>208</v>
      </c>
      <c r="E243" s="86" t="s">
        <v>1713</v>
      </c>
      <c r="F243" s="514"/>
      <c r="G243" s="15">
        <v>0.55000000000000004</v>
      </c>
      <c r="H243" s="3">
        <f t="shared" si="10"/>
        <v>0</v>
      </c>
    </row>
    <row r="244" spans="1:8" s="1" customFormat="1" ht="24.95" customHeight="1" x14ac:dyDescent="0.2">
      <c r="A244" s="14"/>
      <c r="B244" s="10"/>
      <c r="C244" s="10" t="s">
        <v>531</v>
      </c>
      <c r="D244" s="14" t="s">
        <v>203</v>
      </c>
      <c r="E244" s="86" t="s">
        <v>1713</v>
      </c>
      <c r="F244" s="514"/>
      <c r="G244" s="15">
        <v>0.55000000000000004</v>
      </c>
      <c r="H244" s="3">
        <f t="shared" si="10"/>
        <v>0</v>
      </c>
    </row>
    <row r="245" spans="1:8" s="1" customFormat="1" ht="24.95" customHeight="1" x14ac:dyDescent="0.2">
      <c r="A245" s="96" t="s">
        <v>1484</v>
      </c>
      <c r="B245" s="90" t="s">
        <v>1498</v>
      </c>
      <c r="C245" s="90" t="s">
        <v>1483</v>
      </c>
      <c r="D245" s="90" t="s">
        <v>1482</v>
      </c>
      <c r="E245" s="97" t="s">
        <v>773</v>
      </c>
      <c r="F245" s="113" t="s">
        <v>1656</v>
      </c>
      <c r="G245" s="109" t="s">
        <v>1485</v>
      </c>
      <c r="H245" s="103"/>
    </row>
    <row r="246" spans="1:8" s="1" customFormat="1" ht="24.95" customHeight="1" x14ac:dyDescent="0.2">
      <c r="A246" s="14"/>
      <c r="B246" s="10"/>
      <c r="C246" s="10" t="s">
        <v>1186</v>
      </c>
      <c r="D246" s="14" t="s">
        <v>201</v>
      </c>
      <c r="E246" s="86" t="s">
        <v>1715</v>
      </c>
      <c r="F246" s="514"/>
      <c r="G246" s="15">
        <v>10.75</v>
      </c>
      <c r="H246" s="3">
        <f t="shared" si="10"/>
        <v>0</v>
      </c>
    </row>
    <row r="247" spans="1:8" s="1" customFormat="1" ht="24.95" customHeight="1" x14ac:dyDescent="0.2">
      <c r="A247" s="14"/>
      <c r="B247" s="10"/>
      <c r="C247" s="10" t="s">
        <v>1186</v>
      </c>
      <c r="D247" s="14" t="s">
        <v>197</v>
      </c>
      <c r="E247" s="86" t="s">
        <v>1715</v>
      </c>
      <c r="F247" s="514"/>
      <c r="G247" s="15">
        <v>10.75</v>
      </c>
      <c r="H247" s="3">
        <f t="shared" si="10"/>
        <v>0</v>
      </c>
    </row>
    <row r="248" spans="1:8" s="1" customFormat="1" ht="24.95" customHeight="1" x14ac:dyDescent="0.2">
      <c r="A248" s="14"/>
      <c r="B248" s="10"/>
      <c r="C248" s="10" t="s">
        <v>1186</v>
      </c>
      <c r="D248" s="14" t="s">
        <v>503</v>
      </c>
      <c r="E248" s="86" t="s">
        <v>1715</v>
      </c>
      <c r="F248" s="514"/>
      <c r="G248" s="15">
        <v>10.75</v>
      </c>
      <c r="H248" s="3">
        <f t="shared" si="10"/>
        <v>0</v>
      </c>
    </row>
    <row r="249" spans="1:8" s="1" customFormat="1" ht="24.95" customHeight="1" x14ac:dyDescent="0.2">
      <c r="A249" s="14"/>
      <c r="B249" s="10"/>
      <c r="C249" s="10" t="s">
        <v>1186</v>
      </c>
      <c r="D249" s="14" t="s">
        <v>202</v>
      </c>
      <c r="E249" s="86" t="s">
        <v>1715</v>
      </c>
      <c r="F249" s="514"/>
      <c r="G249" s="15">
        <v>10.75</v>
      </c>
      <c r="H249" s="3">
        <f t="shared" si="10"/>
        <v>0</v>
      </c>
    </row>
    <row r="250" spans="1:8" s="1" customFormat="1" ht="24.95" customHeight="1" x14ac:dyDescent="0.2">
      <c r="A250" s="14"/>
      <c r="B250" s="10"/>
      <c r="C250" s="10" t="s">
        <v>1186</v>
      </c>
      <c r="D250" s="14" t="s">
        <v>208</v>
      </c>
      <c r="E250" s="86" t="s">
        <v>1715</v>
      </c>
      <c r="F250" s="514"/>
      <c r="G250" s="15">
        <v>10.75</v>
      </c>
      <c r="H250" s="3">
        <f t="shared" si="10"/>
        <v>0</v>
      </c>
    </row>
    <row r="251" spans="1:8" s="1" customFormat="1" ht="24.95" customHeight="1" x14ac:dyDescent="0.2">
      <c r="A251" s="14"/>
      <c r="B251" s="10"/>
      <c r="C251" s="10" t="s">
        <v>1186</v>
      </c>
      <c r="D251" s="14" t="s">
        <v>203</v>
      </c>
      <c r="E251" s="86" t="s">
        <v>1715</v>
      </c>
      <c r="F251" s="514"/>
      <c r="G251" s="15">
        <v>10.75</v>
      </c>
      <c r="H251" s="3">
        <f t="shared" si="10"/>
        <v>0</v>
      </c>
    </row>
    <row r="252" spans="1:8" s="1" customFormat="1" ht="24.95" customHeight="1" x14ac:dyDescent="0.2">
      <c r="A252" s="96" t="s">
        <v>1484</v>
      </c>
      <c r="B252" s="90" t="s">
        <v>1498</v>
      </c>
      <c r="C252" s="90" t="s">
        <v>1483</v>
      </c>
      <c r="D252" s="90" t="s">
        <v>1482</v>
      </c>
      <c r="E252" s="97" t="s">
        <v>773</v>
      </c>
      <c r="F252" s="113" t="s">
        <v>1656</v>
      </c>
      <c r="G252" s="109" t="s">
        <v>1485</v>
      </c>
      <c r="H252" s="103"/>
    </row>
    <row r="253" spans="1:8" s="1" customFormat="1" ht="24.95" customHeight="1" x14ac:dyDescent="0.2">
      <c r="A253" s="14"/>
      <c r="B253" s="10"/>
      <c r="C253" s="10" t="s">
        <v>1515</v>
      </c>
      <c r="D253" s="14" t="s">
        <v>201</v>
      </c>
      <c r="E253" s="86" t="s">
        <v>1716</v>
      </c>
      <c r="F253" s="514"/>
      <c r="G253" s="15">
        <v>11.75</v>
      </c>
      <c r="H253" s="3">
        <f>A253*G253</f>
        <v>0</v>
      </c>
    </row>
    <row r="254" spans="1:8" s="1" customFormat="1" ht="24.95" customHeight="1" x14ac:dyDescent="0.2">
      <c r="A254" s="14"/>
      <c r="B254" s="10"/>
      <c r="C254" s="10" t="s">
        <v>1515</v>
      </c>
      <c r="D254" s="14" t="s">
        <v>197</v>
      </c>
      <c r="E254" s="86" t="s">
        <v>1716</v>
      </c>
      <c r="F254" s="514"/>
      <c r="G254" s="15">
        <v>11.75</v>
      </c>
      <c r="H254" s="3">
        <f t="shared" ref="H254:H265" si="11">A254*G254</f>
        <v>0</v>
      </c>
    </row>
    <row r="255" spans="1:8" s="1" customFormat="1" ht="24.95" customHeight="1" x14ac:dyDescent="0.2">
      <c r="A255" s="14"/>
      <c r="B255" s="10"/>
      <c r="C255" s="10" t="s">
        <v>1515</v>
      </c>
      <c r="D255" s="14" t="s">
        <v>503</v>
      </c>
      <c r="E255" s="86" t="s">
        <v>1716</v>
      </c>
      <c r="F255" s="514"/>
      <c r="G255" s="15">
        <v>11.75</v>
      </c>
      <c r="H255" s="3">
        <f t="shared" si="11"/>
        <v>0</v>
      </c>
    </row>
    <row r="256" spans="1:8" s="1" customFormat="1" ht="24.95" customHeight="1" x14ac:dyDescent="0.2">
      <c r="A256" s="14"/>
      <c r="B256" s="10"/>
      <c r="C256" s="10" t="s">
        <v>1515</v>
      </c>
      <c r="D256" s="14" t="s">
        <v>202</v>
      </c>
      <c r="E256" s="86" t="s">
        <v>1716</v>
      </c>
      <c r="F256" s="514"/>
      <c r="G256" s="15">
        <v>11.75</v>
      </c>
      <c r="H256" s="3">
        <f t="shared" si="11"/>
        <v>0</v>
      </c>
    </row>
    <row r="257" spans="1:8" s="1" customFormat="1" ht="24.95" customHeight="1" x14ac:dyDescent="0.2">
      <c r="A257" s="14"/>
      <c r="B257" s="10"/>
      <c r="C257" s="10" t="s">
        <v>1515</v>
      </c>
      <c r="D257" s="14" t="s">
        <v>208</v>
      </c>
      <c r="E257" s="86" t="s">
        <v>1716</v>
      </c>
      <c r="F257" s="514"/>
      <c r="G257" s="15">
        <v>11.75</v>
      </c>
      <c r="H257" s="3">
        <f t="shared" si="11"/>
        <v>0</v>
      </c>
    </row>
    <row r="258" spans="1:8" s="1" customFormat="1" ht="24.95" customHeight="1" x14ac:dyDescent="0.2">
      <c r="A258" s="14"/>
      <c r="B258" s="10"/>
      <c r="C258" s="10" t="s">
        <v>1515</v>
      </c>
      <c r="D258" s="14" t="s">
        <v>203</v>
      </c>
      <c r="E258" s="86" t="s">
        <v>1716</v>
      </c>
      <c r="F258" s="514"/>
      <c r="G258" s="15">
        <v>11.75</v>
      </c>
      <c r="H258" s="3">
        <f t="shared" si="11"/>
        <v>0</v>
      </c>
    </row>
    <row r="259" spans="1:8" s="1" customFormat="1" ht="24.95" customHeight="1" x14ac:dyDescent="0.2">
      <c r="A259" s="96" t="s">
        <v>1484</v>
      </c>
      <c r="B259" s="90" t="s">
        <v>1498</v>
      </c>
      <c r="C259" s="90" t="s">
        <v>1483</v>
      </c>
      <c r="D259" s="90" t="s">
        <v>1482</v>
      </c>
      <c r="E259" s="97" t="s">
        <v>773</v>
      </c>
      <c r="F259" s="105" t="s">
        <v>1656</v>
      </c>
      <c r="G259" s="109" t="s">
        <v>1485</v>
      </c>
      <c r="H259" s="103"/>
    </row>
    <row r="260" spans="1:8" s="1" customFormat="1" ht="24.95" customHeight="1" x14ac:dyDescent="0.2">
      <c r="A260" s="14"/>
      <c r="B260" s="10"/>
      <c r="C260" s="10" t="s">
        <v>531</v>
      </c>
      <c r="D260" s="14" t="s">
        <v>201</v>
      </c>
      <c r="E260" s="86" t="s">
        <v>1717</v>
      </c>
      <c r="F260" s="511"/>
      <c r="G260" s="15">
        <v>13.75</v>
      </c>
      <c r="H260" s="3">
        <f t="shared" si="11"/>
        <v>0</v>
      </c>
    </row>
    <row r="261" spans="1:8" s="1" customFormat="1" ht="24.95" customHeight="1" x14ac:dyDescent="0.2">
      <c r="A261" s="14"/>
      <c r="B261" s="10"/>
      <c r="C261" s="10" t="s">
        <v>531</v>
      </c>
      <c r="D261" s="14" t="s">
        <v>197</v>
      </c>
      <c r="E261" s="86" t="s">
        <v>1717</v>
      </c>
      <c r="F261" s="511"/>
      <c r="G261" s="15">
        <v>13.75</v>
      </c>
      <c r="H261" s="3">
        <f t="shared" si="11"/>
        <v>0</v>
      </c>
    </row>
    <row r="262" spans="1:8" s="1" customFormat="1" ht="24.95" customHeight="1" x14ac:dyDescent="0.2">
      <c r="A262" s="14"/>
      <c r="B262" s="10"/>
      <c r="C262" s="10" t="s">
        <v>531</v>
      </c>
      <c r="D262" s="14" t="s">
        <v>503</v>
      </c>
      <c r="E262" s="86" t="s">
        <v>1717</v>
      </c>
      <c r="F262" s="511"/>
      <c r="G262" s="15">
        <v>13.75</v>
      </c>
      <c r="H262" s="3">
        <f t="shared" si="11"/>
        <v>0</v>
      </c>
    </row>
    <row r="263" spans="1:8" s="1" customFormat="1" ht="24.95" customHeight="1" x14ac:dyDescent="0.2">
      <c r="A263" s="14"/>
      <c r="B263" s="10"/>
      <c r="C263" s="10" t="s">
        <v>531</v>
      </c>
      <c r="D263" s="14" t="s">
        <v>202</v>
      </c>
      <c r="E263" s="86" t="s">
        <v>1717</v>
      </c>
      <c r="F263" s="511"/>
      <c r="G263" s="15">
        <v>13.75</v>
      </c>
      <c r="H263" s="3">
        <f t="shared" si="11"/>
        <v>0</v>
      </c>
    </row>
    <row r="264" spans="1:8" s="1" customFormat="1" ht="24.95" customHeight="1" x14ac:dyDescent="0.2">
      <c r="A264" s="14"/>
      <c r="B264" s="10"/>
      <c r="C264" s="10" t="s">
        <v>531</v>
      </c>
      <c r="D264" s="14" t="s">
        <v>208</v>
      </c>
      <c r="E264" s="86" t="s">
        <v>1717</v>
      </c>
      <c r="F264" s="511"/>
      <c r="G264" s="15">
        <v>13.75</v>
      </c>
      <c r="H264" s="3">
        <f t="shared" si="11"/>
        <v>0</v>
      </c>
    </row>
    <row r="265" spans="1:8" s="1" customFormat="1" ht="24.95" customHeight="1" x14ac:dyDescent="0.2">
      <c r="A265" s="14"/>
      <c r="B265" s="10"/>
      <c r="C265" s="10" t="s">
        <v>531</v>
      </c>
      <c r="D265" s="14" t="s">
        <v>203</v>
      </c>
      <c r="E265" s="86" t="s">
        <v>1717</v>
      </c>
      <c r="F265" s="512"/>
      <c r="G265" s="15">
        <v>13.75</v>
      </c>
      <c r="H265" s="3">
        <f t="shared" si="11"/>
        <v>0</v>
      </c>
    </row>
    <row r="266" spans="1:8" s="1" customFormat="1" ht="24.95" customHeight="1" x14ac:dyDescent="0.2">
      <c r="A266" s="96" t="s">
        <v>1484</v>
      </c>
      <c r="B266" s="90" t="s">
        <v>1498</v>
      </c>
      <c r="C266" s="90" t="s">
        <v>1483</v>
      </c>
      <c r="D266" s="90" t="s">
        <v>1482</v>
      </c>
      <c r="E266" s="97" t="s">
        <v>262</v>
      </c>
      <c r="F266" s="105" t="s">
        <v>1656</v>
      </c>
      <c r="G266" s="109" t="s">
        <v>1485</v>
      </c>
      <c r="H266" s="103"/>
    </row>
    <row r="267" spans="1:8" s="1" customFormat="1" ht="24.95" customHeight="1" x14ac:dyDescent="0.2">
      <c r="A267" s="10">
        <v>0</v>
      </c>
      <c r="B267" s="10">
        <v>0</v>
      </c>
      <c r="C267" s="10" t="s">
        <v>1187</v>
      </c>
      <c r="D267" s="14" t="s">
        <v>396</v>
      </c>
      <c r="E267" s="86" t="s">
        <v>1711</v>
      </c>
      <c r="F267" s="514" t="s">
        <v>1799</v>
      </c>
      <c r="G267" s="15">
        <v>0.35</v>
      </c>
      <c r="H267" s="3">
        <f>A267*G267</f>
        <v>0</v>
      </c>
    </row>
    <row r="268" spans="1:8" s="1" customFormat="1" ht="24.95" customHeight="1" x14ac:dyDescent="0.2">
      <c r="A268" s="10"/>
      <c r="B268" s="10"/>
      <c r="C268" s="10" t="s">
        <v>1187</v>
      </c>
      <c r="D268" s="14" t="s">
        <v>198</v>
      </c>
      <c r="E268" s="86" t="s">
        <v>1711</v>
      </c>
      <c r="F268" s="514"/>
      <c r="G268" s="15">
        <v>0.35</v>
      </c>
      <c r="H268" s="3">
        <f t="shared" ref="H268:H291" si="12">A268*G268</f>
        <v>0</v>
      </c>
    </row>
    <row r="269" spans="1:8" s="1" customFormat="1" ht="24.95" customHeight="1" x14ac:dyDescent="0.2">
      <c r="A269" s="10"/>
      <c r="B269" s="10"/>
      <c r="C269" s="10" t="s">
        <v>1187</v>
      </c>
      <c r="D269" s="14" t="s">
        <v>471</v>
      </c>
      <c r="E269" s="86" t="s">
        <v>1711</v>
      </c>
      <c r="F269" s="514"/>
      <c r="G269" s="15">
        <v>0.35</v>
      </c>
      <c r="H269" s="3">
        <f t="shared" si="12"/>
        <v>0</v>
      </c>
    </row>
    <row r="270" spans="1:8" s="1" customFormat="1" ht="24.95" customHeight="1" x14ac:dyDescent="0.2">
      <c r="A270" s="10"/>
      <c r="B270" s="10"/>
      <c r="C270" s="10" t="s">
        <v>1187</v>
      </c>
      <c r="D270" s="14" t="s">
        <v>1188</v>
      </c>
      <c r="E270" s="86" t="s">
        <v>1711</v>
      </c>
      <c r="F270" s="514"/>
      <c r="G270" s="15">
        <v>0.35</v>
      </c>
      <c r="H270" s="3">
        <f t="shared" si="12"/>
        <v>0</v>
      </c>
    </row>
    <row r="271" spans="1:8" s="1" customFormat="1" ht="24.95" customHeight="1" x14ac:dyDescent="0.2">
      <c r="A271" s="10"/>
      <c r="B271" s="10"/>
      <c r="C271" s="10" t="s">
        <v>1187</v>
      </c>
      <c r="D271" s="14" t="s">
        <v>519</v>
      </c>
      <c r="E271" s="86" t="s">
        <v>1711</v>
      </c>
      <c r="F271" s="514"/>
      <c r="G271" s="15">
        <v>0.35</v>
      </c>
      <c r="H271" s="3">
        <f t="shared" si="12"/>
        <v>0</v>
      </c>
    </row>
    <row r="272" spans="1:8" s="1" customFormat="1" ht="24.95" customHeight="1" x14ac:dyDescent="0.2">
      <c r="A272" s="10"/>
      <c r="B272" s="10"/>
      <c r="C272" s="10" t="s">
        <v>1187</v>
      </c>
      <c r="D272" s="14" t="s">
        <v>142</v>
      </c>
      <c r="E272" s="86" t="s">
        <v>1711</v>
      </c>
      <c r="F272" s="514"/>
      <c r="G272" s="15">
        <v>0.35</v>
      </c>
      <c r="H272" s="3">
        <f t="shared" si="12"/>
        <v>0</v>
      </c>
    </row>
    <row r="273" spans="1:8" s="1" customFormat="1" ht="24.95" customHeight="1" x14ac:dyDescent="0.2">
      <c r="A273" s="10"/>
      <c r="B273" s="10"/>
      <c r="C273" s="10" t="s">
        <v>1187</v>
      </c>
      <c r="D273" s="14" t="s">
        <v>483</v>
      </c>
      <c r="E273" s="86" t="s">
        <v>1711</v>
      </c>
      <c r="F273" s="514"/>
      <c r="G273" s="15">
        <v>0.35</v>
      </c>
      <c r="H273" s="3">
        <f t="shared" si="12"/>
        <v>0</v>
      </c>
    </row>
    <row r="274" spans="1:8" s="1" customFormat="1" ht="24.95" customHeight="1" x14ac:dyDescent="0.2">
      <c r="A274" s="10"/>
      <c r="B274" s="10"/>
      <c r="C274" s="10" t="s">
        <v>1187</v>
      </c>
      <c r="D274" s="14" t="s">
        <v>470</v>
      </c>
      <c r="E274" s="86" t="s">
        <v>1711</v>
      </c>
      <c r="F274" s="514"/>
      <c r="G274" s="15">
        <v>0.35</v>
      </c>
      <c r="H274" s="3">
        <f t="shared" si="12"/>
        <v>0</v>
      </c>
    </row>
    <row r="275" spans="1:8" s="1" customFormat="1" ht="24.95" customHeight="1" x14ac:dyDescent="0.2">
      <c r="A275" s="10"/>
      <c r="B275" s="10"/>
      <c r="C275" s="10" t="s">
        <v>1187</v>
      </c>
      <c r="D275" s="14" t="s">
        <v>708</v>
      </c>
      <c r="E275" s="86" t="s">
        <v>1711</v>
      </c>
      <c r="F275" s="514"/>
      <c r="G275" s="15">
        <v>0.35</v>
      </c>
      <c r="H275" s="3">
        <f t="shared" si="12"/>
        <v>0</v>
      </c>
    </row>
    <row r="276" spans="1:8" s="1" customFormat="1" ht="24.95" customHeight="1" x14ac:dyDescent="0.2">
      <c r="A276" s="10"/>
      <c r="B276" s="10"/>
      <c r="C276" s="10" t="s">
        <v>1187</v>
      </c>
      <c r="D276" s="14" t="s">
        <v>510</v>
      </c>
      <c r="E276" s="86" t="s">
        <v>1711</v>
      </c>
      <c r="F276" s="514"/>
      <c r="G276" s="15">
        <v>0.35</v>
      </c>
      <c r="H276" s="3">
        <f t="shared" si="12"/>
        <v>0</v>
      </c>
    </row>
    <row r="277" spans="1:8" s="1" customFormat="1" ht="24.95" customHeight="1" x14ac:dyDescent="0.2">
      <c r="A277" s="10"/>
      <c r="B277" s="10"/>
      <c r="C277" s="10" t="s">
        <v>1187</v>
      </c>
      <c r="D277" s="14" t="s">
        <v>1048</v>
      </c>
      <c r="E277" s="86" t="s">
        <v>1711</v>
      </c>
      <c r="F277" s="514"/>
      <c r="G277" s="15">
        <v>0.35</v>
      </c>
      <c r="H277" s="3">
        <f t="shared" si="12"/>
        <v>0</v>
      </c>
    </row>
    <row r="278" spans="1:8" s="1" customFormat="1" ht="24.95" customHeight="1" x14ac:dyDescent="0.2">
      <c r="A278" s="10"/>
      <c r="B278" s="10"/>
      <c r="C278" s="10" t="s">
        <v>1187</v>
      </c>
      <c r="D278" s="14" t="s">
        <v>639</v>
      </c>
      <c r="E278" s="86" t="s">
        <v>1711</v>
      </c>
      <c r="F278" s="514"/>
      <c r="G278" s="15">
        <v>0.35</v>
      </c>
      <c r="H278" s="3">
        <f t="shared" si="12"/>
        <v>0</v>
      </c>
    </row>
    <row r="279" spans="1:8" s="1" customFormat="1" ht="24.95" customHeight="1" x14ac:dyDescent="0.2">
      <c r="A279" s="10"/>
      <c r="B279" s="10"/>
      <c r="C279" s="10" t="s">
        <v>1187</v>
      </c>
      <c r="D279" s="14" t="s">
        <v>214</v>
      </c>
      <c r="E279" s="86" t="s">
        <v>1711</v>
      </c>
      <c r="F279" s="514"/>
      <c r="G279" s="15">
        <v>0.35</v>
      </c>
      <c r="H279" s="3">
        <f t="shared" si="12"/>
        <v>0</v>
      </c>
    </row>
    <row r="280" spans="1:8" s="1" customFormat="1" ht="24.95" customHeight="1" x14ac:dyDescent="0.2">
      <c r="A280" s="10"/>
      <c r="B280" s="10"/>
      <c r="C280" s="10" t="s">
        <v>1187</v>
      </c>
      <c r="D280" s="14" t="s">
        <v>487</v>
      </c>
      <c r="E280" s="86" t="s">
        <v>1711</v>
      </c>
      <c r="F280" s="514"/>
      <c r="G280" s="15">
        <v>0.35</v>
      </c>
      <c r="H280" s="3">
        <f t="shared" si="12"/>
        <v>0</v>
      </c>
    </row>
    <row r="281" spans="1:8" s="1" customFormat="1" ht="24.95" customHeight="1" x14ac:dyDescent="0.2">
      <c r="A281" s="10"/>
      <c r="B281" s="10"/>
      <c r="C281" s="10" t="s">
        <v>1187</v>
      </c>
      <c r="D281" s="14" t="s">
        <v>1029</v>
      </c>
      <c r="E281" s="86" t="s">
        <v>1711</v>
      </c>
      <c r="F281" s="514"/>
      <c r="G281" s="15">
        <v>0.35</v>
      </c>
      <c r="H281" s="3">
        <f t="shared" si="12"/>
        <v>0</v>
      </c>
    </row>
    <row r="282" spans="1:8" s="1" customFormat="1" ht="24.95" customHeight="1" x14ac:dyDescent="0.2">
      <c r="A282" s="10"/>
      <c r="B282" s="10"/>
      <c r="C282" s="10" t="s">
        <v>1187</v>
      </c>
      <c r="D282" s="14" t="s">
        <v>489</v>
      </c>
      <c r="E282" s="86" t="s">
        <v>1711</v>
      </c>
      <c r="F282" s="514"/>
      <c r="G282" s="15">
        <v>0.35</v>
      </c>
      <c r="H282" s="3">
        <f t="shared" si="12"/>
        <v>0</v>
      </c>
    </row>
    <row r="283" spans="1:8" s="1" customFormat="1" ht="24.95" customHeight="1" x14ac:dyDescent="0.2">
      <c r="A283" s="10"/>
      <c r="B283" s="10"/>
      <c r="C283" s="10" t="s">
        <v>1187</v>
      </c>
      <c r="D283" s="14" t="s">
        <v>482</v>
      </c>
      <c r="E283" s="86" t="s">
        <v>1711</v>
      </c>
      <c r="F283" s="514"/>
      <c r="G283" s="15">
        <v>0.35</v>
      </c>
      <c r="H283" s="3">
        <f t="shared" si="12"/>
        <v>0</v>
      </c>
    </row>
    <row r="284" spans="1:8" s="1" customFormat="1" ht="24.95" customHeight="1" x14ac:dyDescent="0.2">
      <c r="A284" s="10"/>
      <c r="B284" s="10"/>
      <c r="C284" s="10" t="s">
        <v>1187</v>
      </c>
      <c r="D284" s="14" t="s">
        <v>206</v>
      </c>
      <c r="E284" s="86" t="s">
        <v>1711</v>
      </c>
      <c r="F284" s="514"/>
      <c r="G284" s="15">
        <v>0.35</v>
      </c>
      <c r="H284" s="3">
        <f t="shared" si="12"/>
        <v>0</v>
      </c>
    </row>
    <row r="285" spans="1:8" s="1" customFormat="1" ht="24.95" customHeight="1" x14ac:dyDescent="0.2">
      <c r="A285" s="10"/>
      <c r="B285" s="10"/>
      <c r="C285" s="10" t="s">
        <v>1187</v>
      </c>
      <c r="D285" s="14" t="s">
        <v>189</v>
      </c>
      <c r="E285" s="86" t="s">
        <v>1711</v>
      </c>
      <c r="F285" s="514"/>
      <c r="G285" s="15">
        <v>0.35</v>
      </c>
      <c r="H285" s="3">
        <f t="shared" si="12"/>
        <v>0</v>
      </c>
    </row>
    <row r="286" spans="1:8" s="1" customFormat="1" ht="24.95" customHeight="1" x14ac:dyDescent="0.2">
      <c r="A286" s="10"/>
      <c r="B286" s="10"/>
      <c r="C286" s="10" t="s">
        <v>1187</v>
      </c>
      <c r="D286" s="14" t="s">
        <v>493</v>
      </c>
      <c r="E286" s="86" t="s">
        <v>1711</v>
      </c>
      <c r="F286" s="514"/>
      <c r="G286" s="15">
        <v>0.35</v>
      </c>
      <c r="H286" s="3">
        <f t="shared" si="12"/>
        <v>0</v>
      </c>
    </row>
    <row r="287" spans="1:8" s="1" customFormat="1" ht="24.95" customHeight="1" x14ac:dyDescent="0.2">
      <c r="A287" s="10"/>
      <c r="B287" s="10"/>
      <c r="C287" s="10" t="s">
        <v>1187</v>
      </c>
      <c r="D287" s="14" t="s">
        <v>1189</v>
      </c>
      <c r="E287" s="86" t="s">
        <v>1711</v>
      </c>
      <c r="F287" s="514"/>
      <c r="G287" s="15">
        <v>0.35</v>
      </c>
      <c r="H287" s="3">
        <f t="shared" si="12"/>
        <v>0</v>
      </c>
    </row>
    <row r="288" spans="1:8" s="1" customFormat="1" ht="24.95" customHeight="1" x14ac:dyDescent="0.2">
      <c r="A288" s="10"/>
      <c r="B288" s="10"/>
      <c r="C288" s="10" t="s">
        <v>1187</v>
      </c>
      <c r="D288" s="14" t="s">
        <v>649</v>
      </c>
      <c r="E288" s="86" t="s">
        <v>1711</v>
      </c>
      <c r="F288" s="514"/>
      <c r="G288" s="15">
        <v>0.35</v>
      </c>
      <c r="H288" s="3">
        <f t="shared" si="12"/>
        <v>0</v>
      </c>
    </row>
    <row r="289" spans="1:8" s="1" customFormat="1" ht="24.95" customHeight="1" x14ac:dyDescent="0.2">
      <c r="A289" s="10"/>
      <c r="B289" s="10"/>
      <c r="C289" s="10" t="s">
        <v>1187</v>
      </c>
      <c r="D289" s="14" t="s">
        <v>1190</v>
      </c>
      <c r="E289" s="86" t="s">
        <v>1711</v>
      </c>
      <c r="F289" s="514"/>
      <c r="G289" s="15">
        <v>0.35</v>
      </c>
      <c r="H289" s="3">
        <f t="shared" si="12"/>
        <v>0</v>
      </c>
    </row>
    <row r="290" spans="1:8" s="1" customFormat="1" ht="24.95" customHeight="1" x14ac:dyDescent="0.2">
      <c r="A290" s="10"/>
      <c r="B290" s="10"/>
      <c r="C290" s="10" t="s">
        <v>1187</v>
      </c>
      <c r="D290" s="14" t="s">
        <v>1192</v>
      </c>
      <c r="E290" s="86" t="s">
        <v>1711</v>
      </c>
      <c r="F290" s="514"/>
      <c r="G290" s="15">
        <v>0.35</v>
      </c>
      <c r="H290" s="3">
        <f t="shared" si="12"/>
        <v>0</v>
      </c>
    </row>
    <row r="291" spans="1:8" s="1" customFormat="1" ht="24.95" customHeight="1" x14ac:dyDescent="0.2">
      <c r="A291" s="10"/>
      <c r="B291" s="10"/>
      <c r="C291" s="10" t="s">
        <v>1187</v>
      </c>
      <c r="D291" s="14" t="s">
        <v>1193</v>
      </c>
      <c r="E291" s="86" t="s">
        <v>1711</v>
      </c>
      <c r="F291" s="514"/>
      <c r="G291" s="15">
        <v>0.35</v>
      </c>
      <c r="H291" s="3">
        <f t="shared" si="12"/>
        <v>0</v>
      </c>
    </row>
    <row r="292" spans="1:8" s="1" customFormat="1" ht="24.95" customHeight="1" x14ac:dyDescent="0.2">
      <c r="A292" s="96" t="s">
        <v>1484</v>
      </c>
      <c r="B292" s="90" t="s">
        <v>1498</v>
      </c>
      <c r="C292" s="90" t="s">
        <v>1483</v>
      </c>
      <c r="D292" s="90" t="s">
        <v>1482</v>
      </c>
      <c r="E292" s="97" t="s">
        <v>262</v>
      </c>
      <c r="F292" s="113" t="s">
        <v>1656</v>
      </c>
      <c r="G292" s="109" t="s">
        <v>1485</v>
      </c>
      <c r="H292" s="103">
        <v>0</v>
      </c>
    </row>
    <row r="293" spans="1:8" s="1" customFormat="1" ht="24.95" customHeight="1" x14ac:dyDescent="0.2">
      <c r="A293" s="10">
        <v>0</v>
      </c>
      <c r="B293" s="10">
        <v>0</v>
      </c>
      <c r="C293" s="10" t="s">
        <v>1515</v>
      </c>
      <c r="D293" s="14" t="s">
        <v>396</v>
      </c>
      <c r="E293" s="86" t="s">
        <v>1718</v>
      </c>
      <c r="F293" s="10"/>
      <c r="G293" s="15">
        <v>0.35</v>
      </c>
      <c r="H293" s="3">
        <f>A293*G293</f>
        <v>0</v>
      </c>
    </row>
    <row r="294" spans="1:8" s="1" customFormat="1" ht="24.95" customHeight="1" x14ac:dyDescent="0.2">
      <c r="A294" s="10"/>
      <c r="B294" s="10"/>
      <c r="C294" s="10" t="s">
        <v>1515</v>
      </c>
      <c r="D294" s="14" t="s">
        <v>198</v>
      </c>
      <c r="E294" s="86" t="s">
        <v>1718</v>
      </c>
      <c r="F294" s="10"/>
      <c r="G294" s="15">
        <v>0.35</v>
      </c>
      <c r="H294" s="3">
        <f t="shared" ref="H294:H319" si="13">A294*G294</f>
        <v>0</v>
      </c>
    </row>
    <row r="295" spans="1:8" s="1" customFormat="1" ht="24.95" customHeight="1" x14ac:dyDescent="0.2">
      <c r="A295" s="10"/>
      <c r="B295" s="10"/>
      <c r="C295" s="10" t="s">
        <v>1515</v>
      </c>
      <c r="D295" s="14" t="s">
        <v>471</v>
      </c>
      <c r="E295" s="86" t="s">
        <v>1718</v>
      </c>
      <c r="F295" s="10"/>
      <c r="G295" s="15">
        <v>0.35</v>
      </c>
      <c r="H295" s="3">
        <f t="shared" si="13"/>
        <v>0</v>
      </c>
    </row>
    <row r="296" spans="1:8" s="1" customFormat="1" ht="24.95" customHeight="1" x14ac:dyDescent="0.2">
      <c r="A296" s="10"/>
      <c r="B296" s="10"/>
      <c r="C296" s="10" t="s">
        <v>1515</v>
      </c>
      <c r="D296" s="14" t="s">
        <v>1188</v>
      </c>
      <c r="E296" s="86" t="s">
        <v>1718</v>
      </c>
      <c r="F296" s="10"/>
      <c r="G296" s="15">
        <v>0.35</v>
      </c>
      <c r="H296" s="3">
        <f t="shared" si="13"/>
        <v>0</v>
      </c>
    </row>
    <row r="297" spans="1:8" s="1" customFormat="1" ht="24.95" customHeight="1" x14ac:dyDescent="0.2">
      <c r="A297" s="10"/>
      <c r="B297" s="10"/>
      <c r="C297" s="10" t="s">
        <v>1515</v>
      </c>
      <c r="D297" s="14" t="s">
        <v>491</v>
      </c>
      <c r="E297" s="86" t="s">
        <v>1718</v>
      </c>
      <c r="F297" s="10"/>
      <c r="G297" s="15">
        <v>0.35</v>
      </c>
      <c r="H297" s="3">
        <f t="shared" si="13"/>
        <v>0</v>
      </c>
    </row>
    <row r="298" spans="1:8" s="1" customFormat="1" ht="24.95" customHeight="1" x14ac:dyDescent="0.2">
      <c r="A298" s="10"/>
      <c r="B298" s="10"/>
      <c r="C298" s="10" t="s">
        <v>1515</v>
      </c>
      <c r="D298" s="14" t="s">
        <v>519</v>
      </c>
      <c r="E298" s="86" t="s">
        <v>1718</v>
      </c>
      <c r="F298" s="10"/>
      <c r="G298" s="15">
        <v>0.35</v>
      </c>
      <c r="H298" s="3">
        <f t="shared" si="13"/>
        <v>0</v>
      </c>
    </row>
    <row r="299" spans="1:8" s="1" customFormat="1" ht="24.95" customHeight="1" x14ac:dyDescent="0.2">
      <c r="A299" s="10"/>
      <c r="B299" s="10"/>
      <c r="C299" s="10" t="s">
        <v>1515</v>
      </c>
      <c r="D299" s="14" t="s">
        <v>142</v>
      </c>
      <c r="E299" s="86" t="s">
        <v>1718</v>
      </c>
      <c r="F299" s="10"/>
      <c r="G299" s="15">
        <v>0.35</v>
      </c>
      <c r="H299" s="3">
        <f t="shared" si="13"/>
        <v>0</v>
      </c>
    </row>
    <row r="300" spans="1:8" s="1" customFormat="1" ht="24.95" customHeight="1" x14ac:dyDescent="0.2">
      <c r="A300" s="10"/>
      <c r="B300" s="10"/>
      <c r="C300" s="10" t="s">
        <v>1515</v>
      </c>
      <c r="D300" s="14" t="s">
        <v>483</v>
      </c>
      <c r="E300" s="86" t="s">
        <v>1718</v>
      </c>
      <c r="F300" s="10"/>
      <c r="G300" s="15">
        <v>0.35</v>
      </c>
      <c r="H300" s="3">
        <f t="shared" si="13"/>
        <v>0</v>
      </c>
    </row>
    <row r="301" spans="1:8" s="1" customFormat="1" ht="24.95" customHeight="1" x14ac:dyDescent="0.2">
      <c r="A301" s="10"/>
      <c r="B301" s="10"/>
      <c r="C301" s="10" t="s">
        <v>1515</v>
      </c>
      <c r="D301" s="14" t="s">
        <v>470</v>
      </c>
      <c r="E301" s="86" t="s">
        <v>1718</v>
      </c>
      <c r="F301" s="10"/>
      <c r="G301" s="15">
        <v>0.35</v>
      </c>
      <c r="H301" s="3">
        <f t="shared" si="13"/>
        <v>0</v>
      </c>
    </row>
    <row r="302" spans="1:8" s="1" customFormat="1" ht="24.95" customHeight="1" x14ac:dyDescent="0.2">
      <c r="A302" s="10"/>
      <c r="B302" s="10"/>
      <c r="C302" s="10" t="s">
        <v>1515</v>
      </c>
      <c r="D302" s="14" t="s">
        <v>708</v>
      </c>
      <c r="E302" s="86" t="s">
        <v>1718</v>
      </c>
      <c r="F302" s="10"/>
      <c r="G302" s="15">
        <v>0.35</v>
      </c>
      <c r="H302" s="3">
        <f t="shared" si="13"/>
        <v>0</v>
      </c>
    </row>
    <row r="303" spans="1:8" s="1" customFormat="1" ht="24.95" customHeight="1" x14ac:dyDescent="0.2">
      <c r="A303" s="10"/>
      <c r="B303" s="10"/>
      <c r="C303" s="10" t="s">
        <v>1515</v>
      </c>
      <c r="D303" s="14" t="s">
        <v>510</v>
      </c>
      <c r="E303" s="86" t="s">
        <v>1718</v>
      </c>
      <c r="F303" s="10"/>
      <c r="G303" s="15">
        <v>0.35</v>
      </c>
      <c r="H303" s="3">
        <f t="shared" si="13"/>
        <v>0</v>
      </c>
    </row>
    <row r="304" spans="1:8" s="1" customFormat="1" ht="24.95" customHeight="1" x14ac:dyDescent="0.2">
      <c r="A304" s="10"/>
      <c r="B304" s="10"/>
      <c r="C304" s="10" t="s">
        <v>1515</v>
      </c>
      <c r="D304" s="14" t="s">
        <v>1048</v>
      </c>
      <c r="E304" s="86" t="s">
        <v>1718</v>
      </c>
      <c r="F304" s="10"/>
      <c r="G304" s="15">
        <v>0.35</v>
      </c>
      <c r="H304" s="3">
        <f t="shared" si="13"/>
        <v>0</v>
      </c>
    </row>
    <row r="305" spans="1:8" s="1" customFormat="1" ht="24.95" customHeight="1" x14ac:dyDescent="0.2">
      <c r="A305" s="10"/>
      <c r="B305" s="10"/>
      <c r="C305" s="10" t="s">
        <v>1515</v>
      </c>
      <c r="D305" s="14" t="s">
        <v>639</v>
      </c>
      <c r="E305" s="86" t="s">
        <v>1718</v>
      </c>
      <c r="F305" s="10"/>
      <c r="G305" s="15">
        <v>0.35</v>
      </c>
      <c r="H305" s="3">
        <f t="shared" si="13"/>
        <v>0</v>
      </c>
    </row>
    <row r="306" spans="1:8" s="1" customFormat="1" ht="24.95" customHeight="1" x14ac:dyDescent="0.2">
      <c r="A306" s="10"/>
      <c r="B306" s="10"/>
      <c r="C306" s="10" t="s">
        <v>1515</v>
      </c>
      <c r="D306" s="14" t="s">
        <v>214</v>
      </c>
      <c r="E306" s="86" t="s">
        <v>1718</v>
      </c>
      <c r="F306" s="10"/>
      <c r="G306" s="15">
        <v>0.35</v>
      </c>
      <c r="H306" s="3">
        <f t="shared" si="13"/>
        <v>0</v>
      </c>
    </row>
    <row r="307" spans="1:8" s="1" customFormat="1" ht="24.95" customHeight="1" x14ac:dyDescent="0.2">
      <c r="A307" s="10"/>
      <c r="B307" s="10"/>
      <c r="C307" s="10" t="s">
        <v>1515</v>
      </c>
      <c r="D307" s="14" t="s">
        <v>487</v>
      </c>
      <c r="E307" s="86" t="s">
        <v>1718</v>
      </c>
      <c r="F307" s="10"/>
      <c r="G307" s="15">
        <v>0.35</v>
      </c>
      <c r="H307" s="3">
        <f t="shared" si="13"/>
        <v>0</v>
      </c>
    </row>
    <row r="308" spans="1:8" s="1" customFormat="1" ht="24.95" customHeight="1" x14ac:dyDescent="0.2">
      <c r="A308" s="10"/>
      <c r="B308" s="10"/>
      <c r="C308" s="10" t="s">
        <v>1515</v>
      </c>
      <c r="D308" s="14" t="s">
        <v>1029</v>
      </c>
      <c r="E308" s="86" t="s">
        <v>1718</v>
      </c>
      <c r="F308" s="10"/>
      <c r="G308" s="15">
        <v>0.35</v>
      </c>
      <c r="H308" s="3">
        <f t="shared" si="13"/>
        <v>0</v>
      </c>
    </row>
    <row r="309" spans="1:8" s="1" customFormat="1" ht="24.95" customHeight="1" x14ac:dyDescent="0.2">
      <c r="A309" s="10"/>
      <c r="B309" s="10"/>
      <c r="C309" s="10" t="s">
        <v>1515</v>
      </c>
      <c r="D309" s="14" t="s">
        <v>489</v>
      </c>
      <c r="E309" s="86" t="s">
        <v>1718</v>
      </c>
      <c r="F309" s="10"/>
      <c r="G309" s="15">
        <v>0.35</v>
      </c>
      <c r="H309" s="3">
        <f t="shared" si="13"/>
        <v>0</v>
      </c>
    </row>
    <row r="310" spans="1:8" s="1" customFormat="1" ht="24.95" customHeight="1" x14ac:dyDescent="0.2">
      <c r="A310" s="10"/>
      <c r="B310" s="10"/>
      <c r="C310" s="10" t="s">
        <v>1515</v>
      </c>
      <c r="D310" s="14" t="s">
        <v>482</v>
      </c>
      <c r="E310" s="86" t="s">
        <v>1718</v>
      </c>
      <c r="F310" s="10"/>
      <c r="G310" s="15">
        <v>0.35</v>
      </c>
      <c r="H310" s="3">
        <f t="shared" si="13"/>
        <v>0</v>
      </c>
    </row>
    <row r="311" spans="1:8" s="1" customFormat="1" ht="24.95" customHeight="1" x14ac:dyDescent="0.2">
      <c r="A311" s="10"/>
      <c r="B311" s="10"/>
      <c r="C311" s="10" t="s">
        <v>1515</v>
      </c>
      <c r="D311" s="14" t="s">
        <v>206</v>
      </c>
      <c r="E311" s="86" t="s">
        <v>1718</v>
      </c>
      <c r="F311" s="10"/>
      <c r="G311" s="15">
        <v>0.35</v>
      </c>
      <c r="H311" s="3">
        <f t="shared" si="13"/>
        <v>0</v>
      </c>
    </row>
    <row r="312" spans="1:8" s="1" customFormat="1" ht="24.95" customHeight="1" x14ac:dyDescent="0.2">
      <c r="A312" s="10"/>
      <c r="B312" s="10"/>
      <c r="C312" s="10" t="s">
        <v>1515</v>
      </c>
      <c r="D312" s="14" t="s">
        <v>189</v>
      </c>
      <c r="E312" s="86" t="s">
        <v>1718</v>
      </c>
      <c r="F312" s="10"/>
      <c r="G312" s="15">
        <v>0.35</v>
      </c>
      <c r="H312" s="3">
        <f t="shared" si="13"/>
        <v>0</v>
      </c>
    </row>
    <row r="313" spans="1:8" s="1" customFormat="1" ht="24.95" customHeight="1" x14ac:dyDescent="0.2">
      <c r="A313" s="10"/>
      <c r="B313" s="10"/>
      <c r="C313" s="10" t="s">
        <v>1515</v>
      </c>
      <c r="D313" s="14" t="s">
        <v>493</v>
      </c>
      <c r="E313" s="86" t="s">
        <v>1718</v>
      </c>
      <c r="F313" s="10"/>
      <c r="G313" s="15">
        <v>0.35</v>
      </c>
      <c r="H313" s="3">
        <f t="shared" si="13"/>
        <v>0</v>
      </c>
    </row>
    <row r="314" spans="1:8" s="1" customFormat="1" ht="24.95" customHeight="1" x14ac:dyDescent="0.2">
      <c r="A314" s="10"/>
      <c r="B314" s="10"/>
      <c r="C314" s="10" t="s">
        <v>1515</v>
      </c>
      <c r="D314" s="14" t="s">
        <v>1189</v>
      </c>
      <c r="E314" s="86" t="s">
        <v>1718</v>
      </c>
      <c r="F314" s="10"/>
      <c r="G314" s="15">
        <v>0.35</v>
      </c>
      <c r="H314" s="3">
        <f t="shared" si="13"/>
        <v>0</v>
      </c>
    </row>
    <row r="315" spans="1:8" s="1" customFormat="1" ht="24.95" customHeight="1" x14ac:dyDescent="0.2">
      <c r="A315" s="10"/>
      <c r="B315" s="10"/>
      <c r="C315" s="10" t="s">
        <v>1515</v>
      </c>
      <c r="D315" s="14" t="s">
        <v>649</v>
      </c>
      <c r="E315" s="86" t="s">
        <v>1718</v>
      </c>
      <c r="F315" s="10"/>
      <c r="G315" s="15">
        <v>0.35</v>
      </c>
      <c r="H315" s="3">
        <f t="shared" si="13"/>
        <v>0</v>
      </c>
    </row>
    <row r="316" spans="1:8" s="1" customFormat="1" ht="24.95" customHeight="1" x14ac:dyDescent="0.2">
      <c r="A316" s="10"/>
      <c r="B316" s="10"/>
      <c r="C316" s="10" t="s">
        <v>1515</v>
      </c>
      <c r="D316" s="14" t="s">
        <v>1190</v>
      </c>
      <c r="E316" s="86" t="s">
        <v>1718</v>
      </c>
      <c r="F316" s="10"/>
      <c r="G316" s="15">
        <v>0.35</v>
      </c>
      <c r="H316" s="3">
        <f t="shared" si="13"/>
        <v>0</v>
      </c>
    </row>
    <row r="317" spans="1:8" s="1" customFormat="1" ht="24.95" customHeight="1" x14ac:dyDescent="0.2">
      <c r="A317" s="10"/>
      <c r="B317" s="10"/>
      <c r="C317" s="10" t="s">
        <v>1515</v>
      </c>
      <c r="D317" s="14" t="s">
        <v>1191</v>
      </c>
      <c r="E317" s="86" t="s">
        <v>1718</v>
      </c>
      <c r="F317" s="10"/>
      <c r="G317" s="15">
        <v>0.35</v>
      </c>
      <c r="H317" s="3">
        <f t="shared" si="13"/>
        <v>0</v>
      </c>
    </row>
    <row r="318" spans="1:8" s="1" customFormat="1" ht="24.95" customHeight="1" x14ac:dyDescent="0.2">
      <c r="A318" s="10"/>
      <c r="B318" s="10"/>
      <c r="C318" s="10" t="s">
        <v>1515</v>
      </c>
      <c r="D318" s="14" t="s">
        <v>1192</v>
      </c>
      <c r="E318" s="86" t="s">
        <v>1718</v>
      </c>
      <c r="F318" s="10"/>
      <c r="G318" s="15">
        <v>0.35</v>
      </c>
      <c r="H318" s="3">
        <f t="shared" si="13"/>
        <v>0</v>
      </c>
    </row>
    <row r="319" spans="1:8" s="1" customFormat="1" ht="24.95" customHeight="1" x14ac:dyDescent="0.2">
      <c r="A319" s="10"/>
      <c r="B319" s="10"/>
      <c r="C319" s="10" t="s">
        <v>1515</v>
      </c>
      <c r="D319" s="14" t="s">
        <v>1193</v>
      </c>
      <c r="E319" s="86" t="s">
        <v>1718</v>
      </c>
      <c r="F319" s="10"/>
      <c r="G319" s="15">
        <v>0.35</v>
      </c>
      <c r="H319" s="3">
        <f t="shared" si="13"/>
        <v>0</v>
      </c>
    </row>
    <row r="320" spans="1:8" s="1" customFormat="1" ht="24.95" customHeight="1" x14ac:dyDescent="0.2">
      <c r="A320" s="96" t="s">
        <v>1484</v>
      </c>
      <c r="B320" s="90" t="s">
        <v>1498</v>
      </c>
      <c r="C320" s="90" t="s">
        <v>1483</v>
      </c>
      <c r="D320" s="90" t="s">
        <v>1482</v>
      </c>
      <c r="E320" s="97" t="s">
        <v>262</v>
      </c>
      <c r="F320" s="105" t="s">
        <v>1656</v>
      </c>
      <c r="G320" s="109" t="s">
        <v>1485</v>
      </c>
      <c r="H320" s="103">
        <v>0</v>
      </c>
    </row>
    <row r="321" spans="1:8" s="1" customFormat="1" ht="24.95" customHeight="1" x14ac:dyDescent="0.2">
      <c r="A321" s="10">
        <v>0</v>
      </c>
      <c r="B321" s="10">
        <v>0</v>
      </c>
      <c r="C321" s="10" t="s">
        <v>531</v>
      </c>
      <c r="D321" s="14" t="s">
        <v>396</v>
      </c>
      <c r="E321" s="14" t="s">
        <v>1719</v>
      </c>
      <c r="F321" s="101"/>
      <c r="G321" s="15">
        <v>0.4</v>
      </c>
      <c r="H321" s="3">
        <f>A321*G321</f>
        <v>0</v>
      </c>
    </row>
    <row r="322" spans="1:8" s="1" customFormat="1" ht="24.95" customHeight="1" x14ac:dyDescent="0.2">
      <c r="A322" s="10"/>
      <c r="B322" s="10"/>
      <c r="C322" s="10" t="s">
        <v>531</v>
      </c>
      <c r="D322" s="14" t="s">
        <v>198</v>
      </c>
      <c r="E322" s="14" t="s">
        <v>1719</v>
      </c>
      <c r="F322" s="101"/>
      <c r="G322" s="15">
        <v>0.4</v>
      </c>
      <c r="H322" s="3">
        <f t="shared" ref="H322:H346" si="14">A322*G322</f>
        <v>0</v>
      </c>
    </row>
    <row r="323" spans="1:8" s="1" customFormat="1" ht="24.95" customHeight="1" x14ac:dyDescent="0.2">
      <c r="A323" s="10"/>
      <c r="B323" s="10"/>
      <c r="C323" s="10" t="s">
        <v>531</v>
      </c>
      <c r="D323" s="14" t="s">
        <v>471</v>
      </c>
      <c r="E323" s="14" t="s">
        <v>1719</v>
      </c>
      <c r="F323" s="101"/>
      <c r="G323" s="15">
        <v>0.4</v>
      </c>
      <c r="H323" s="3">
        <f t="shared" si="14"/>
        <v>0</v>
      </c>
    </row>
    <row r="324" spans="1:8" s="1" customFormat="1" ht="24.95" customHeight="1" x14ac:dyDescent="0.2">
      <c r="A324" s="10"/>
      <c r="B324" s="10"/>
      <c r="C324" s="10" t="s">
        <v>531</v>
      </c>
      <c r="D324" s="14" t="s">
        <v>1188</v>
      </c>
      <c r="E324" s="14" t="s">
        <v>1719</v>
      </c>
      <c r="F324" s="101"/>
      <c r="G324" s="15">
        <v>0.4</v>
      </c>
      <c r="H324" s="3">
        <f t="shared" si="14"/>
        <v>0</v>
      </c>
    </row>
    <row r="325" spans="1:8" s="1" customFormat="1" ht="24.95" customHeight="1" x14ac:dyDescent="0.2">
      <c r="A325" s="10"/>
      <c r="B325" s="10"/>
      <c r="C325" s="10" t="s">
        <v>531</v>
      </c>
      <c r="D325" s="14" t="s">
        <v>519</v>
      </c>
      <c r="E325" s="14" t="s">
        <v>1719</v>
      </c>
      <c r="F325" s="101"/>
      <c r="G325" s="15">
        <v>0.4</v>
      </c>
      <c r="H325" s="3">
        <f t="shared" si="14"/>
        <v>0</v>
      </c>
    </row>
    <row r="326" spans="1:8" s="1" customFormat="1" ht="24.95" customHeight="1" x14ac:dyDescent="0.2">
      <c r="A326" s="10"/>
      <c r="B326" s="10"/>
      <c r="C326" s="10" t="s">
        <v>531</v>
      </c>
      <c r="D326" s="14" t="s">
        <v>142</v>
      </c>
      <c r="E326" s="14" t="s">
        <v>1719</v>
      </c>
      <c r="F326" s="101"/>
      <c r="G326" s="15">
        <v>0.4</v>
      </c>
      <c r="H326" s="3">
        <f t="shared" si="14"/>
        <v>0</v>
      </c>
    </row>
    <row r="327" spans="1:8" s="1" customFormat="1" ht="24.95" customHeight="1" x14ac:dyDescent="0.2">
      <c r="A327" s="10"/>
      <c r="B327" s="10"/>
      <c r="C327" s="10" t="s">
        <v>531</v>
      </c>
      <c r="D327" s="14" t="s">
        <v>483</v>
      </c>
      <c r="E327" s="14" t="s">
        <v>1719</v>
      </c>
      <c r="F327" s="101"/>
      <c r="G327" s="15">
        <v>0.4</v>
      </c>
      <c r="H327" s="3">
        <f t="shared" si="14"/>
        <v>0</v>
      </c>
    </row>
    <row r="328" spans="1:8" s="1" customFormat="1" ht="24.95" customHeight="1" x14ac:dyDescent="0.2">
      <c r="A328" s="10"/>
      <c r="B328" s="10"/>
      <c r="C328" s="10" t="s">
        <v>531</v>
      </c>
      <c r="D328" s="14" t="s">
        <v>470</v>
      </c>
      <c r="E328" s="14" t="s">
        <v>1719</v>
      </c>
      <c r="F328" s="101"/>
      <c r="G328" s="15">
        <v>0.4</v>
      </c>
      <c r="H328" s="3">
        <f t="shared" si="14"/>
        <v>0</v>
      </c>
    </row>
    <row r="329" spans="1:8" s="1" customFormat="1" ht="24.95" customHeight="1" x14ac:dyDescent="0.2">
      <c r="A329" s="10"/>
      <c r="B329" s="10"/>
      <c r="C329" s="10" t="s">
        <v>531</v>
      </c>
      <c r="D329" s="14" t="s">
        <v>708</v>
      </c>
      <c r="E329" s="14" t="s">
        <v>1719</v>
      </c>
      <c r="F329" s="101"/>
      <c r="G329" s="15">
        <v>0.4</v>
      </c>
      <c r="H329" s="3">
        <f t="shared" si="14"/>
        <v>0</v>
      </c>
    </row>
    <row r="330" spans="1:8" s="1" customFormat="1" ht="24.95" customHeight="1" x14ac:dyDescent="0.2">
      <c r="A330" s="10"/>
      <c r="B330" s="10"/>
      <c r="C330" s="10" t="s">
        <v>531</v>
      </c>
      <c r="D330" s="14" t="s">
        <v>510</v>
      </c>
      <c r="E330" s="14" t="s">
        <v>1719</v>
      </c>
      <c r="F330" s="101"/>
      <c r="G330" s="15">
        <v>0.4</v>
      </c>
      <c r="H330" s="3">
        <f t="shared" si="14"/>
        <v>0</v>
      </c>
    </row>
    <row r="331" spans="1:8" s="1" customFormat="1" ht="24.95" customHeight="1" x14ac:dyDescent="0.2">
      <c r="A331" s="10"/>
      <c r="B331" s="10"/>
      <c r="C331" s="10" t="s">
        <v>531</v>
      </c>
      <c r="D331" s="14" t="s">
        <v>1048</v>
      </c>
      <c r="E331" s="14" t="s">
        <v>1719</v>
      </c>
      <c r="F331" s="101"/>
      <c r="G331" s="15">
        <v>0.4</v>
      </c>
      <c r="H331" s="3">
        <f t="shared" si="14"/>
        <v>0</v>
      </c>
    </row>
    <row r="332" spans="1:8" s="1" customFormat="1" ht="24.95" customHeight="1" x14ac:dyDescent="0.2">
      <c r="A332" s="10"/>
      <c r="B332" s="10"/>
      <c r="C332" s="10" t="s">
        <v>531</v>
      </c>
      <c r="D332" s="14" t="s">
        <v>639</v>
      </c>
      <c r="E332" s="14" t="s">
        <v>1719</v>
      </c>
      <c r="F332" s="101"/>
      <c r="G332" s="15">
        <v>0.4</v>
      </c>
      <c r="H332" s="3">
        <f t="shared" si="14"/>
        <v>0</v>
      </c>
    </row>
    <row r="333" spans="1:8" s="1" customFormat="1" ht="24.95" customHeight="1" x14ac:dyDescent="0.2">
      <c r="A333" s="10"/>
      <c r="B333" s="10"/>
      <c r="C333" s="10" t="s">
        <v>531</v>
      </c>
      <c r="D333" s="14" t="s">
        <v>214</v>
      </c>
      <c r="E333" s="14" t="s">
        <v>1719</v>
      </c>
      <c r="F333" s="101"/>
      <c r="G333" s="15">
        <v>0.4</v>
      </c>
      <c r="H333" s="3">
        <f t="shared" si="14"/>
        <v>0</v>
      </c>
    </row>
    <row r="334" spans="1:8" s="1" customFormat="1" ht="24.95" customHeight="1" x14ac:dyDescent="0.2">
      <c r="A334" s="10"/>
      <c r="B334" s="10"/>
      <c r="C334" s="10" t="s">
        <v>531</v>
      </c>
      <c r="D334" s="14" t="s">
        <v>487</v>
      </c>
      <c r="E334" s="14" t="s">
        <v>1719</v>
      </c>
      <c r="F334" s="101"/>
      <c r="G334" s="15">
        <v>0.4</v>
      </c>
      <c r="H334" s="3">
        <f t="shared" si="14"/>
        <v>0</v>
      </c>
    </row>
    <row r="335" spans="1:8" s="1" customFormat="1" ht="24.95" customHeight="1" x14ac:dyDescent="0.2">
      <c r="A335" s="10"/>
      <c r="B335" s="10"/>
      <c r="C335" s="10" t="s">
        <v>531</v>
      </c>
      <c r="D335" s="14" t="s">
        <v>1029</v>
      </c>
      <c r="E335" s="14" t="s">
        <v>1719</v>
      </c>
      <c r="F335" s="101"/>
      <c r="G335" s="15">
        <v>0.4</v>
      </c>
      <c r="H335" s="3">
        <f t="shared" si="14"/>
        <v>0</v>
      </c>
    </row>
    <row r="336" spans="1:8" s="1" customFormat="1" ht="24.95" customHeight="1" x14ac:dyDescent="0.2">
      <c r="A336" s="10"/>
      <c r="B336" s="10"/>
      <c r="C336" s="10" t="s">
        <v>531</v>
      </c>
      <c r="D336" s="14" t="s">
        <v>489</v>
      </c>
      <c r="E336" s="14" t="s">
        <v>1719</v>
      </c>
      <c r="F336" s="101"/>
      <c r="G336" s="15">
        <v>0.4</v>
      </c>
      <c r="H336" s="3">
        <f t="shared" si="14"/>
        <v>0</v>
      </c>
    </row>
    <row r="337" spans="1:8" s="1" customFormat="1" ht="24.95" customHeight="1" x14ac:dyDescent="0.2">
      <c r="A337" s="10"/>
      <c r="B337" s="10"/>
      <c r="C337" s="10" t="s">
        <v>531</v>
      </c>
      <c r="D337" s="14" t="s">
        <v>482</v>
      </c>
      <c r="E337" s="14" t="s">
        <v>1719</v>
      </c>
      <c r="F337" s="101"/>
      <c r="G337" s="15">
        <v>0.4</v>
      </c>
      <c r="H337" s="3">
        <f t="shared" si="14"/>
        <v>0</v>
      </c>
    </row>
    <row r="338" spans="1:8" s="1" customFormat="1" ht="24.95" customHeight="1" x14ac:dyDescent="0.2">
      <c r="A338" s="10"/>
      <c r="B338" s="10"/>
      <c r="C338" s="10" t="s">
        <v>531</v>
      </c>
      <c r="D338" s="14" t="s">
        <v>206</v>
      </c>
      <c r="E338" s="14" t="s">
        <v>1719</v>
      </c>
      <c r="F338" s="101"/>
      <c r="G338" s="15">
        <v>0.4</v>
      </c>
      <c r="H338" s="3">
        <f t="shared" si="14"/>
        <v>0</v>
      </c>
    </row>
    <row r="339" spans="1:8" s="1" customFormat="1" ht="24.95" customHeight="1" x14ac:dyDescent="0.2">
      <c r="A339" s="10"/>
      <c r="B339" s="10"/>
      <c r="C339" s="10" t="s">
        <v>531</v>
      </c>
      <c r="D339" s="14" t="s">
        <v>189</v>
      </c>
      <c r="E339" s="14" t="s">
        <v>1719</v>
      </c>
      <c r="F339" s="101"/>
      <c r="G339" s="15">
        <v>0.4</v>
      </c>
      <c r="H339" s="3">
        <f t="shared" si="14"/>
        <v>0</v>
      </c>
    </row>
    <row r="340" spans="1:8" s="1" customFormat="1" ht="24.95" customHeight="1" x14ac:dyDescent="0.2">
      <c r="A340" s="10"/>
      <c r="B340" s="10"/>
      <c r="C340" s="10" t="s">
        <v>531</v>
      </c>
      <c r="D340" s="14" t="s">
        <v>1189</v>
      </c>
      <c r="E340" s="14" t="s">
        <v>1719</v>
      </c>
      <c r="F340" s="101"/>
      <c r="G340" s="15">
        <v>0.4</v>
      </c>
      <c r="H340" s="3">
        <f t="shared" si="14"/>
        <v>0</v>
      </c>
    </row>
    <row r="341" spans="1:8" s="1" customFormat="1" ht="24.95" customHeight="1" x14ac:dyDescent="0.2">
      <c r="A341" s="10"/>
      <c r="B341" s="10"/>
      <c r="C341" s="10" t="s">
        <v>531</v>
      </c>
      <c r="D341" s="14" t="s">
        <v>649</v>
      </c>
      <c r="E341" s="14" t="s">
        <v>1719</v>
      </c>
      <c r="F341" s="101"/>
      <c r="G341" s="15">
        <v>0.4</v>
      </c>
      <c r="H341" s="3">
        <f t="shared" si="14"/>
        <v>0</v>
      </c>
    </row>
    <row r="342" spans="1:8" s="1" customFormat="1" ht="24.95" customHeight="1" x14ac:dyDescent="0.2">
      <c r="A342" s="10"/>
      <c r="B342" s="10"/>
      <c r="C342" s="10" t="s">
        <v>531</v>
      </c>
      <c r="D342" s="14" t="s">
        <v>1190</v>
      </c>
      <c r="E342" s="14" t="s">
        <v>1719</v>
      </c>
      <c r="F342" s="101"/>
      <c r="G342" s="15">
        <v>0.4</v>
      </c>
      <c r="H342" s="3">
        <f t="shared" si="14"/>
        <v>0</v>
      </c>
    </row>
    <row r="343" spans="1:8" s="1" customFormat="1" ht="24.95" customHeight="1" x14ac:dyDescent="0.2">
      <c r="A343" s="10"/>
      <c r="B343" s="10"/>
      <c r="C343" s="10" t="s">
        <v>531</v>
      </c>
      <c r="D343" s="14" t="s">
        <v>1192</v>
      </c>
      <c r="E343" s="14" t="s">
        <v>1719</v>
      </c>
      <c r="F343" s="101"/>
      <c r="G343" s="15">
        <v>0.4</v>
      </c>
      <c r="H343" s="3">
        <f t="shared" si="14"/>
        <v>0</v>
      </c>
    </row>
    <row r="344" spans="1:8" s="1" customFormat="1" ht="24.95" customHeight="1" x14ac:dyDescent="0.2">
      <c r="A344" s="10"/>
      <c r="B344" s="10"/>
      <c r="C344" s="10" t="s">
        <v>531</v>
      </c>
      <c r="D344" s="14" t="s">
        <v>1193</v>
      </c>
      <c r="E344" s="14" t="s">
        <v>1719</v>
      </c>
      <c r="F344" s="101"/>
      <c r="G344" s="15">
        <v>0.4</v>
      </c>
      <c r="H344" s="3">
        <f t="shared" si="14"/>
        <v>0</v>
      </c>
    </row>
    <row r="345" spans="1:8" s="1" customFormat="1" ht="24.95" customHeight="1" x14ac:dyDescent="0.2">
      <c r="A345" s="96" t="s">
        <v>1484</v>
      </c>
      <c r="B345" s="90" t="s">
        <v>1498</v>
      </c>
      <c r="C345" s="90" t="s">
        <v>1483</v>
      </c>
      <c r="D345" s="90" t="s">
        <v>1482</v>
      </c>
      <c r="E345" s="96" t="s">
        <v>262</v>
      </c>
      <c r="F345" s="105" t="s">
        <v>1656</v>
      </c>
      <c r="G345" s="109" t="s">
        <v>1485</v>
      </c>
      <c r="H345" s="103">
        <v>0</v>
      </c>
    </row>
    <row r="346" spans="1:8" s="1" customFormat="1" ht="24.95" customHeight="1" x14ac:dyDescent="0.2">
      <c r="A346" s="10"/>
      <c r="B346" s="10"/>
      <c r="C346" s="10" t="s">
        <v>1194</v>
      </c>
      <c r="D346" s="14" t="s">
        <v>396</v>
      </c>
      <c r="E346" s="14" t="s">
        <v>1720</v>
      </c>
      <c r="F346" s="101"/>
      <c r="G346" s="15">
        <v>0.45</v>
      </c>
      <c r="H346" s="3">
        <f t="shared" si="14"/>
        <v>0</v>
      </c>
    </row>
    <row r="347" spans="1:8" s="1" customFormat="1" ht="24.95" customHeight="1" x14ac:dyDescent="0.2">
      <c r="A347" s="10"/>
      <c r="B347" s="10"/>
      <c r="C347" s="10" t="s">
        <v>1194</v>
      </c>
      <c r="D347" s="14" t="s">
        <v>198</v>
      </c>
      <c r="E347" s="14" t="s">
        <v>1720</v>
      </c>
      <c r="F347" s="101"/>
      <c r="G347" s="15">
        <v>0.45</v>
      </c>
      <c r="H347" s="3">
        <f t="shared" ref="H347:H357" si="15">A347*G347</f>
        <v>0</v>
      </c>
    </row>
    <row r="348" spans="1:8" s="1" customFormat="1" ht="24.95" customHeight="1" x14ac:dyDescent="0.2">
      <c r="A348" s="10"/>
      <c r="B348" s="10"/>
      <c r="C348" s="10" t="s">
        <v>1194</v>
      </c>
      <c r="D348" s="14" t="s">
        <v>471</v>
      </c>
      <c r="E348" s="14" t="s">
        <v>1720</v>
      </c>
      <c r="F348" s="101"/>
      <c r="G348" s="15">
        <v>0.45</v>
      </c>
      <c r="H348" s="3">
        <f t="shared" si="15"/>
        <v>0</v>
      </c>
    </row>
    <row r="349" spans="1:8" s="1" customFormat="1" ht="24.95" customHeight="1" x14ac:dyDescent="0.2">
      <c r="A349" s="10"/>
      <c r="B349" s="10"/>
      <c r="C349" s="10" t="s">
        <v>1194</v>
      </c>
      <c r="D349" s="14" t="s">
        <v>470</v>
      </c>
      <c r="E349" s="14" t="s">
        <v>1720</v>
      </c>
      <c r="F349" s="101"/>
      <c r="G349" s="15">
        <v>0.45</v>
      </c>
      <c r="H349" s="3">
        <f t="shared" si="15"/>
        <v>0</v>
      </c>
    </row>
    <row r="350" spans="1:8" s="1" customFormat="1" ht="24.95" customHeight="1" x14ac:dyDescent="0.2">
      <c r="A350" s="10"/>
      <c r="B350" s="10"/>
      <c r="C350" s="10" t="s">
        <v>1194</v>
      </c>
      <c r="D350" s="14" t="s">
        <v>510</v>
      </c>
      <c r="E350" s="14" t="s">
        <v>1720</v>
      </c>
      <c r="F350" s="101"/>
      <c r="G350" s="15">
        <v>0.45</v>
      </c>
      <c r="H350" s="3">
        <f t="shared" si="15"/>
        <v>0</v>
      </c>
    </row>
    <row r="351" spans="1:8" s="1" customFormat="1" ht="24.95" customHeight="1" x14ac:dyDescent="0.2">
      <c r="A351" s="10"/>
      <c r="B351" s="10"/>
      <c r="C351" s="10" t="s">
        <v>1194</v>
      </c>
      <c r="D351" s="14" t="s">
        <v>1048</v>
      </c>
      <c r="E351" s="14" t="s">
        <v>1720</v>
      </c>
      <c r="F351" s="101"/>
      <c r="G351" s="15">
        <v>0.45</v>
      </c>
      <c r="H351" s="3">
        <f t="shared" si="15"/>
        <v>0</v>
      </c>
    </row>
    <row r="352" spans="1:8" s="1" customFormat="1" ht="24.95" customHeight="1" x14ac:dyDescent="0.2">
      <c r="A352" s="10"/>
      <c r="B352" s="10"/>
      <c r="C352" s="10" t="s">
        <v>1194</v>
      </c>
      <c r="D352" s="14" t="s">
        <v>1029</v>
      </c>
      <c r="E352" s="14" t="s">
        <v>1720</v>
      </c>
      <c r="F352" s="101"/>
      <c r="G352" s="15">
        <v>0.45</v>
      </c>
      <c r="H352" s="3">
        <f t="shared" si="15"/>
        <v>0</v>
      </c>
    </row>
    <row r="353" spans="1:8" s="1" customFormat="1" ht="24.95" customHeight="1" x14ac:dyDescent="0.2">
      <c r="A353" s="10"/>
      <c r="B353" s="10"/>
      <c r="C353" s="10" t="s">
        <v>1194</v>
      </c>
      <c r="D353" s="14" t="s">
        <v>206</v>
      </c>
      <c r="E353" s="14" t="s">
        <v>1720</v>
      </c>
      <c r="F353" s="101"/>
      <c r="G353" s="15">
        <v>0.45</v>
      </c>
      <c r="H353" s="3">
        <f t="shared" si="15"/>
        <v>0</v>
      </c>
    </row>
    <row r="354" spans="1:8" s="1" customFormat="1" ht="24.95" customHeight="1" x14ac:dyDescent="0.2">
      <c r="A354" s="10"/>
      <c r="B354" s="10"/>
      <c r="C354" s="10" t="s">
        <v>1194</v>
      </c>
      <c r="D354" s="14" t="s">
        <v>189</v>
      </c>
      <c r="E354" s="14" t="s">
        <v>1720</v>
      </c>
      <c r="F354" s="101"/>
      <c r="G354" s="15">
        <v>0.45</v>
      </c>
      <c r="H354" s="3">
        <f t="shared" si="15"/>
        <v>0</v>
      </c>
    </row>
    <row r="355" spans="1:8" s="1" customFormat="1" ht="24.95" customHeight="1" x14ac:dyDescent="0.2">
      <c r="A355" s="10"/>
      <c r="B355" s="10"/>
      <c r="C355" s="10" t="s">
        <v>1194</v>
      </c>
      <c r="D355" s="14" t="s">
        <v>1193</v>
      </c>
      <c r="E355" s="14" t="s">
        <v>1720</v>
      </c>
      <c r="F355" s="101"/>
      <c r="G355" s="15">
        <v>0.45</v>
      </c>
      <c r="H355" s="3">
        <f t="shared" si="15"/>
        <v>0</v>
      </c>
    </row>
    <row r="356" spans="1:8" s="1" customFormat="1" ht="24.75" customHeight="1" x14ac:dyDescent="0.2">
      <c r="A356" s="96" t="s">
        <v>1484</v>
      </c>
      <c r="B356" s="90" t="s">
        <v>1498</v>
      </c>
      <c r="C356" s="90" t="s">
        <v>1483</v>
      </c>
      <c r="D356" s="90" t="s">
        <v>1482</v>
      </c>
      <c r="E356" s="96" t="s">
        <v>262</v>
      </c>
      <c r="F356" s="105" t="s">
        <v>1656</v>
      </c>
      <c r="G356" s="109" t="s">
        <v>1485</v>
      </c>
      <c r="H356" s="103">
        <v>0</v>
      </c>
    </row>
    <row r="357" spans="1:8" s="1" customFormat="1" ht="24.95" customHeight="1" x14ac:dyDescent="0.2">
      <c r="A357" s="10"/>
      <c r="B357" s="10"/>
      <c r="C357" s="10" t="s">
        <v>1186</v>
      </c>
      <c r="D357" s="14" t="s">
        <v>396</v>
      </c>
      <c r="E357" s="14" t="s">
        <v>1721</v>
      </c>
      <c r="F357" s="101"/>
      <c r="G357" s="15">
        <v>8.15</v>
      </c>
      <c r="H357" s="3">
        <f t="shared" si="15"/>
        <v>0</v>
      </c>
    </row>
    <row r="358" spans="1:8" s="1" customFormat="1" ht="24.95" customHeight="1" x14ac:dyDescent="0.2">
      <c r="A358" s="10"/>
      <c r="B358" s="10"/>
      <c r="C358" s="10" t="s">
        <v>1186</v>
      </c>
      <c r="D358" s="14" t="s">
        <v>198</v>
      </c>
      <c r="E358" s="14" t="s">
        <v>1721</v>
      </c>
      <c r="F358" s="101"/>
      <c r="G358" s="15">
        <v>8.15</v>
      </c>
      <c r="H358" s="3">
        <f t="shared" ref="H358:H381" si="16">A358*G358</f>
        <v>0</v>
      </c>
    </row>
    <row r="359" spans="1:8" s="1" customFormat="1" ht="24.95" customHeight="1" x14ac:dyDescent="0.2">
      <c r="A359" s="10"/>
      <c r="B359" s="10"/>
      <c r="C359" s="10" t="s">
        <v>1186</v>
      </c>
      <c r="D359" s="14" t="s">
        <v>471</v>
      </c>
      <c r="E359" s="14" t="s">
        <v>1721</v>
      </c>
      <c r="F359" s="101"/>
      <c r="G359" s="15">
        <v>8.15</v>
      </c>
      <c r="H359" s="3">
        <f t="shared" si="16"/>
        <v>0</v>
      </c>
    </row>
    <row r="360" spans="1:8" s="1" customFormat="1" ht="24.95" customHeight="1" x14ac:dyDescent="0.2">
      <c r="A360" s="10"/>
      <c r="B360" s="10"/>
      <c r="C360" s="10" t="s">
        <v>1186</v>
      </c>
      <c r="D360" s="14" t="s">
        <v>1188</v>
      </c>
      <c r="E360" s="14" t="s">
        <v>1721</v>
      </c>
      <c r="F360" s="101"/>
      <c r="G360" s="15">
        <v>8.15</v>
      </c>
      <c r="H360" s="3">
        <f t="shared" si="16"/>
        <v>0</v>
      </c>
    </row>
    <row r="361" spans="1:8" s="1" customFormat="1" ht="24.95" customHeight="1" x14ac:dyDescent="0.2">
      <c r="A361" s="10"/>
      <c r="B361" s="10"/>
      <c r="C361" s="10" t="s">
        <v>1186</v>
      </c>
      <c r="D361" s="14" t="s">
        <v>519</v>
      </c>
      <c r="E361" s="14" t="s">
        <v>1721</v>
      </c>
      <c r="F361" s="101"/>
      <c r="G361" s="15">
        <v>8.15</v>
      </c>
      <c r="H361" s="3">
        <f t="shared" si="16"/>
        <v>0</v>
      </c>
    </row>
    <row r="362" spans="1:8" s="1" customFormat="1" ht="24.95" customHeight="1" x14ac:dyDescent="0.2">
      <c r="A362" s="10"/>
      <c r="B362" s="10"/>
      <c r="C362" s="10" t="s">
        <v>1186</v>
      </c>
      <c r="D362" s="14" t="s">
        <v>142</v>
      </c>
      <c r="E362" s="14" t="s">
        <v>1721</v>
      </c>
      <c r="F362" s="101"/>
      <c r="G362" s="15">
        <v>8.15</v>
      </c>
      <c r="H362" s="3">
        <f t="shared" si="16"/>
        <v>0</v>
      </c>
    </row>
    <row r="363" spans="1:8" s="1" customFormat="1" ht="24.95" customHeight="1" x14ac:dyDescent="0.2">
      <c r="A363" s="10"/>
      <c r="B363" s="10"/>
      <c r="C363" s="10" t="s">
        <v>1186</v>
      </c>
      <c r="D363" s="14" t="s">
        <v>483</v>
      </c>
      <c r="E363" s="14" t="s">
        <v>1721</v>
      </c>
      <c r="F363" s="101"/>
      <c r="G363" s="15">
        <v>8.15</v>
      </c>
      <c r="H363" s="3">
        <f t="shared" si="16"/>
        <v>0</v>
      </c>
    </row>
    <row r="364" spans="1:8" s="1" customFormat="1" ht="24.95" customHeight="1" x14ac:dyDescent="0.2">
      <c r="A364" s="10"/>
      <c r="B364" s="10"/>
      <c r="C364" s="10" t="s">
        <v>1186</v>
      </c>
      <c r="D364" s="14" t="s">
        <v>470</v>
      </c>
      <c r="E364" s="14" t="s">
        <v>1721</v>
      </c>
      <c r="F364" s="101"/>
      <c r="G364" s="15">
        <v>8.15</v>
      </c>
      <c r="H364" s="3">
        <f t="shared" si="16"/>
        <v>0</v>
      </c>
    </row>
    <row r="365" spans="1:8" s="1" customFormat="1" ht="24.95" customHeight="1" x14ac:dyDescent="0.2">
      <c r="A365" s="10"/>
      <c r="B365" s="10"/>
      <c r="C365" s="10" t="s">
        <v>1186</v>
      </c>
      <c r="D365" s="14" t="s">
        <v>708</v>
      </c>
      <c r="E365" s="14" t="s">
        <v>1721</v>
      </c>
      <c r="F365" s="101"/>
      <c r="G365" s="15">
        <v>8.15</v>
      </c>
      <c r="H365" s="3">
        <f t="shared" si="16"/>
        <v>0</v>
      </c>
    </row>
    <row r="366" spans="1:8" s="1" customFormat="1" ht="24.95" customHeight="1" x14ac:dyDescent="0.2">
      <c r="A366" s="10"/>
      <c r="B366" s="10"/>
      <c r="C366" s="10" t="s">
        <v>1186</v>
      </c>
      <c r="D366" s="14" t="s">
        <v>510</v>
      </c>
      <c r="E366" s="14" t="s">
        <v>1721</v>
      </c>
      <c r="F366" s="101"/>
      <c r="G366" s="15">
        <v>8.15</v>
      </c>
      <c r="H366" s="3">
        <f t="shared" si="16"/>
        <v>0</v>
      </c>
    </row>
    <row r="367" spans="1:8" s="1" customFormat="1" ht="24.95" customHeight="1" x14ac:dyDescent="0.2">
      <c r="A367" s="10"/>
      <c r="B367" s="10"/>
      <c r="C367" s="10" t="s">
        <v>1186</v>
      </c>
      <c r="D367" s="14" t="s">
        <v>1048</v>
      </c>
      <c r="E367" s="14" t="s">
        <v>1721</v>
      </c>
      <c r="F367" s="101"/>
      <c r="G367" s="15">
        <v>8.15</v>
      </c>
      <c r="H367" s="3">
        <f t="shared" si="16"/>
        <v>0</v>
      </c>
    </row>
    <row r="368" spans="1:8" s="1" customFormat="1" ht="24.95" customHeight="1" x14ac:dyDescent="0.2">
      <c r="A368" s="10"/>
      <c r="B368" s="10"/>
      <c r="C368" s="10" t="s">
        <v>1186</v>
      </c>
      <c r="D368" s="14" t="s">
        <v>639</v>
      </c>
      <c r="E368" s="14" t="s">
        <v>1721</v>
      </c>
      <c r="F368" s="101"/>
      <c r="G368" s="15">
        <v>8.15</v>
      </c>
      <c r="H368" s="3">
        <f t="shared" si="16"/>
        <v>0</v>
      </c>
    </row>
    <row r="369" spans="1:8" s="1" customFormat="1" ht="24.95" customHeight="1" x14ac:dyDescent="0.2">
      <c r="A369" s="10"/>
      <c r="B369" s="10"/>
      <c r="C369" s="10" t="s">
        <v>1186</v>
      </c>
      <c r="D369" s="14" t="s">
        <v>214</v>
      </c>
      <c r="E369" s="14" t="s">
        <v>1721</v>
      </c>
      <c r="F369" s="101"/>
      <c r="G369" s="15">
        <v>8.15</v>
      </c>
      <c r="H369" s="3">
        <f t="shared" si="16"/>
        <v>0</v>
      </c>
    </row>
    <row r="370" spans="1:8" s="1" customFormat="1" ht="24.95" customHeight="1" x14ac:dyDescent="0.2">
      <c r="A370" s="10"/>
      <c r="B370" s="10"/>
      <c r="C370" s="10" t="s">
        <v>1186</v>
      </c>
      <c r="D370" s="14" t="s">
        <v>487</v>
      </c>
      <c r="E370" s="14" t="s">
        <v>1721</v>
      </c>
      <c r="F370" s="101"/>
      <c r="G370" s="15">
        <v>8.15</v>
      </c>
      <c r="H370" s="3">
        <f t="shared" si="16"/>
        <v>0</v>
      </c>
    </row>
    <row r="371" spans="1:8" s="1" customFormat="1" ht="24.95" customHeight="1" x14ac:dyDescent="0.2">
      <c r="A371" s="10"/>
      <c r="B371" s="10"/>
      <c r="C371" s="10" t="s">
        <v>1186</v>
      </c>
      <c r="D371" s="14" t="s">
        <v>1029</v>
      </c>
      <c r="E371" s="14" t="s">
        <v>1721</v>
      </c>
      <c r="F371" s="101"/>
      <c r="G371" s="15">
        <v>8.15</v>
      </c>
      <c r="H371" s="3">
        <f t="shared" si="16"/>
        <v>0</v>
      </c>
    </row>
    <row r="372" spans="1:8" s="1" customFormat="1" ht="24.95" customHeight="1" x14ac:dyDescent="0.2">
      <c r="A372" s="10"/>
      <c r="B372" s="10"/>
      <c r="C372" s="10" t="s">
        <v>1186</v>
      </c>
      <c r="D372" s="14" t="s">
        <v>489</v>
      </c>
      <c r="E372" s="14" t="s">
        <v>1721</v>
      </c>
      <c r="F372" s="101"/>
      <c r="G372" s="15">
        <v>8.15</v>
      </c>
      <c r="H372" s="3">
        <f t="shared" si="16"/>
        <v>0</v>
      </c>
    </row>
    <row r="373" spans="1:8" s="1" customFormat="1" ht="24.95" customHeight="1" x14ac:dyDescent="0.2">
      <c r="A373" s="10"/>
      <c r="B373" s="10"/>
      <c r="C373" s="10" t="s">
        <v>1186</v>
      </c>
      <c r="D373" s="14" t="s">
        <v>482</v>
      </c>
      <c r="E373" s="14" t="s">
        <v>1721</v>
      </c>
      <c r="F373" s="101"/>
      <c r="G373" s="15">
        <v>8.15</v>
      </c>
      <c r="H373" s="3">
        <f t="shared" si="16"/>
        <v>0</v>
      </c>
    </row>
    <row r="374" spans="1:8" s="1" customFormat="1" ht="24.95" customHeight="1" x14ac:dyDescent="0.2">
      <c r="A374" s="10"/>
      <c r="B374" s="10"/>
      <c r="C374" s="10" t="s">
        <v>1186</v>
      </c>
      <c r="D374" s="14" t="s">
        <v>206</v>
      </c>
      <c r="E374" s="14" t="s">
        <v>1721</v>
      </c>
      <c r="F374" s="101"/>
      <c r="G374" s="15">
        <v>8.15</v>
      </c>
      <c r="H374" s="3">
        <f t="shared" si="16"/>
        <v>0</v>
      </c>
    </row>
    <row r="375" spans="1:8" s="1" customFormat="1" ht="24.95" customHeight="1" x14ac:dyDescent="0.2">
      <c r="A375" s="10"/>
      <c r="B375" s="10"/>
      <c r="C375" s="10" t="s">
        <v>1186</v>
      </c>
      <c r="D375" s="14" t="s">
        <v>189</v>
      </c>
      <c r="E375" s="14" t="s">
        <v>1721</v>
      </c>
      <c r="F375" s="101"/>
      <c r="G375" s="15">
        <v>8.15</v>
      </c>
      <c r="H375" s="3">
        <f t="shared" si="16"/>
        <v>0</v>
      </c>
    </row>
    <row r="376" spans="1:8" s="1" customFormat="1" ht="24.95" customHeight="1" x14ac:dyDescent="0.2">
      <c r="A376" s="10"/>
      <c r="B376" s="10"/>
      <c r="C376" s="10" t="s">
        <v>1186</v>
      </c>
      <c r="D376" s="14" t="s">
        <v>493</v>
      </c>
      <c r="E376" s="14" t="s">
        <v>1721</v>
      </c>
      <c r="F376" s="101"/>
      <c r="G376" s="15">
        <v>8.15</v>
      </c>
      <c r="H376" s="3">
        <f t="shared" si="16"/>
        <v>0</v>
      </c>
    </row>
    <row r="377" spans="1:8" s="1" customFormat="1" ht="24.95" customHeight="1" x14ac:dyDescent="0.2">
      <c r="A377" s="10"/>
      <c r="B377" s="10"/>
      <c r="C377" s="10" t="s">
        <v>1186</v>
      </c>
      <c r="D377" s="14" t="s">
        <v>1189</v>
      </c>
      <c r="E377" s="14" t="s">
        <v>1721</v>
      </c>
      <c r="F377" s="101"/>
      <c r="G377" s="15">
        <v>8.15</v>
      </c>
      <c r="H377" s="3">
        <f t="shared" si="16"/>
        <v>0</v>
      </c>
    </row>
    <row r="378" spans="1:8" s="1" customFormat="1" ht="24.95" customHeight="1" x14ac:dyDescent="0.2">
      <c r="A378" s="10"/>
      <c r="B378" s="10"/>
      <c r="C378" s="10" t="s">
        <v>1186</v>
      </c>
      <c r="D378" s="14" t="s">
        <v>649</v>
      </c>
      <c r="E378" s="14" t="s">
        <v>1721</v>
      </c>
      <c r="F378" s="101"/>
      <c r="G378" s="15">
        <v>8.15</v>
      </c>
      <c r="H378" s="3">
        <f t="shared" si="16"/>
        <v>0</v>
      </c>
    </row>
    <row r="379" spans="1:8" s="1" customFormat="1" ht="24.95" customHeight="1" x14ac:dyDescent="0.2">
      <c r="A379" s="10"/>
      <c r="B379" s="10"/>
      <c r="C379" s="10" t="s">
        <v>1186</v>
      </c>
      <c r="D379" s="14" t="s">
        <v>1190</v>
      </c>
      <c r="E379" s="14" t="s">
        <v>1721</v>
      </c>
      <c r="F379" s="101"/>
      <c r="G379" s="15">
        <v>8.15</v>
      </c>
      <c r="H379" s="3">
        <f t="shared" si="16"/>
        <v>0</v>
      </c>
    </row>
    <row r="380" spans="1:8" s="1" customFormat="1" ht="24.95" customHeight="1" x14ac:dyDescent="0.2">
      <c r="A380" s="10"/>
      <c r="B380" s="10"/>
      <c r="C380" s="10" t="s">
        <v>1186</v>
      </c>
      <c r="D380" s="14" t="s">
        <v>1192</v>
      </c>
      <c r="E380" s="14" t="s">
        <v>1721</v>
      </c>
      <c r="F380" s="101"/>
      <c r="G380" s="15">
        <v>8.15</v>
      </c>
      <c r="H380" s="3">
        <f t="shared" si="16"/>
        <v>0</v>
      </c>
    </row>
    <row r="381" spans="1:8" s="1" customFormat="1" ht="24.95" customHeight="1" x14ac:dyDescent="0.2">
      <c r="A381" s="10"/>
      <c r="B381" s="10"/>
      <c r="C381" s="10" t="s">
        <v>1186</v>
      </c>
      <c r="D381" s="14" t="s">
        <v>1193</v>
      </c>
      <c r="E381" s="14" t="s">
        <v>1721</v>
      </c>
      <c r="F381" s="101"/>
      <c r="G381" s="15">
        <v>8.15</v>
      </c>
      <c r="H381" s="3">
        <f t="shared" si="16"/>
        <v>0</v>
      </c>
    </row>
    <row r="382" spans="1:8" s="1" customFormat="1" ht="24.95" customHeight="1" x14ac:dyDescent="0.2">
      <c r="A382" s="96" t="s">
        <v>1484</v>
      </c>
      <c r="B382" s="90" t="s">
        <v>1498</v>
      </c>
      <c r="C382" s="90" t="s">
        <v>1483</v>
      </c>
      <c r="D382" s="90" t="s">
        <v>1482</v>
      </c>
      <c r="E382" s="96" t="s">
        <v>262</v>
      </c>
      <c r="F382" s="105" t="s">
        <v>1656</v>
      </c>
      <c r="G382" s="109" t="s">
        <v>1485</v>
      </c>
      <c r="H382" s="103">
        <v>0</v>
      </c>
    </row>
    <row r="383" spans="1:8" s="1" customFormat="1" ht="24.95" customHeight="1" x14ac:dyDescent="0.2">
      <c r="A383" s="10">
        <v>0</v>
      </c>
      <c r="B383" s="10">
        <v>0</v>
      </c>
      <c r="C383" s="10" t="s">
        <v>1515</v>
      </c>
      <c r="D383" s="14" t="s">
        <v>396</v>
      </c>
      <c r="E383" s="14" t="s">
        <v>1722</v>
      </c>
      <c r="F383" s="101"/>
      <c r="G383" s="15">
        <v>23.12</v>
      </c>
      <c r="H383" s="3">
        <f>A383*G383</f>
        <v>0</v>
      </c>
    </row>
    <row r="384" spans="1:8" s="1" customFormat="1" ht="24.95" customHeight="1" x14ac:dyDescent="0.2">
      <c r="A384" s="14"/>
      <c r="B384" s="10"/>
      <c r="C384" s="10" t="s">
        <v>1515</v>
      </c>
      <c r="D384" s="14" t="s">
        <v>198</v>
      </c>
      <c r="E384" s="14" t="s">
        <v>1722</v>
      </c>
      <c r="F384" s="101"/>
      <c r="G384" s="15">
        <v>23.12</v>
      </c>
      <c r="H384" s="3">
        <f t="shared" ref="H384:H409" si="17">A384*G384</f>
        <v>0</v>
      </c>
    </row>
    <row r="385" spans="1:8" s="1" customFormat="1" ht="24.95" customHeight="1" x14ac:dyDescent="0.2">
      <c r="A385" s="14"/>
      <c r="B385" s="10"/>
      <c r="C385" s="10" t="s">
        <v>1515</v>
      </c>
      <c r="D385" s="14" t="s">
        <v>471</v>
      </c>
      <c r="E385" s="14" t="s">
        <v>1722</v>
      </c>
      <c r="F385" s="101"/>
      <c r="G385" s="15">
        <v>23.12</v>
      </c>
      <c r="H385" s="3">
        <f t="shared" si="17"/>
        <v>0</v>
      </c>
    </row>
    <row r="386" spans="1:8" s="1" customFormat="1" ht="24.95" customHeight="1" x14ac:dyDescent="0.2">
      <c r="A386" s="14"/>
      <c r="B386" s="10"/>
      <c r="C386" s="10" t="s">
        <v>1515</v>
      </c>
      <c r="D386" s="14" t="s">
        <v>1188</v>
      </c>
      <c r="E386" s="14" t="s">
        <v>1722</v>
      </c>
      <c r="F386" s="101"/>
      <c r="G386" s="15">
        <v>23.12</v>
      </c>
      <c r="H386" s="3">
        <f t="shared" si="17"/>
        <v>0</v>
      </c>
    </row>
    <row r="387" spans="1:8" s="1" customFormat="1" ht="24.95" customHeight="1" x14ac:dyDescent="0.2">
      <c r="A387" s="14"/>
      <c r="B387" s="10"/>
      <c r="C387" s="10" t="s">
        <v>1515</v>
      </c>
      <c r="D387" s="14" t="s">
        <v>491</v>
      </c>
      <c r="E387" s="14" t="s">
        <v>1722</v>
      </c>
      <c r="F387" s="101"/>
      <c r="G387" s="15">
        <v>23.12</v>
      </c>
      <c r="H387" s="3">
        <f t="shared" si="17"/>
        <v>0</v>
      </c>
    </row>
    <row r="388" spans="1:8" s="1" customFormat="1" ht="24.95" customHeight="1" x14ac:dyDescent="0.2">
      <c r="A388" s="14"/>
      <c r="B388" s="10"/>
      <c r="C388" s="10" t="s">
        <v>1515</v>
      </c>
      <c r="D388" s="14" t="s">
        <v>519</v>
      </c>
      <c r="E388" s="14" t="s">
        <v>1722</v>
      </c>
      <c r="F388" s="101"/>
      <c r="G388" s="15">
        <v>23.12</v>
      </c>
      <c r="H388" s="3">
        <f t="shared" si="17"/>
        <v>0</v>
      </c>
    </row>
    <row r="389" spans="1:8" s="1" customFormat="1" ht="24.95" customHeight="1" x14ac:dyDescent="0.2">
      <c r="A389" s="14"/>
      <c r="B389" s="10"/>
      <c r="C389" s="10" t="s">
        <v>1515</v>
      </c>
      <c r="D389" s="14" t="s">
        <v>142</v>
      </c>
      <c r="E389" s="14" t="s">
        <v>1722</v>
      </c>
      <c r="F389" s="101"/>
      <c r="G389" s="15">
        <v>23.12</v>
      </c>
      <c r="H389" s="3">
        <f t="shared" si="17"/>
        <v>0</v>
      </c>
    </row>
    <row r="390" spans="1:8" s="1" customFormat="1" ht="24.95" customHeight="1" x14ac:dyDescent="0.2">
      <c r="A390" s="14"/>
      <c r="B390" s="10"/>
      <c r="C390" s="10" t="s">
        <v>1515</v>
      </c>
      <c r="D390" s="14" t="s">
        <v>483</v>
      </c>
      <c r="E390" s="14" t="s">
        <v>1722</v>
      </c>
      <c r="F390" s="101"/>
      <c r="G390" s="15">
        <v>23.12</v>
      </c>
      <c r="H390" s="3">
        <f t="shared" si="17"/>
        <v>0</v>
      </c>
    </row>
    <row r="391" spans="1:8" s="1" customFormat="1" ht="24.95" customHeight="1" x14ac:dyDescent="0.2">
      <c r="A391" s="14"/>
      <c r="B391" s="10"/>
      <c r="C391" s="10" t="s">
        <v>1515</v>
      </c>
      <c r="D391" s="14" t="s">
        <v>470</v>
      </c>
      <c r="E391" s="14" t="s">
        <v>1722</v>
      </c>
      <c r="F391" s="101"/>
      <c r="G391" s="15">
        <v>23.12</v>
      </c>
      <c r="H391" s="3">
        <f t="shared" si="17"/>
        <v>0</v>
      </c>
    </row>
    <row r="392" spans="1:8" s="1" customFormat="1" ht="24.95" customHeight="1" x14ac:dyDescent="0.2">
      <c r="A392" s="14"/>
      <c r="B392" s="10"/>
      <c r="C392" s="10" t="s">
        <v>1515</v>
      </c>
      <c r="D392" s="14" t="s">
        <v>708</v>
      </c>
      <c r="E392" s="14" t="s">
        <v>1722</v>
      </c>
      <c r="F392" s="101"/>
      <c r="G392" s="15">
        <v>23.12</v>
      </c>
      <c r="H392" s="3">
        <f t="shared" si="17"/>
        <v>0</v>
      </c>
    </row>
    <row r="393" spans="1:8" s="1" customFormat="1" ht="24.95" customHeight="1" x14ac:dyDescent="0.2">
      <c r="A393" s="14"/>
      <c r="B393" s="10"/>
      <c r="C393" s="10" t="s">
        <v>1515</v>
      </c>
      <c r="D393" s="14" t="s">
        <v>510</v>
      </c>
      <c r="E393" s="14" t="s">
        <v>1722</v>
      </c>
      <c r="F393" s="101"/>
      <c r="G393" s="15">
        <v>23.12</v>
      </c>
      <c r="H393" s="3">
        <f t="shared" si="17"/>
        <v>0</v>
      </c>
    </row>
    <row r="394" spans="1:8" s="1" customFormat="1" ht="24.95" customHeight="1" x14ac:dyDescent="0.2">
      <c r="A394" s="14"/>
      <c r="B394" s="10"/>
      <c r="C394" s="10" t="s">
        <v>1515</v>
      </c>
      <c r="D394" s="14" t="s">
        <v>1048</v>
      </c>
      <c r="E394" s="14" t="s">
        <v>1722</v>
      </c>
      <c r="F394" s="101"/>
      <c r="G394" s="15">
        <v>23.12</v>
      </c>
      <c r="H394" s="3">
        <f t="shared" si="17"/>
        <v>0</v>
      </c>
    </row>
    <row r="395" spans="1:8" s="1" customFormat="1" ht="24.95" customHeight="1" x14ac:dyDescent="0.2">
      <c r="A395" s="14"/>
      <c r="B395" s="10"/>
      <c r="C395" s="10" t="s">
        <v>1515</v>
      </c>
      <c r="D395" s="14" t="s">
        <v>639</v>
      </c>
      <c r="E395" s="14" t="s">
        <v>1722</v>
      </c>
      <c r="F395" s="101"/>
      <c r="G395" s="15">
        <v>23.12</v>
      </c>
      <c r="H395" s="3">
        <f t="shared" si="17"/>
        <v>0</v>
      </c>
    </row>
    <row r="396" spans="1:8" s="1" customFormat="1" ht="24.95" customHeight="1" x14ac:dyDescent="0.2">
      <c r="A396" s="14"/>
      <c r="B396" s="10"/>
      <c r="C396" s="10" t="s">
        <v>1515</v>
      </c>
      <c r="D396" s="14" t="s">
        <v>214</v>
      </c>
      <c r="E396" s="14" t="s">
        <v>1722</v>
      </c>
      <c r="F396" s="101"/>
      <c r="G396" s="15">
        <v>23.12</v>
      </c>
      <c r="H396" s="3">
        <f t="shared" si="17"/>
        <v>0</v>
      </c>
    </row>
    <row r="397" spans="1:8" s="1" customFormat="1" ht="24.95" customHeight="1" x14ac:dyDescent="0.2">
      <c r="A397" s="14"/>
      <c r="B397" s="10"/>
      <c r="C397" s="10" t="s">
        <v>1515</v>
      </c>
      <c r="D397" s="14" t="s">
        <v>487</v>
      </c>
      <c r="E397" s="14" t="s">
        <v>1722</v>
      </c>
      <c r="F397" s="101"/>
      <c r="G397" s="15">
        <v>23.12</v>
      </c>
      <c r="H397" s="3">
        <f t="shared" si="17"/>
        <v>0</v>
      </c>
    </row>
    <row r="398" spans="1:8" s="1" customFormat="1" ht="24.95" customHeight="1" x14ac:dyDescent="0.2">
      <c r="A398" s="14"/>
      <c r="B398" s="10"/>
      <c r="C398" s="10" t="s">
        <v>1515</v>
      </c>
      <c r="D398" s="14" t="s">
        <v>1029</v>
      </c>
      <c r="E398" s="14" t="s">
        <v>1722</v>
      </c>
      <c r="F398" s="101"/>
      <c r="G398" s="15">
        <v>23.12</v>
      </c>
      <c r="H398" s="3">
        <f t="shared" si="17"/>
        <v>0</v>
      </c>
    </row>
    <row r="399" spans="1:8" s="1" customFormat="1" ht="24.95" customHeight="1" x14ac:dyDescent="0.2">
      <c r="A399" s="14"/>
      <c r="B399" s="10"/>
      <c r="C399" s="10" t="s">
        <v>1515</v>
      </c>
      <c r="D399" s="14" t="s">
        <v>489</v>
      </c>
      <c r="E399" s="14" t="s">
        <v>1722</v>
      </c>
      <c r="F399" s="101"/>
      <c r="G399" s="15">
        <v>23.12</v>
      </c>
      <c r="H399" s="3">
        <f t="shared" si="17"/>
        <v>0</v>
      </c>
    </row>
    <row r="400" spans="1:8" s="1" customFormat="1" ht="24.95" customHeight="1" x14ac:dyDescent="0.2">
      <c r="A400" s="14"/>
      <c r="B400" s="10"/>
      <c r="C400" s="10" t="s">
        <v>1515</v>
      </c>
      <c r="D400" s="14" t="s">
        <v>482</v>
      </c>
      <c r="E400" s="14" t="s">
        <v>1722</v>
      </c>
      <c r="F400" s="101"/>
      <c r="G400" s="15">
        <v>23.12</v>
      </c>
      <c r="H400" s="3">
        <f t="shared" si="17"/>
        <v>0</v>
      </c>
    </row>
    <row r="401" spans="1:8" s="1" customFormat="1" ht="24.95" customHeight="1" x14ac:dyDescent="0.2">
      <c r="A401" s="14"/>
      <c r="B401" s="10"/>
      <c r="C401" s="10" t="s">
        <v>1515</v>
      </c>
      <c r="D401" s="14" t="s">
        <v>206</v>
      </c>
      <c r="E401" s="14" t="s">
        <v>1722</v>
      </c>
      <c r="F401" s="101"/>
      <c r="G401" s="15">
        <v>23.12</v>
      </c>
      <c r="H401" s="3">
        <f t="shared" si="17"/>
        <v>0</v>
      </c>
    </row>
    <row r="402" spans="1:8" s="1" customFormat="1" ht="24.95" customHeight="1" x14ac:dyDescent="0.2">
      <c r="A402" s="14"/>
      <c r="B402" s="10"/>
      <c r="C402" s="10" t="s">
        <v>1515</v>
      </c>
      <c r="D402" s="14" t="s">
        <v>189</v>
      </c>
      <c r="E402" s="14" t="s">
        <v>1722</v>
      </c>
      <c r="F402" s="101"/>
      <c r="G402" s="15">
        <v>23.12</v>
      </c>
      <c r="H402" s="3">
        <f t="shared" si="17"/>
        <v>0</v>
      </c>
    </row>
    <row r="403" spans="1:8" s="1" customFormat="1" ht="24.95" customHeight="1" x14ac:dyDescent="0.2">
      <c r="A403" s="14"/>
      <c r="B403" s="10"/>
      <c r="C403" s="10" t="s">
        <v>1515</v>
      </c>
      <c r="D403" s="14" t="s">
        <v>493</v>
      </c>
      <c r="E403" s="14" t="s">
        <v>1722</v>
      </c>
      <c r="F403" s="101"/>
      <c r="G403" s="15">
        <v>23.12</v>
      </c>
      <c r="H403" s="3">
        <f t="shared" si="17"/>
        <v>0</v>
      </c>
    </row>
    <row r="404" spans="1:8" s="1" customFormat="1" ht="24.95" customHeight="1" x14ac:dyDescent="0.2">
      <c r="A404" s="14"/>
      <c r="B404" s="10"/>
      <c r="C404" s="10" t="s">
        <v>1515</v>
      </c>
      <c r="D404" s="14" t="s">
        <v>1189</v>
      </c>
      <c r="E404" s="14" t="s">
        <v>1722</v>
      </c>
      <c r="F404" s="101"/>
      <c r="G404" s="15">
        <v>23.12</v>
      </c>
      <c r="H404" s="3">
        <f t="shared" si="17"/>
        <v>0</v>
      </c>
    </row>
    <row r="405" spans="1:8" s="1" customFormat="1" ht="24.95" customHeight="1" x14ac:dyDescent="0.2">
      <c r="A405" s="14"/>
      <c r="B405" s="10"/>
      <c r="C405" s="10" t="s">
        <v>1515</v>
      </c>
      <c r="D405" s="14" t="s">
        <v>649</v>
      </c>
      <c r="E405" s="14" t="s">
        <v>1722</v>
      </c>
      <c r="F405" s="101"/>
      <c r="G405" s="15">
        <v>23.12</v>
      </c>
      <c r="H405" s="3">
        <f t="shared" si="17"/>
        <v>0</v>
      </c>
    </row>
    <row r="406" spans="1:8" s="1" customFormat="1" ht="24.95" customHeight="1" x14ac:dyDescent="0.2">
      <c r="A406" s="14"/>
      <c r="B406" s="10"/>
      <c r="C406" s="10" t="s">
        <v>1515</v>
      </c>
      <c r="D406" s="14" t="s">
        <v>1190</v>
      </c>
      <c r="E406" s="14" t="s">
        <v>1722</v>
      </c>
      <c r="F406" s="101"/>
      <c r="G406" s="15">
        <v>23.12</v>
      </c>
      <c r="H406" s="3">
        <f t="shared" si="17"/>
        <v>0</v>
      </c>
    </row>
    <row r="407" spans="1:8" s="1" customFormat="1" ht="24.95" customHeight="1" x14ac:dyDescent="0.2">
      <c r="A407" s="14"/>
      <c r="B407" s="10"/>
      <c r="C407" s="10" t="s">
        <v>1515</v>
      </c>
      <c r="D407" s="14" t="s">
        <v>1191</v>
      </c>
      <c r="E407" s="14" t="s">
        <v>1722</v>
      </c>
      <c r="F407" s="101"/>
      <c r="G407" s="15">
        <v>23.12</v>
      </c>
      <c r="H407" s="3">
        <f t="shared" si="17"/>
        <v>0</v>
      </c>
    </row>
    <row r="408" spans="1:8" s="1" customFormat="1" ht="24.95" customHeight="1" x14ac:dyDescent="0.2">
      <c r="A408" s="14"/>
      <c r="B408" s="10"/>
      <c r="C408" s="10" t="s">
        <v>1515</v>
      </c>
      <c r="D408" s="14" t="s">
        <v>1192</v>
      </c>
      <c r="E408" s="14" t="s">
        <v>1722</v>
      </c>
      <c r="F408" s="101"/>
      <c r="G408" s="15">
        <v>23.12</v>
      </c>
      <c r="H408" s="3">
        <f t="shared" si="17"/>
        <v>0</v>
      </c>
    </row>
    <row r="409" spans="1:8" s="1" customFormat="1" ht="24.95" customHeight="1" x14ac:dyDescent="0.2">
      <c r="A409" s="14"/>
      <c r="B409" s="10"/>
      <c r="C409" s="10" t="s">
        <v>1515</v>
      </c>
      <c r="D409" s="14" t="s">
        <v>1193</v>
      </c>
      <c r="E409" s="14" t="s">
        <v>1722</v>
      </c>
      <c r="F409" s="101"/>
      <c r="G409" s="15">
        <v>23.12</v>
      </c>
      <c r="H409" s="3">
        <f t="shared" si="17"/>
        <v>0</v>
      </c>
    </row>
    <row r="410" spans="1:8" s="1" customFormat="1" ht="24.95" customHeight="1" x14ac:dyDescent="0.2">
      <c r="A410" s="96" t="s">
        <v>1484</v>
      </c>
      <c r="B410" s="90" t="s">
        <v>1498</v>
      </c>
      <c r="C410" s="90" t="s">
        <v>1483</v>
      </c>
      <c r="D410" s="90" t="s">
        <v>1482</v>
      </c>
      <c r="E410" s="96" t="s">
        <v>262</v>
      </c>
      <c r="F410" s="105" t="s">
        <v>1656</v>
      </c>
      <c r="G410" s="109" t="s">
        <v>1485</v>
      </c>
      <c r="H410" s="103">
        <v>0</v>
      </c>
    </row>
    <row r="411" spans="1:8" s="1" customFormat="1" ht="24.95" customHeight="1" x14ac:dyDescent="0.2">
      <c r="A411" s="10">
        <v>0</v>
      </c>
      <c r="B411" s="10">
        <v>0</v>
      </c>
      <c r="C411" s="10" t="s">
        <v>531</v>
      </c>
      <c r="D411" s="14" t="s">
        <v>396</v>
      </c>
      <c r="E411" s="14" t="s">
        <v>1723</v>
      </c>
      <c r="F411" s="101"/>
      <c r="G411" s="15">
        <v>23.12</v>
      </c>
      <c r="H411" s="3">
        <f>A411*G411</f>
        <v>0</v>
      </c>
    </row>
    <row r="412" spans="1:8" s="1" customFormat="1" ht="24.95" customHeight="1" x14ac:dyDescent="0.2">
      <c r="A412" s="14"/>
      <c r="B412" s="10"/>
      <c r="C412" s="10" t="s">
        <v>531</v>
      </c>
      <c r="D412" s="14" t="s">
        <v>198</v>
      </c>
      <c r="E412" s="14" t="s">
        <v>1723</v>
      </c>
      <c r="F412" s="101"/>
      <c r="G412" s="15">
        <v>23.12</v>
      </c>
      <c r="H412" s="3">
        <f t="shared" ref="H412:H433" si="18">A412*G412</f>
        <v>0</v>
      </c>
    </row>
    <row r="413" spans="1:8" s="1" customFormat="1" ht="24.95" customHeight="1" x14ac:dyDescent="0.2">
      <c r="A413" s="14"/>
      <c r="B413" s="10"/>
      <c r="C413" s="10" t="s">
        <v>531</v>
      </c>
      <c r="D413" s="14" t="s">
        <v>471</v>
      </c>
      <c r="E413" s="14" t="s">
        <v>1723</v>
      </c>
      <c r="F413" s="101"/>
      <c r="G413" s="15">
        <v>23.12</v>
      </c>
      <c r="H413" s="3">
        <f t="shared" si="18"/>
        <v>0</v>
      </c>
    </row>
    <row r="414" spans="1:8" s="1" customFormat="1" ht="24.95" customHeight="1" x14ac:dyDescent="0.2">
      <c r="A414" s="14"/>
      <c r="B414" s="10"/>
      <c r="C414" s="10" t="s">
        <v>531</v>
      </c>
      <c r="D414" s="14" t="s">
        <v>1188</v>
      </c>
      <c r="E414" s="14" t="s">
        <v>1723</v>
      </c>
      <c r="F414" s="101"/>
      <c r="G414" s="15">
        <v>23.12</v>
      </c>
      <c r="H414" s="3">
        <f t="shared" si="18"/>
        <v>0</v>
      </c>
    </row>
    <row r="415" spans="1:8" s="1" customFormat="1" ht="24.95" customHeight="1" x14ac:dyDescent="0.2">
      <c r="A415" s="14"/>
      <c r="B415" s="10"/>
      <c r="C415" s="10" t="s">
        <v>531</v>
      </c>
      <c r="D415" s="14" t="s">
        <v>519</v>
      </c>
      <c r="E415" s="14" t="s">
        <v>1723</v>
      </c>
      <c r="F415" s="101"/>
      <c r="G415" s="15">
        <v>23.12</v>
      </c>
      <c r="H415" s="3">
        <f t="shared" si="18"/>
        <v>0</v>
      </c>
    </row>
    <row r="416" spans="1:8" s="1" customFormat="1" ht="24.95" customHeight="1" x14ac:dyDescent="0.2">
      <c r="A416" s="14"/>
      <c r="B416" s="10"/>
      <c r="C416" s="10" t="s">
        <v>531</v>
      </c>
      <c r="D416" s="14" t="s">
        <v>142</v>
      </c>
      <c r="E416" s="14" t="s">
        <v>1723</v>
      </c>
      <c r="F416" s="101"/>
      <c r="G416" s="15">
        <v>23.12</v>
      </c>
      <c r="H416" s="3">
        <f t="shared" si="18"/>
        <v>0</v>
      </c>
    </row>
    <row r="417" spans="1:8" s="1" customFormat="1" ht="24.95" customHeight="1" x14ac:dyDescent="0.2">
      <c r="A417" s="14"/>
      <c r="B417" s="10"/>
      <c r="C417" s="10" t="s">
        <v>531</v>
      </c>
      <c r="D417" s="14" t="s">
        <v>483</v>
      </c>
      <c r="E417" s="14" t="s">
        <v>1723</v>
      </c>
      <c r="F417" s="101"/>
      <c r="G417" s="15">
        <v>23.12</v>
      </c>
      <c r="H417" s="3">
        <f t="shared" si="18"/>
        <v>0</v>
      </c>
    </row>
    <row r="418" spans="1:8" s="1" customFormat="1" ht="24.95" customHeight="1" x14ac:dyDescent="0.2">
      <c r="A418" s="14"/>
      <c r="B418" s="10"/>
      <c r="C418" s="10" t="s">
        <v>531</v>
      </c>
      <c r="D418" s="14" t="s">
        <v>470</v>
      </c>
      <c r="E418" s="14" t="s">
        <v>1723</v>
      </c>
      <c r="F418" s="101"/>
      <c r="G418" s="15">
        <v>23.12</v>
      </c>
      <c r="H418" s="3">
        <f t="shared" si="18"/>
        <v>0</v>
      </c>
    </row>
    <row r="419" spans="1:8" s="1" customFormat="1" ht="24.95" customHeight="1" x14ac:dyDescent="0.2">
      <c r="A419" s="14"/>
      <c r="B419" s="10"/>
      <c r="C419" s="10" t="s">
        <v>531</v>
      </c>
      <c r="D419" s="14" t="s">
        <v>708</v>
      </c>
      <c r="E419" s="14" t="s">
        <v>1723</v>
      </c>
      <c r="F419" s="101"/>
      <c r="G419" s="15">
        <v>23.12</v>
      </c>
      <c r="H419" s="3">
        <f t="shared" si="18"/>
        <v>0</v>
      </c>
    </row>
    <row r="420" spans="1:8" s="1" customFormat="1" ht="24.95" customHeight="1" x14ac:dyDescent="0.2">
      <c r="A420" s="14"/>
      <c r="B420" s="10"/>
      <c r="C420" s="10" t="s">
        <v>531</v>
      </c>
      <c r="D420" s="14" t="s">
        <v>510</v>
      </c>
      <c r="E420" s="14" t="s">
        <v>1723</v>
      </c>
      <c r="F420" s="101"/>
      <c r="G420" s="15">
        <v>23.12</v>
      </c>
      <c r="H420" s="3">
        <f t="shared" si="18"/>
        <v>0</v>
      </c>
    </row>
    <row r="421" spans="1:8" s="1" customFormat="1" ht="24.95" customHeight="1" x14ac:dyDescent="0.2">
      <c r="A421" s="14"/>
      <c r="B421" s="10"/>
      <c r="C421" s="10" t="s">
        <v>531</v>
      </c>
      <c r="D421" s="14" t="s">
        <v>1048</v>
      </c>
      <c r="E421" s="14" t="s">
        <v>1723</v>
      </c>
      <c r="F421" s="101"/>
      <c r="G421" s="15">
        <v>23.12</v>
      </c>
      <c r="H421" s="3">
        <f t="shared" si="18"/>
        <v>0</v>
      </c>
    </row>
    <row r="422" spans="1:8" s="1" customFormat="1" ht="24.95" customHeight="1" x14ac:dyDescent="0.2">
      <c r="A422" s="14"/>
      <c r="B422" s="10"/>
      <c r="C422" s="10" t="s">
        <v>531</v>
      </c>
      <c r="D422" s="14" t="s">
        <v>639</v>
      </c>
      <c r="E422" s="14" t="s">
        <v>1723</v>
      </c>
      <c r="F422" s="101"/>
      <c r="G422" s="15">
        <v>23.12</v>
      </c>
      <c r="H422" s="3">
        <f t="shared" si="18"/>
        <v>0</v>
      </c>
    </row>
    <row r="423" spans="1:8" s="1" customFormat="1" ht="24.95" customHeight="1" x14ac:dyDescent="0.2">
      <c r="A423" s="14"/>
      <c r="B423" s="10"/>
      <c r="C423" s="10" t="s">
        <v>531</v>
      </c>
      <c r="D423" s="14" t="s">
        <v>214</v>
      </c>
      <c r="E423" s="14" t="s">
        <v>1723</v>
      </c>
      <c r="F423" s="101"/>
      <c r="G423" s="15">
        <v>23.12</v>
      </c>
      <c r="H423" s="3">
        <f t="shared" si="18"/>
        <v>0</v>
      </c>
    </row>
    <row r="424" spans="1:8" s="1" customFormat="1" ht="24.95" customHeight="1" x14ac:dyDescent="0.2">
      <c r="A424" s="14"/>
      <c r="B424" s="10"/>
      <c r="C424" s="10" t="s">
        <v>531</v>
      </c>
      <c r="D424" s="14" t="s">
        <v>487</v>
      </c>
      <c r="E424" s="14" t="s">
        <v>1723</v>
      </c>
      <c r="F424" s="101"/>
      <c r="G424" s="15">
        <v>23.12</v>
      </c>
      <c r="H424" s="3">
        <f t="shared" si="18"/>
        <v>0</v>
      </c>
    </row>
    <row r="425" spans="1:8" s="1" customFormat="1" ht="24.95" customHeight="1" x14ac:dyDescent="0.2">
      <c r="A425" s="14"/>
      <c r="B425" s="10"/>
      <c r="C425" s="10" t="s">
        <v>531</v>
      </c>
      <c r="D425" s="14" t="s">
        <v>1029</v>
      </c>
      <c r="E425" s="14" t="s">
        <v>1723</v>
      </c>
      <c r="F425" s="101"/>
      <c r="G425" s="15">
        <v>23.12</v>
      </c>
      <c r="H425" s="3">
        <f t="shared" si="18"/>
        <v>0</v>
      </c>
    </row>
    <row r="426" spans="1:8" s="1" customFormat="1" ht="24.95" customHeight="1" x14ac:dyDescent="0.2">
      <c r="A426" s="14"/>
      <c r="B426" s="10"/>
      <c r="C426" s="10" t="s">
        <v>531</v>
      </c>
      <c r="D426" s="14" t="s">
        <v>489</v>
      </c>
      <c r="E426" s="14" t="s">
        <v>1723</v>
      </c>
      <c r="F426" s="101"/>
      <c r="G426" s="15">
        <v>23.12</v>
      </c>
      <c r="H426" s="3">
        <f t="shared" si="18"/>
        <v>0</v>
      </c>
    </row>
    <row r="427" spans="1:8" s="1" customFormat="1" ht="24.95" customHeight="1" x14ac:dyDescent="0.2">
      <c r="A427" s="14"/>
      <c r="B427" s="10"/>
      <c r="C427" s="10" t="s">
        <v>531</v>
      </c>
      <c r="D427" s="14" t="s">
        <v>482</v>
      </c>
      <c r="E427" s="14" t="s">
        <v>1723</v>
      </c>
      <c r="F427" s="101"/>
      <c r="G427" s="15">
        <v>23.12</v>
      </c>
      <c r="H427" s="3">
        <f t="shared" si="18"/>
        <v>0</v>
      </c>
    </row>
    <row r="428" spans="1:8" s="1" customFormat="1" ht="24.95" customHeight="1" x14ac:dyDescent="0.2">
      <c r="A428" s="14"/>
      <c r="B428" s="10"/>
      <c r="C428" s="10" t="s">
        <v>531</v>
      </c>
      <c r="D428" s="14" t="s">
        <v>206</v>
      </c>
      <c r="E428" s="14" t="s">
        <v>1723</v>
      </c>
      <c r="F428" s="101"/>
      <c r="G428" s="15">
        <v>23.12</v>
      </c>
      <c r="H428" s="3">
        <f t="shared" si="18"/>
        <v>0</v>
      </c>
    </row>
    <row r="429" spans="1:8" s="1" customFormat="1" ht="24.95" customHeight="1" x14ac:dyDescent="0.2">
      <c r="A429" s="14"/>
      <c r="B429" s="10"/>
      <c r="C429" s="10" t="s">
        <v>531</v>
      </c>
      <c r="D429" s="14" t="s">
        <v>189</v>
      </c>
      <c r="E429" s="14" t="s">
        <v>1723</v>
      </c>
      <c r="F429" s="101"/>
      <c r="G429" s="15">
        <v>23.12</v>
      </c>
      <c r="H429" s="3">
        <f t="shared" si="18"/>
        <v>0</v>
      </c>
    </row>
    <row r="430" spans="1:8" s="1" customFormat="1" ht="24.95" customHeight="1" x14ac:dyDescent="0.2">
      <c r="A430" s="14"/>
      <c r="B430" s="10"/>
      <c r="C430" s="10" t="s">
        <v>531</v>
      </c>
      <c r="D430" s="14" t="s">
        <v>1189</v>
      </c>
      <c r="E430" s="14" t="s">
        <v>1723</v>
      </c>
      <c r="F430" s="101"/>
      <c r="G430" s="15">
        <v>23.12</v>
      </c>
      <c r="H430" s="3">
        <f t="shared" si="18"/>
        <v>0</v>
      </c>
    </row>
    <row r="431" spans="1:8" s="1" customFormat="1" ht="24.95" customHeight="1" x14ac:dyDescent="0.2">
      <c r="A431" s="14"/>
      <c r="B431" s="10"/>
      <c r="C431" s="10" t="s">
        <v>531</v>
      </c>
      <c r="D431" s="14" t="s">
        <v>1190</v>
      </c>
      <c r="E431" s="14" t="s">
        <v>1723</v>
      </c>
      <c r="F431" s="101"/>
      <c r="G431" s="15">
        <v>23.12</v>
      </c>
      <c r="H431" s="3">
        <f t="shared" si="18"/>
        <v>0</v>
      </c>
    </row>
    <row r="432" spans="1:8" s="1" customFormat="1" ht="24.95" customHeight="1" x14ac:dyDescent="0.2">
      <c r="A432" s="14"/>
      <c r="B432" s="10"/>
      <c r="C432" s="10" t="s">
        <v>531</v>
      </c>
      <c r="D432" s="14" t="s">
        <v>1192</v>
      </c>
      <c r="E432" s="14" t="s">
        <v>1723</v>
      </c>
      <c r="F432" s="101"/>
      <c r="G432" s="15">
        <v>23.12</v>
      </c>
      <c r="H432" s="3">
        <f t="shared" si="18"/>
        <v>0</v>
      </c>
    </row>
    <row r="433" spans="1:8" s="1" customFormat="1" ht="24.95" customHeight="1" x14ac:dyDescent="0.2">
      <c r="A433" s="14"/>
      <c r="B433" s="10"/>
      <c r="C433" s="10" t="s">
        <v>531</v>
      </c>
      <c r="D433" s="14" t="s">
        <v>1193</v>
      </c>
      <c r="E433" s="14" t="s">
        <v>1723</v>
      </c>
      <c r="F433" s="101"/>
      <c r="G433" s="15">
        <v>23.12</v>
      </c>
      <c r="H433" s="3">
        <f t="shared" si="18"/>
        <v>0</v>
      </c>
    </row>
    <row r="434" spans="1:8" s="1" customFormat="1" ht="24.95" customHeight="1" x14ac:dyDescent="0.2">
      <c r="A434" s="96" t="s">
        <v>1484</v>
      </c>
      <c r="B434" s="90" t="s">
        <v>1498</v>
      </c>
      <c r="C434" s="90" t="s">
        <v>1483</v>
      </c>
      <c r="D434" s="90" t="s">
        <v>1482</v>
      </c>
      <c r="E434" s="96" t="s">
        <v>262</v>
      </c>
      <c r="F434" s="105" t="s">
        <v>1656</v>
      </c>
      <c r="G434" s="109" t="s">
        <v>1485</v>
      </c>
      <c r="H434" s="103">
        <v>0</v>
      </c>
    </row>
    <row r="435" spans="1:8" s="1" customFormat="1" ht="24.95" customHeight="1" x14ac:dyDescent="0.2">
      <c r="A435" s="14"/>
      <c r="B435" s="10"/>
      <c r="C435" s="10" t="s">
        <v>1194</v>
      </c>
      <c r="D435" s="14" t="s">
        <v>396</v>
      </c>
      <c r="E435" s="14" t="s">
        <v>1724</v>
      </c>
      <c r="F435" s="52"/>
      <c r="G435" s="15">
        <v>23.12</v>
      </c>
      <c r="H435" s="3">
        <f>A435*G435</f>
        <v>0</v>
      </c>
    </row>
    <row r="436" spans="1:8" s="1" customFormat="1" ht="24.95" customHeight="1" x14ac:dyDescent="0.2">
      <c r="A436" s="14"/>
      <c r="B436" s="10"/>
      <c r="C436" s="10" t="s">
        <v>1194</v>
      </c>
      <c r="D436" s="14" t="s">
        <v>198</v>
      </c>
      <c r="E436" s="14" t="s">
        <v>1724</v>
      </c>
      <c r="F436" s="52"/>
      <c r="G436" s="15">
        <v>23.12</v>
      </c>
      <c r="H436" s="3">
        <f t="shared" ref="H436:H450" si="19">A436*G436</f>
        <v>0</v>
      </c>
    </row>
    <row r="437" spans="1:8" s="1" customFormat="1" ht="24.95" customHeight="1" x14ac:dyDescent="0.2">
      <c r="A437" s="14"/>
      <c r="B437" s="10"/>
      <c r="C437" s="10" t="s">
        <v>1194</v>
      </c>
      <c r="D437" s="14" t="s">
        <v>471</v>
      </c>
      <c r="E437" s="14" t="s">
        <v>1724</v>
      </c>
      <c r="F437" s="52"/>
      <c r="G437" s="15">
        <v>23.12</v>
      </c>
      <c r="H437" s="3">
        <f t="shared" si="19"/>
        <v>0</v>
      </c>
    </row>
    <row r="438" spans="1:8" s="1" customFormat="1" ht="24.95" customHeight="1" x14ac:dyDescent="0.2">
      <c r="A438" s="14"/>
      <c r="B438" s="10"/>
      <c r="C438" s="10" t="s">
        <v>1194</v>
      </c>
      <c r="D438" s="14" t="s">
        <v>470</v>
      </c>
      <c r="E438" s="14" t="s">
        <v>1724</v>
      </c>
      <c r="F438" s="52"/>
      <c r="G438" s="15">
        <v>23.12</v>
      </c>
      <c r="H438" s="3">
        <f t="shared" si="19"/>
        <v>0</v>
      </c>
    </row>
    <row r="439" spans="1:8" s="1" customFormat="1" ht="24.95" customHeight="1" x14ac:dyDescent="0.2">
      <c r="A439" s="14"/>
      <c r="B439" s="10"/>
      <c r="C439" s="10" t="s">
        <v>1194</v>
      </c>
      <c r="D439" s="14" t="s">
        <v>510</v>
      </c>
      <c r="E439" s="14" t="s">
        <v>1724</v>
      </c>
      <c r="F439" s="52"/>
      <c r="G439" s="15">
        <v>23.12</v>
      </c>
      <c r="H439" s="3">
        <f t="shared" si="19"/>
        <v>0</v>
      </c>
    </row>
    <row r="440" spans="1:8" s="1" customFormat="1" ht="24.95" customHeight="1" x14ac:dyDescent="0.2">
      <c r="A440" s="14"/>
      <c r="B440" s="10"/>
      <c r="C440" s="10" t="s">
        <v>1194</v>
      </c>
      <c r="D440" s="14" t="s">
        <v>1048</v>
      </c>
      <c r="E440" s="14" t="s">
        <v>1724</v>
      </c>
      <c r="F440" s="52"/>
      <c r="G440" s="15">
        <v>23.12</v>
      </c>
      <c r="H440" s="3">
        <f t="shared" si="19"/>
        <v>0</v>
      </c>
    </row>
    <row r="441" spans="1:8" s="1" customFormat="1" ht="24.95" customHeight="1" x14ac:dyDescent="0.2">
      <c r="A441" s="14"/>
      <c r="B441" s="10"/>
      <c r="C441" s="10" t="s">
        <v>1194</v>
      </c>
      <c r="D441" s="14" t="s">
        <v>1029</v>
      </c>
      <c r="E441" s="14" t="s">
        <v>1724</v>
      </c>
      <c r="F441" s="52"/>
      <c r="G441" s="15">
        <v>23.12</v>
      </c>
      <c r="H441" s="3">
        <f t="shared" si="19"/>
        <v>0</v>
      </c>
    </row>
    <row r="442" spans="1:8" s="1" customFormat="1" ht="24.95" customHeight="1" x14ac:dyDescent="0.2">
      <c r="A442" s="14"/>
      <c r="B442" s="10"/>
      <c r="C442" s="10" t="s">
        <v>1194</v>
      </c>
      <c r="D442" s="14" t="s">
        <v>206</v>
      </c>
      <c r="E442" s="14" t="s">
        <v>1724</v>
      </c>
      <c r="F442" s="52"/>
      <c r="G442" s="15">
        <v>23.12</v>
      </c>
      <c r="H442" s="3">
        <f t="shared" si="19"/>
        <v>0</v>
      </c>
    </row>
    <row r="443" spans="1:8" s="1" customFormat="1" ht="24.95" customHeight="1" x14ac:dyDescent="0.2">
      <c r="A443" s="14"/>
      <c r="B443" s="10"/>
      <c r="C443" s="10" t="s">
        <v>1194</v>
      </c>
      <c r="D443" s="14" t="s">
        <v>189</v>
      </c>
      <c r="E443" s="14" t="s">
        <v>1724</v>
      </c>
      <c r="F443" s="52"/>
      <c r="G443" s="15">
        <v>23.12</v>
      </c>
      <c r="H443" s="3">
        <f t="shared" si="19"/>
        <v>0</v>
      </c>
    </row>
    <row r="444" spans="1:8" s="1" customFormat="1" ht="24.95" customHeight="1" x14ac:dyDescent="0.2">
      <c r="A444" s="14"/>
      <c r="B444" s="10"/>
      <c r="C444" s="10" t="s">
        <v>1194</v>
      </c>
      <c r="D444" s="14" t="s">
        <v>1193</v>
      </c>
      <c r="E444" s="14" t="s">
        <v>1724</v>
      </c>
      <c r="F444" s="52"/>
      <c r="G444" s="15">
        <v>23.12</v>
      </c>
      <c r="H444" s="3">
        <f t="shared" si="19"/>
        <v>0</v>
      </c>
    </row>
    <row r="445" spans="1:8" s="1" customFormat="1" ht="24.95" customHeight="1" x14ac:dyDescent="0.2">
      <c r="A445" s="110" t="s">
        <v>1484</v>
      </c>
      <c r="B445" s="89" t="s">
        <v>1498</v>
      </c>
      <c r="C445" s="89" t="s">
        <v>1483</v>
      </c>
      <c r="D445" s="89" t="s">
        <v>1482</v>
      </c>
      <c r="E445" s="110" t="s">
        <v>1164</v>
      </c>
      <c r="F445" s="105" t="s">
        <v>1656</v>
      </c>
      <c r="G445" s="173" t="s">
        <v>1485</v>
      </c>
      <c r="H445" s="112">
        <v>0</v>
      </c>
    </row>
    <row r="446" spans="1:8" s="1" customFormat="1" ht="24.95" customHeight="1" x14ac:dyDescent="0.2">
      <c r="A446" s="14"/>
      <c r="B446" s="10"/>
      <c r="C446" s="10"/>
      <c r="D446" s="14" t="s">
        <v>189</v>
      </c>
      <c r="E446" s="14" t="s">
        <v>1165</v>
      </c>
      <c r="F446" s="10"/>
      <c r="G446" s="15">
        <v>2.2000000000000002</v>
      </c>
      <c r="H446" s="3">
        <f t="shared" si="19"/>
        <v>0</v>
      </c>
    </row>
    <row r="447" spans="1:8" s="1" customFormat="1" ht="24.95" customHeight="1" x14ac:dyDescent="0.2">
      <c r="A447" s="14"/>
      <c r="B447" s="10"/>
      <c r="C447" s="10"/>
      <c r="D447" s="14" t="s">
        <v>569</v>
      </c>
      <c r="E447" s="14" t="s">
        <v>1165</v>
      </c>
      <c r="F447" s="10"/>
      <c r="G447" s="15">
        <v>2.2000000000000002</v>
      </c>
      <c r="H447" s="3">
        <f t="shared" si="19"/>
        <v>0</v>
      </c>
    </row>
    <row r="448" spans="1:8" s="1" customFormat="1" ht="24.95" customHeight="1" x14ac:dyDescent="0.2">
      <c r="A448" s="14"/>
      <c r="B448" s="10"/>
      <c r="C448" s="10"/>
      <c r="D448" s="14" t="s">
        <v>188</v>
      </c>
      <c r="E448" s="14" t="s">
        <v>1165</v>
      </c>
      <c r="F448" s="10"/>
      <c r="G448" s="15">
        <v>2.2000000000000002</v>
      </c>
      <c r="H448" s="3">
        <f t="shared" si="19"/>
        <v>0</v>
      </c>
    </row>
    <row r="449" spans="1:8" s="1" customFormat="1" ht="24.95" customHeight="1" x14ac:dyDescent="0.2">
      <c r="A449" s="14"/>
      <c r="B449" s="10"/>
      <c r="C449" s="10"/>
      <c r="D449" s="14" t="s">
        <v>510</v>
      </c>
      <c r="E449" s="14" t="s">
        <v>1165</v>
      </c>
      <c r="F449" s="10"/>
      <c r="G449" s="15">
        <v>2.2000000000000002</v>
      </c>
      <c r="H449" s="3">
        <f t="shared" si="19"/>
        <v>0</v>
      </c>
    </row>
    <row r="450" spans="1:8" s="1" customFormat="1" ht="24.95" customHeight="1" x14ac:dyDescent="0.2">
      <c r="A450" s="14">
        <v>0</v>
      </c>
      <c r="B450" s="10"/>
      <c r="C450" s="10"/>
      <c r="D450" s="14" t="s">
        <v>921</v>
      </c>
      <c r="E450" s="14" t="s">
        <v>1165</v>
      </c>
      <c r="F450" s="10"/>
      <c r="G450" s="15">
        <v>2.2000000000000002</v>
      </c>
      <c r="H450" s="3">
        <f t="shared" si="19"/>
        <v>0</v>
      </c>
    </row>
    <row r="451" spans="1:8" ht="24.95" customHeight="1" x14ac:dyDescent="0.3">
      <c r="A451" s="505" t="s">
        <v>1486</v>
      </c>
      <c r="B451" s="505"/>
      <c r="C451" s="505"/>
      <c r="D451" s="505"/>
      <c r="E451" s="505"/>
      <c r="F451" s="505"/>
      <c r="G451" s="505"/>
      <c r="H451" s="215">
        <f>SUM(H12:H450)</f>
        <v>0</v>
      </c>
    </row>
    <row r="452" spans="1:8" ht="24.95" customHeight="1" x14ac:dyDescent="0.2">
      <c r="A452" s="531" t="s">
        <v>412</v>
      </c>
      <c r="B452" s="531"/>
      <c r="C452" s="531"/>
      <c r="D452" s="531"/>
      <c r="E452" s="531"/>
      <c r="F452" s="531"/>
      <c r="G452" s="531"/>
      <c r="H452" s="531"/>
    </row>
    <row r="453" spans="1:8" ht="30" x14ac:dyDescent="0.2">
      <c r="A453" s="523" t="s">
        <v>1501</v>
      </c>
      <c r="B453" s="524"/>
      <c r="C453" s="524"/>
      <c r="D453" s="524"/>
      <c r="E453" s="524"/>
      <c r="F453" s="524"/>
      <c r="G453" s="524"/>
      <c r="H453" s="525"/>
    </row>
    <row r="454" spans="1:8" s="1" customFormat="1" ht="24.95" customHeight="1" x14ac:dyDescent="0.2">
      <c r="A454" s="496" t="s">
        <v>1679</v>
      </c>
      <c r="B454" s="496"/>
      <c r="C454" s="496" t="s">
        <v>772</v>
      </c>
      <c r="D454" s="496"/>
      <c r="E454" s="147" t="s">
        <v>1680</v>
      </c>
      <c r="F454" s="496" t="s">
        <v>1281</v>
      </c>
      <c r="G454" s="496"/>
      <c r="H454" s="496"/>
    </row>
    <row r="455" spans="1:8" s="1" customFormat="1" ht="24.95" customHeight="1" x14ac:dyDescent="0.2">
      <c r="A455" s="496" t="s">
        <v>259</v>
      </c>
      <c r="B455" s="496"/>
      <c r="C455" s="496" t="s">
        <v>773</v>
      </c>
      <c r="D455" s="496"/>
      <c r="E455" s="147" t="s">
        <v>262</v>
      </c>
      <c r="F455" s="496" t="s">
        <v>1163</v>
      </c>
      <c r="G455" s="496"/>
      <c r="H455" s="496"/>
    </row>
    <row r="456" spans="1:8" ht="30" x14ac:dyDescent="0.2">
      <c r="A456" s="516" t="s">
        <v>1645</v>
      </c>
      <c r="B456" s="516"/>
      <c r="C456" s="516"/>
      <c r="D456" s="516"/>
      <c r="E456" s="516"/>
      <c r="F456" s="516"/>
      <c r="G456" s="516"/>
      <c r="H456" s="516"/>
    </row>
  </sheetData>
  <mergeCells count="48">
    <mergeCell ref="A456:H456"/>
    <mergeCell ref="A454:B454"/>
    <mergeCell ref="C454:D454"/>
    <mergeCell ref="F454:H454"/>
    <mergeCell ref="A455:B455"/>
    <mergeCell ref="C455:D455"/>
    <mergeCell ref="F455:H455"/>
    <mergeCell ref="A453:H453"/>
    <mergeCell ref="A452:H452"/>
    <mergeCell ref="F253:F258"/>
    <mergeCell ref="F246:F251"/>
    <mergeCell ref="E9:E10"/>
    <mergeCell ref="A451:G451"/>
    <mergeCell ref="F188:F191"/>
    <mergeCell ref="F113:F128"/>
    <mergeCell ref="F267:F291"/>
    <mergeCell ref="F260:F265"/>
    <mergeCell ref="F66:F91"/>
    <mergeCell ref="F39:F64"/>
    <mergeCell ref="F12:F37"/>
    <mergeCell ref="G9:G10"/>
    <mergeCell ref="F9:F10"/>
    <mergeCell ref="F93:F101"/>
    <mergeCell ref="F239:F244"/>
    <mergeCell ref="F232:F237"/>
    <mergeCell ref="A2:H2"/>
    <mergeCell ref="A1:H1"/>
    <mergeCell ref="A8:H8"/>
    <mergeCell ref="A9:B9"/>
    <mergeCell ref="C9:D9"/>
    <mergeCell ref="H9:H10"/>
    <mergeCell ref="F209:F215"/>
    <mergeCell ref="F201:F207"/>
    <mergeCell ref="F7:H7"/>
    <mergeCell ref="C6:D6"/>
    <mergeCell ref="F6:H6"/>
    <mergeCell ref="A7:B7"/>
    <mergeCell ref="C7:D7"/>
    <mergeCell ref="A3:H3"/>
    <mergeCell ref="A4:H4"/>
    <mergeCell ref="A5:H5"/>
    <mergeCell ref="A6:B6"/>
    <mergeCell ref="F225:F230"/>
    <mergeCell ref="F217:F223"/>
    <mergeCell ref="F193:F199"/>
    <mergeCell ref="F159:F186"/>
    <mergeCell ref="F130:F157"/>
    <mergeCell ref="F103:F111"/>
  </mergeCells>
  <phoneticPr fontId="32" type="noConversion"/>
  <hyperlinks>
    <hyperlink ref="A8:H8" location="Account_Summary" display="Account Summary" xr:uid="{00000000-0004-0000-0700-000000000000}"/>
    <hyperlink ref="F9" location="Order_Summary" display="Summary" xr:uid="{00000000-0004-0000-0700-000001000000}"/>
    <hyperlink ref="A452:H452" location="Account_Summary" display="Account Summary" xr:uid="{00000000-0004-0000-0700-000002000000}"/>
    <hyperlink ref="A9:B9" location="'Table of Contents'!A1" display="Back to Table of Contents" xr:uid="{00000000-0004-0000-0700-000003000000}"/>
    <hyperlink ref="C9:D9" location="'Additional Materials'!A1" display="Add Items" xr:uid="{00000000-0004-0000-0700-000004000000}"/>
    <hyperlink ref="F12" r:id="rId1" xr:uid="{00000000-0004-0000-0700-000005000000}"/>
    <hyperlink ref="F11" location="Order_Summary" display="Summary" xr:uid="{00000000-0004-0000-0700-000006000000}"/>
    <hyperlink ref="F92" location="Order_Summary" display="Summary" xr:uid="{00000000-0004-0000-0700-000007000000}"/>
    <hyperlink ref="F112" location="Order_Summary" display="Summary" xr:uid="{00000000-0004-0000-0700-000008000000}"/>
    <hyperlink ref="F129" location="Order_Summary" display="Summary" xr:uid="{00000000-0004-0000-0700-000009000000}"/>
    <hyperlink ref="F187" location="Order_Summary" display="Summary" xr:uid="{00000000-0004-0000-0700-00000A000000}"/>
    <hyperlink ref="F192" location="Order_Summary" display="Summary" xr:uid="{00000000-0004-0000-0700-00000B000000}"/>
    <hyperlink ref="F224" location="Order_Summary" display="Summary" xr:uid="{00000000-0004-0000-0700-00000C000000}"/>
    <hyperlink ref="F266" location="Order_Summary" display="Summary" xr:uid="{00000000-0004-0000-0700-00000D000000}"/>
    <hyperlink ref="F231" location="Order_Summary" display="Summary" xr:uid="{00000000-0004-0000-0700-00000E000000}"/>
    <hyperlink ref="F238" location="Order_Summary" display="Summary" xr:uid="{00000000-0004-0000-0700-00000F000000}"/>
    <hyperlink ref="F245" location="Order_Summary" display="Summary" xr:uid="{00000000-0004-0000-0700-000010000000}"/>
    <hyperlink ref="F252" location="Order_Summary" display="Summary" xr:uid="{00000000-0004-0000-0700-000011000000}"/>
    <hyperlink ref="F259" location="Order_Summary" display="Summary" xr:uid="{00000000-0004-0000-0700-000012000000}"/>
    <hyperlink ref="F292" location="Order_Summary" display="Summary" xr:uid="{00000000-0004-0000-0700-000013000000}"/>
    <hyperlink ref="F320" location="Order_Summary" display="Summary" xr:uid="{00000000-0004-0000-0700-000014000000}"/>
    <hyperlink ref="F345" location="Order_Summary" display="Summary" xr:uid="{00000000-0004-0000-0700-000015000000}"/>
    <hyperlink ref="F356" location="Order_Summary" display="Summary" xr:uid="{00000000-0004-0000-0700-000016000000}"/>
    <hyperlink ref="F382" location="Order_Summary" display="Summary" xr:uid="{00000000-0004-0000-0700-000017000000}"/>
    <hyperlink ref="F410" location="Order_Summary" display="Summary" xr:uid="{00000000-0004-0000-0700-000018000000}"/>
    <hyperlink ref="F434" location="Order_Summary" display="Summary" xr:uid="{00000000-0004-0000-0700-000019000000}"/>
    <hyperlink ref="F38" location="Order_Summary" display="Summary" xr:uid="{00000000-0004-0000-0700-00001A000000}"/>
    <hyperlink ref="F65" location="Order_Summary" display="Summary" xr:uid="{00000000-0004-0000-0700-00001B000000}"/>
    <hyperlink ref="F102" location="Order_Summary" display="Summary" xr:uid="{00000000-0004-0000-0700-00001C000000}"/>
    <hyperlink ref="F158" location="Order_Summary" display="Summary" xr:uid="{00000000-0004-0000-0700-00001D000000}"/>
    <hyperlink ref="F200" location="Order_Summary" display="Summary" xr:uid="{00000000-0004-0000-0700-00001E000000}"/>
    <hyperlink ref="F208" location="Order_Summary" display="Summary" xr:uid="{00000000-0004-0000-0700-00001F000000}"/>
    <hyperlink ref="F216" location="Order_Summary" display="Summary" xr:uid="{00000000-0004-0000-0700-000020000000}"/>
    <hyperlink ref="A6:B6" location="Ultra_Chenille" display="Ultra Chenille" xr:uid="{00000000-0004-0000-0700-000021000000}"/>
    <hyperlink ref="C6:D6" location="Crystal_Chenille" display="Crystal Chenille" xr:uid="{00000000-0004-0000-0700-000022000000}"/>
    <hyperlink ref="E6" location="Krystal_Flash_Chenille" display="Krystal Flash Chenille" xr:uid="{00000000-0004-0000-0700-000023000000}"/>
    <hyperlink ref="F6:H6" location="Polar_Chenille" display="Polar Chenille" xr:uid="{00000000-0004-0000-0700-000024000000}"/>
    <hyperlink ref="A7:B7" location="Fl_Speckled_Chenille" display="Fl. Speckled Chenille" xr:uid="{00000000-0004-0000-0700-000025000000}"/>
    <hyperlink ref="C7:D7" location="Fl._Rayon_Chenille" display="Fl. Rayon Chenille" xr:uid="{00000000-0004-0000-0700-000026000000}"/>
    <hyperlink ref="E7" location="Rayon_Chenille" display="Rayon Chenille" xr:uid="{00000000-0004-0000-0700-000027000000}"/>
    <hyperlink ref="F39" r:id="rId2" xr:uid="{00000000-0004-0000-0700-000028000000}"/>
    <hyperlink ref="F66" r:id="rId3" xr:uid="{00000000-0004-0000-0700-000029000000}"/>
    <hyperlink ref="F445" location="Order_Summary" display="Summary" xr:uid="{00000000-0004-0000-0700-00002A000000}"/>
    <hyperlink ref="F7:H7" location="Wooly_Chenille" display="Woolly Chenille" xr:uid="{00000000-0004-0000-0700-00002B000000}"/>
    <hyperlink ref="A454:B454" location="Ultra_Chenille" display="Ultra Chenille" xr:uid="{00000000-0004-0000-0700-00002C000000}"/>
    <hyperlink ref="C454:D454" location="Crystal_Chenille" display="Crystal Chenille" xr:uid="{00000000-0004-0000-0700-00002D000000}"/>
    <hyperlink ref="E454" location="Krystal_Flash_Chenille" display="Krystal Flash Chenille" xr:uid="{00000000-0004-0000-0700-00002E000000}"/>
    <hyperlink ref="F454:H454" location="Polar_Chenille" display="Polar Chenille" xr:uid="{00000000-0004-0000-0700-00002F000000}"/>
    <hyperlink ref="A455:B455" location="Fl_Speckled_Chenille" display="Fl. Speckled Chenille" xr:uid="{00000000-0004-0000-0700-000030000000}"/>
    <hyperlink ref="C455:D455" location="Fl._Rayon_Chenille" display="Fl. Rayon Chenille" xr:uid="{00000000-0004-0000-0700-000031000000}"/>
    <hyperlink ref="E455" location="Rayon_Chenille" display="Rayon Chenille" xr:uid="{00000000-0004-0000-0700-000032000000}"/>
    <hyperlink ref="F455:H455" location="Wooly_Chenille" display="Woolly Chenille" xr:uid="{00000000-0004-0000-0700-000033000000}"/>
    <hyperlink ref="A456:B456" location="'Table of Contents'!A1" display="Back to Table of Contents" xr:uid="{00000000-0004-0000-0700-000034000000}"/>
  </hyperlinks>
  <pageMargins left="0.75" right="0.75" top="1" bottom="1" header="0.5" footer="0.5"/>
  <pageSetup orientation="portrait" horizontalDpi="4294967293" verticalDpi="0" r:id="rId4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H343"/>
  <sheetViews>
    <sheetView showZeros="0" topLeftCell="A318" zoomScale="55" workbookViewId="0">
      <selection activeCell="A338" sqref="A338:H338"/>
    </sheetView>
  </sheetViews>
  <sheetFormatPr defaultRowHeight="12.75" x14ac:dyDescent="0.2"/>
  <cols>
    <col min="1" max="1" width="20.140625" customWidth="1"/>
    <col min="2" max="2" width="23.140625" customWidth="1"/>
    <col min="3" max="3" width="24.7109375" customWidth="1"/>
    <col min="4" max="4" width="51.140625" customWidth="1"/>
    <col min="5" max="5" width="63.7109375" customWidth="1"/>
    <col min="6" max="6" width="31.28515625" customWidth="1"/>
    <col min="7" max="7" width="30.85546875" customWidth="1"/>
    <col min="8" max="8" width="25.42578125" customWidth="1"/>
  </cols>
  <sheetData>
    <row r="1" spans="1:8" ht="30" x14ac:dyDescent="0.2">
      <c r="A1" s="436" t="s">
        <v>1467</v>
      </c>
      <c r="B1" s="436"/>
      <c r="C1" s="436"/>
      <c r="D1" s="436"/>
      <c r="E1" s="436"/>
      <c r="F1" s="436"/>
      <c r="G1" s="436"/>
      <c r="H1" s="436"/>
    </row>
    <row r="2" spans="1:8" s="1" customFormat="1" ht="24.95" customHeight="1" x14ac:dyDescent="0.35">
      <c r="A2" s="489" t="s">
        <v>1653</v>
      </c>
      <c r="B2" s="489"/>
      <c r="C2" s="489"/>
      <c r="D2" s="489"/>
      <c r="E2" s="489"/>
      <c r="F2" s="489"/>
      <c r="G2" s="489"/>
      <c r="H2" s="489"/>
    </row>
    <row r="3" spans="1:8" s="57" customFormat="1" ht="24.95" customHeight="1" x14ac:dyDescent="0.2">
      <c r="A3" s="494" t="s">
        <v>60</v>
      </c>
      <c r="B3" s="494"/>
      <c r="C3" s="494"/>
      <c r="D3" s="494"/>
      <c r="E3" s="494"/>
      <c r="F3" s="494"/>
      <c r="G3" s="494"/>
      <c r="H3" s="494"/>
    </row>
    <row r="4" spans="1:8" s="1" customFormat="1" ht="24.95" customHeight="1" x14ac:dyDescent="0.2">
      <c r="A4" s="435" t="s">
        <v>418</v>
      </c>
      <c r="B4" s="435"/>
      <c r="C4" s="435"/>
      <c r="D4" s="435"/>
      <c r="E4" s="435"/>
      <c r="F4" s="435"/>
      <c r="G4" s="435"/>
      <c r="H4" s="435"/>
    </row>
    <row r="5" spans="1:8" s="1" customFormat="1" ht="24.95" customHeight="1" x14ac:dyDescent="0.2">
      <c r="A5" s="435"/>
      <c r="B5" s="435"/>
      <c r="C5" s="435"/>
      <c r="D5" s="435"/>
      <c r="E5" s="435"/>
      <c r="F5" s="435"/>
      <c r="G5" s="435"/>
      <c r="H5" s="435"/>
    </row>
    <row r="6" spans="1:8" s="1" customFormat="1" ht="24.95" customHeight="1" x14ac:dyDescent="0.2">
      <c r="A6" s="587" t="s">
        <v>914</v>
      </c>
      <c r="B6" s="587"/>
      <c r="C6" s="587" t="s">
        <v>915</v>
      </c>
      <c r="D6" s="587"/>
      <c r="E6" s="587" t="s">
        <v>1025</v>
      </c>
      <c r="F6" s="587"/>
      <c r="G6" s="587" t="s">
        <v>1026</v>
      </c>
      <c r="H6" s="587"/>
    </row>
    <row r="7" spans="1:8" s="1" customFormat="1" ht="24.95" customHeight="1" x14ac:dyDescent="0.2">
      <c r="A7" s="587" t="s">
        <v>1027</v>
      </c>
      <c r="B7" s="587"/>
      <c r="C7" s="587" t="s">
        <v>1216</v>
      </c>
      <c r="D7" s="587"/>
      <c r="E7" s="587" t="s">
        <v>1220</v>
      </c>
      <c r="F7" s="587"/>
      <c r="G7" s="587" t="s">
        <v>266</v>
      </c>
      <c r="H7" s="587"/>
    </row>
    <row r="8" spans="1:8" s="372" customFormat="1" ht="24.95" customHeight="1" x14ac:dyDescent="0.2">
      <c r="A8" s="587" t="s">
        <v>1028</v>
      </c>
      <c r="B8" s="587"/>
      <c r="C8" s="587" t="s">
        <v>1425</v>
      </c>
      <c r="D8" s="587"/>
      <c r="E8" s="587" t="s">
        <v>1911</v>
      </c>
      <c r="F8" s="587"/>
      <c r="G8" s="588"/>
      <c r="H8" s="588"/>
    </row>
    <row r="9" spans="1:8" s="1" customFormat="1" ht="24.95" customHeight="1" x14ac:dyDescent="0.2">
      <c r="A9" s="583"/>
      <c r="B9" s="583"/>
      <c r="C9" s="583"/>
      <c r="D9" s="583"/>
      <c r="E9" s="583"/>
      <c r="F9" s="583"/>
      <c r="G9" s="583"/>
      <c r="H9" s="583"/>
    </row>
    <row r="10" spans="1:8" ht="23.25" x14ac:dyDescent="0.2">
      <c r="A10" s="500" t="s">
        <v>412</v>
      </c>
      <c r="B10" s="500"/>
      <c r="C10" s="500"/>
      <c r="D10" s="500"/>
      <c r="E10" s="500"/>
      <c r="F10" s="500"/>
      <c r="G10" s="500"/>
      <c r="H10" s="500"/>
    </row>
    <row r="11" spans="1:8" s="1" customFormat="1" ht="24.95" customHeight="1" x14ac:dyDescent="0.2">
      <c r="A11" s="517" t="s">
        <v>1645</v>
      </c>
      <c r="B11" s="518"/>
      <c r="C11" s="492" t="s">
        <v>39</v>
      </c>
      <c r="D11" s="493"/>
      <c r="E11" s="574"/>
      <c r="F11" s="521" t="s">
        <v>1656</v>
      </c>
      <c r="G11" s="551" t="s">
        <v>1485</v>
      </c>
      <c r="H11" s="550" t="s">
        <v>1486</v>
      </c>
    </row>
    <row r="12" spans="1:8" s="1" customFormat="1" ht="24.95" customHeight="1" x14ac:dyDescent="0.2">
      <c r="A12" s="29" t="s">
        <v>1484</v>
      </c>
      <c r="B12" s="30" t="s">
        <v>1498</v>
      </c>
      <c r="C12" s="30" t="s">
        <v>1483</v>
      </c>
      <c r="D12" s="30" t="s">
        <v>1482</v>
      </c>
      <c r="E12" s="574"/>
      <c r="F12" s="522"/>
      <c r="G12" s="528"/>
      <c r="H12" s="530"/>
    </row>
    <row r="13" spans="1:8" s="1" customFormat="1" ht="24.95" customHeight="1" x14ac:dyDescent="0.2">
      <c r="A13" s="96" t="s">
        <v>1484</v>
      </c>
      <c r="B13" s="90" t="s">
        <v>1498</v>
      </c>
      <c r="C13" s="90" t="s">
        <v>1483</v>
      </c>
      <c r="D13" s="90" t="s">
        <v>1482</v>
      </c>
      <c r="E13" s="97" t="s">
        <v>914</v>
      </c>
      <c r="F13" s="105" t="s">
        <v>1656</v>
      </c>
      <c r="G13" s="109" t="s">
        <v>1485</v>
      </c>
      <c r="H13" s="103" t="s">
        <v>1486</v>
      </c>
    </row>
    <row r="14" spans="1:8" s="1" customFormat="1" ht="24.95" customHeight="1" x14ac:dyDescent="0.2">
      <c r="A14" s="10">
        <v>0</v>
      </c>
      <c r="B14" s="10"/>
      <c r="C14" s="124" t="s">
        <v>789</v>
      </c>
      <c r="D14" s="14" t="s">
        <v>1014</v>
      </c>
      <c r="E14" s="86" t="s">
        <v>914</v>
      </c>
      <c r="F14" s="14" t="s">
        <v>61</v>
      </c>
      <c r="G14" s="123">
        <v>1.79</v>
      </c>
      <c r="H14" s="3">
        <f>A14*G14</f>
        <v>0</v>
      </c>
    </row>
    <row r="15" spans="1:8" s="1" customFormat="1" ht="24.95" customHeight="1" x14ac:dyDescent="0.2">
      <c r="A15" s="10"/>
      <c r="B15" s="10"/>
      <c r="C15" s="10" t="s">
        <v>789</v>
      </c>
      <c r="D15" s="14" t="s">
        <v>1015</v>
      </c>
      <c r="E15" s="86" t="s">
        <v>914</v>
      </c>
      <c r="F15" s="14" t="s">
        <v>61</v>
      </c>
      <c r="G15" s="15">
        <v>1.79</v>
      </c>
      <c r="H15" s="3">
        <f t="shared" ref="H15:H48" si="0">A15*G15</f>
        <v>0</v>
      </c>
    </row>
    <row r="16" spans="1:8" s="1" customFormat="1" ht="24.95" customHeight="1" x14ac:dyDescent="0.2">
      <c r="A16" s="10"/>
      <c r="B16" s="10"/>
      <c r="C16" s="10" t="s">
        <v>789</v>
      </c>
      <c r="D16" s="14" t="s">
        <v>140</v>
      </c>
      <c r="E16" s="86" t="s">
        <v>914</v>
      </c>
      <c r="F16" s="14" t="s">
        <v>61</v>
      </c>
      <c r="G16" s="15">
        <v>1.79</v>
      </c>
      <c r="H16" s="3">
        <f t="shared" si="0"/>
        <v>0</v>
      </c>
    </row>
    <row r="17" spans="1:8" s="1" customFormat="1" ht="24.95" customHeight="1" x14ac:dyDescent="0.2">
      <c r="A17" s="10"/>
      <c r="B17" s="10"/>
      <c r="C17" s="10" t="s">
        <v>789</v>
      </c>
      <c r="D17" s="14" t="s">
        <v>917</v>
      </c>
      <c r="E17" s="86" t="s">
        <v>914</v>
      </c>
      <c r="F17" s="14" t="s">
        <v>61</v>
      </c>
      <c r="G17" s="15">
        <v>1.79</v>
      </c>
      <c r="H17" s="3">
        <f t="shared" si="0"/>
        <v>0</v>
      </c>
    </row>
    <row r="18" spans="1:8" s="1" customFormat="1" ht="24.95" customHeight="1" x14ac:dyDescent="0.2">
      <c r="A18" s="10"/>
      <c r="B18" s="10"/>
      <c r="C18" s="10" t="s">
        <v>789</v>
      </c>
      <c r="D18" s="14" t="s">
        <v>1016</v>
      </c>
      <c r="E18" s="86" t="s">
        <v>914</v>
      </c>
      <c r="F18" s="14" t="s">
        <v>61</v>
      </c>
      <c r="G18" s="15">
        <v>1.79</v>
      </c>
      <c r="H18" s="3">
        <f t="shared" si="0"/>
        <v>0</v>
      </c>
    </row>
    <row r="19" spans="1:8" s="1" customFormat="1" ht="24.95" customHeight="1" x14ac:dyDescent="0.2">
      <c r="A19" s="10"/>
      <c r="B19" s="10"/>
      <c r="C19" s="10" t="s">
        <v>789</v>
      </c>
      <c r="D19" s="14" t="s">
        <v>1017</v>
      </c>
      <c r="E19" s="86" t="s">
        <v>914</v>
      </c>
      <c r="F19" s="14" t="s">
        <v>61</v>
      </c>
      <c r="G19" s="15">
        <v>1.79</v>
      </c>
      <c r="H19" s="3">
        <f t="shared" si="0"/>
        <v>0</v>
      </c>
    </row>
    <row r="20" spans="1:8" s="1" customFormat="1" ht="24.95" customHeight="1" x14ac:dyDescent="0.2">
      <c r="A20" s="10"/>
      <c r="B20" s="10"/>
      <c r="C20" s="10" t="s">
        <v>789</v>
      </c>
      <c r="D20" s="14" t="s">
        <v>489</v>
      </c>
      <c r="E20" s="86" t="s">
        <v>914</v>
      </c>
      <c r="F20" s="14" t="s">
        <v>61</v>
      </c>
      <c r="G20" s="15">
        <v>1.79</v>
      </c>
      <c r="H20" s="3">
        <f t="shared" si="0"/>
        <v>0</v>
      </c>
    </row>
    <row r="21" spans="1:8" s="1" customFormat="1" ht="24.95" customHeight="1" x14ac:dyDescent="0.2">
      <c r="A21" s="10"/>
      <c r="B21" s="10"/>
      <c r="C21" s="10" t="s">
        <v>789</v>
      </c>
      <c r="D21" s="14" t="s">
        <v>919</v>
      </c>
      <c r="E21" s="86" t="s">
        <v>914</v>
      </c>
      <c r="F21" s="14" t="s">
        <v>61</v>
      </c>
      <c r="G21" s="15">
        <v>1.79</v>
      </c>
      <c r="H21" s="3">
        <f t="shared" si="0"/>
        <v>0</v>
      </c>
    </row>
    <row r="22" spans="1:8" s="1" customFormat="1" ht="24.95" customHeight="1" x14ac:dyDescent="0.2">
      <c r="A22" s="10"/>
      <c r="B22" s="10"/>
      <c r="C22" s="10" t="s">
        <v>789</v>
      </c>
      <c r="D22" s="14" t="s">
        <v>185</v>
      </c>
      <c r="E22" s="86" t="s">
        <v>914</v>
      </c>
      <c r="F22" s="14" t="s">
        <v>61</v>
      </c>
      <c r="G22" s="15">
        <v>1.79</v>
      </c>
      <c r="H22" s="3">
        <f t="shared" si="0"/>
        <v>0</v>
      </c>
    </row>
    <row r="23" spans="1:8" s="1" customFormat="1" ht="24.95" customHeight="1" x14ac:dyDescent="0.2">
      <c r="A23" s="10"/>
      <c r="B23" s="10"/>
      <c r="C23" s="10" t="s">
        <v>789</v>
      </c>
      <c r="D23" s="14" t="s">
        <v>500</v>
      </c>
      <c r="E23" s="86" t="s">
        <v>914</v>
      </c>
      <c r="F23" s="14" t="s">
        <v>61</v>
      </c>
      <c r="G23" s="15">
        <v>1.79</v>
      </c>
      <c r="H23" s="3">
        <f t="shared" si="0"/>
        <v>0</v>
      </c>
    </row>
    <row r="24" spans="1:8" s="1" customFormat="1" ht="24.95" customHeight="1" x14ac:dyDescent="0.2">
      <c r="A24" s="10"/>
      <c r="B24" s="10"/>
      <c r="C24" s="10" t="s">
        <v>789</v>
      </c>
      <c r="D24" s="14" t="s">
        <v>1018</v>
      </c>
      <c r="E24" s="86" t="s">
        <v>914</v>
      </c>
      <c r="F24" s="14" t="s">
        <v>61</v>
      </c>
      <c r="G24" s="15">
        <v>1.79</v>
      </c>
      <c r="H24" s="3">
        <f t="shared" si="0"/>
        <v>0</v>
      </c>
    </row>
    <row r="25" spans="1:8" s="1" customFormat="1" ht="24.95" customHeight="1" x14ac:dyDescent="0.2">
      <c r="A25" s="10"/>
      <c r="B25" s="10"/>
      <c r="C25" s="10" t="s">
        <v>789</v>
      </c>
      <c r="D25" s="14" t="s">
        <v>189</v>
      </c>
      <c r="E25" s="86" t="s">
        <v>914</v>
      </c>
      <c r="F25" s="14" t="s">
        <v>61</v>
      </c>
      <c r="G25" s="15">
        <v>1.79</v>
      </c>
      <c r="H25" s="3">
        <f t="shared" si="0"/>
        <v>0</v>
      </c>
    </row>
    <row r="26" spans="1:8" s="1" customFormat="1" ht="24.95" customHeight="1" x14ac:dyDescent="0.2">
      <c r="A26" s="10"/>
      <c r="B26" s="10"/>
      <c r="C26" s="10" t="s">
        <v>789</v>
      </c>
      <c r="D26" s="14" t="s">
        <v>702</v>
      </c>
      <c r="E26" s="86" t="s">
        <v>914</v>
      </c>
      <c r="F26" s="14" t="s">
        <v>61</v>
      </c>
      <c r="G26" s="15">
        <v>1.79</v>
      </c>
      <c r="H26" s="3">
        <f t="shared" si="0"/>
        <v>0</v>
      </c>
    </row>
    <row r="27" spans="1:8" s="1" customFormat="1" ht="24.95" customHeight="1" x14ac:dyDescent="0.2">
      <c r="A27" s="10"/>
      <c r="B27" s="10"/>
      <c r="C27" s="10" t="s">
        <v>789</v>
      </c>
      <c r="D27" s="14" t="s">
        <v>750</v>
      </c>
      <c r="E27" s="86" t="s">
        <v>914</v>
      </c>
      <c r="F27" s="14" t="s">
        <v>61</v>
      </c>
      <c r="G27" s="15">
        <v>1.79</v>
      </c>
      <c r="H27" s="3">
        <f t="shared" si="0"/>
        <v>0</v>
      </c>
    </row>
    <row r="28" spans="1:8" s="1" customFormat="1" ht="24.95" customHeight="1" x14ac:dyDescent="0.2">
      <c r="A28" s="10"/>
      <c r="B28" s="10"/>
      <c r="C28" s="10" t="s">
        <v>789</v>
      </c>
      <c r="D28" s="14" t="s">
        <v>396</v>
      </c>
      <c r="E28" s="86" t="s">
        <v>914</v>
      </c>
      <c r="F28" s="14" t="s">
        <v>61</v>
      </c>
      <c r="G28" s="15">
        <v>1.79</v>
      </c>
      <c r="H28" s="3">
        <f t="shared" si="0"/>
        <v>0</v>
      </c>
    </row>
    <row r="29" spans="1:8" s="1" customFormat="1" ht="24.95" customHeight="1" x14ac:dyDescent="0.2">
      <c r="A29" s="10"/>
      <c r="B29" s="10"/>
      <c r="C29" s="10" t="s">
        <v>789</v>
      </c>
      <c r="D29" s="14" t="s">
        <v>1019</v>
      </c>
      <c r="E29" s="86" t="s">
        <v>914</v>
      </c>
      <c r="F29" s="14" t="s">
        <v>61</v>
      </c>
      <c r="G29" s="15">
        <v>1.79</v>
      </c>
      <c r="H29" s="3">
        <f t="shared" si="0"/>
        <v>0</v>
      </c>
    </row>
    <row r="30" spans="1:8" s="1" customFormat="1" ht="24.95" customHeight="1" x14ac:dyDescent="0.2">
      <c r="A30" s="10"/>
      <c r="B30" s="10"/>
      <c r="C30" s="10" t="s">
        <v>789</v>
      </c>
      <c r="D30" s="14" t="s">
        <v>716</v>
      </c>
      <c r="E30" s="86" t="s">
        <v>914</v>
      </c>
      <c r="F30" s="14" t="s">
        <v>61</v>
      </c>
      <c r="G30" s="15">
        <v>1.79</v>
      </c>
      <c r="H30" s="3">
        <f t="shared" si="0"/>
        <v>0</v>
      </c>
    </row>
    <row r="31" spans="1:8" s="1" customFormat="1" ht="24.95" customHeight="1" x14ac:dyDescent="0.2">
      <c r="A31" s="10"/>
      <c r="B31" s="10"/>
      <c r="C31" s="10" t="s">
        <v>789</v>
      </c>
      <c r="D31" s="14" t="s">
        <v>188</v>
      </c>
      <c r="E31" s="86" t="s">
        <v>914</v>
      </c>
      <c r="F31" s="14" t="s">
        <v>61</v>
      </c>
      <c r="G31" s="15">
        <v>1.79</v>
      </c>
      <c r="H31" s="3">
        <f t="shared" si="0"/>
        <v>0</v>
      </c>
    </row>
    <row r="32" spans="1:8" s="1" customFormat="1" ht="24.95" customHeight="1" x14ac:dyDescent="0.2">
      <c r="A32" s="10"/>
      <c r="B32" s="10"/>
      <c r="C32" s="10" t="s">
        <v>789</v>
      </c>
      <c r="D32" s="14" t="s">
        <v>472</v>
      </c>
      <c r="E32" s="86" t="s">
        <v>914</v>
      </c>
      <c r="F32" s="14" t="s">
        <v>61</v>
      </c>
      <c r="G32" s="15">
        <v>1.79</v>
      </c>
      <c r="H32" s="3">
        <f t="shared" si="0"/>
        <v>0</v>
      </c>
    </row>
    <row r="33" spans="1:8" s="1" customFormat="1" ht="24.95" customHeight="1" x14ac:dyDescent="0.2">
      <c r="A33" s="10"/>
      <c r="B33" s="10"/>
      <c r="C33" s="10" t="s">
        <v>789</v>
      </c>
      <c r="D33" s="14" t="s">
        <v>1020</v>
      </c>
      <c r="E33" s="86" t="s">
        <v>914</v>
      </c>
      <c r="F33" s="14" t="s">
        <v>61</v>
      </c>
      <c r="G33" s="15">
        <v>1.79</v>
      </c>
      <c r="H33" s="3">
        <f t="shared" si="0"/>
        <v>0</v>
      </c>
    </row>
    <row r="34" spans="1:8" s="1" customFormat="1" ht="24.95" customHeight="1" x14ac:dyDescent="0.2">
      <c r="A34" s="10"/>
      <c r="B34" s="10"/>
      <c r="C34" s="10" t="s">
        <v>789</v>
      </c>
      <c r="D34" s="14" t="s">
        <v>508</v>
      </c>
      <c r="E34" s="86" t="s">
        <v>914</v>
      </c>
      <c r="F34" s="14" t="s">
        <v>61</v>
      </c>
      <c r="G34" s="15">
        <v>1.79</v>
      </c>
      <c r="H34" s="3">
        <f t="shared" si="0"/>
        <v>0</v>
      </c>
    </row>
    <row r="35" spans="1:8" s="1" customFormat="1" ht="24.95" customHeight="1" x14ac:dyDescent="0.2">
      <c r="A35" s="10"/>
      <c r="B35" s="10"/>
      <c r="C35" s="10" t="s">
        <v>789</v>
      </c>
      <c r="D35" s="14" t="s">
        <v>201</v>
      </c>
      <c r="E35" s="86" t="s">
        <v>914</v>
      </c>
      <c r="F35" s="14" t="s">
        <v>61</v>
      </c>
      <c r="G35" s="15">
        <v>1.79</v>
      </c>
      <c r="H35" s="3">
        <f t="shared" si="0"/>
        <v>0</v>
      </c>
    </row>
    <row r="36" spans="1:8" s="1" customFormat="1" ht="24.95" customHeight="1" x14ac:dyDescent="0.2">
      <c r="A36" s="10"/>
      <c r="B36" s="10"/>
      <c r="C36" s="10" t="s">
        <v>789</v>
      </c>
      <c r="D36" s="14" t="s">
        <v>208</v>
      </c>
      <c r="E36" s="86" t="s">
        <v>914</v>
      </c>
      <c r="F36" s="14" t="s">
        <v>61</v>
      </c>
      <c r="G36" s="15">
        <v>1.79</v>
      </c>
      <c r="H36" s="3">
        <f t="shared" si="0"/>
        <v>0</v>
      </c>
    </row>
    <row r="37" spans="1:8" s="1" customFormat="1" ht="24.95" customHeight="1" x14ac:dyDescent="0.2">
      <c r="A37" s="10"/>
      <c r="B37" s="10"/>
      <c r="C37" s="10" t="s">
        <v>789</v>
      </c>
      <c r="D37" s="14" t="s">
        <v>202</v>
      </c>
      <c r="E37" s="86" t="s">
        <v>914</v>
      </c>
      <c r="F37" s="14" t="s">
        <v>61</v>
      </c>
      <c r="G37" s="15">
        <v>1.79</v>
      </c>
      <c r="H37" s="3">
        <f t="shared" si="0"/>
        <v>0</v>
      </c>
    </row>
    <row r="38" spans="1:8" s="1" customFormat="1" ht="24.95" customHeight="1" x14ac:dyDescent="0.2">
      <c r="A38" s="10"/>
      <c r="B38" s="10"/>
      <c r="C38" s="10" t="s">
        <v>789</v>
      </c>
      <c r="D38" s="14" t="s">
        <v>184</v>
      </c>
      <c r="E38" s="86" t="s">
        <v>914</v>
      </c>
      <c r="F38" s="14" t="s">
        <v>61</v>
      </c>
      <c r="G38" s="15">
        <v>1.79</v>
      </c>
      <c r="H38" s="3">
        <f t="shared" si="0"/>
        <v>0</v>
      </c>
    </row>
    <row r="39" spans="1:8" s="1" customFormat="1" ht="24.95" customHeight="1" x14ac:dyDescent="0.2">
      <c r="A39" s="10"/>
      <c r="B39" s="10"/>
      <c r="C39" s="10" t="s">
        <v>789</v>
      </c>
      <c r="D39" s="14" t="s">
        <v>747</v>
      </c>
      <c r="E39" s="86" t="s">
        <v>914</v>
      </c>
      <c r="F39" s="14" t="s">
        <v>61</v>
      </c>
      <c r="G39" s="15">
        <v>1.79</v>
      </c>
      <c r="H39" s="3">
        <f t="shared" si="0"/>
        <v>0</v>
      </c>
    </row>
    <row r="40" spans="1:8" s="1" customFormat="1" ht="24.95" customHeight="1" x14ac:dyDescent="0.2">
      <c r="A40" s="10"/>
      <c r="B40" s="10"/>
      <c r="C40" s="10" t="s">
        <v>789</v>
      </c>
      <c r="D40" s="14" t="s">
        <v>503</v>
      </c>
      <c r="E40" s="86" t="s">
        <v>914</v>
      </c>
      <c r="F40" s="14" t="s">
        <v>61</v>
      </c>
      <c r="G40" s="15">
        <v>1.79</v>
      </c>
      <c r="H40" s="3">
        <f t="shared" si="0"/>
        <v>0</v>
      </c>
    </row>
    <row r="41" spans="1:8" s="1" customFormat="1" ht="24.95" customHeight="1" x14ac:dyDescent="0.2">
      <c r="A41" s="10"/>
      <c r="B41" s="10"/>
      <c r="C41" s="10" t="s">
        <v>789</v>
      </c>
      <c r="D41" s="14" t="s">
        <v>184</v>
      </c>
      <c r="E41" s="86" t="s">
        <v>914</v>
      </c>
      <c r="F41" s="14" t="s">
        <v>61</v>
      </c>
      <c r="G41" s="15">
        <v>1.79</v>
      </c>
      <c r="H41" s="3">
        <f t="shared" si="0"/>
        <v>0</v>
      </c>
    </row>
    <row r="42" spans="1:8" s="1" customFormat="1" ht="24.95" customHeight="1" x14ac:dyDescent="0.2">
      <c r="A42" s="10"/>
      <c r="B42" s="10"/>
      <c r="C42" s="10" t="s">
        <v>789</v>
      </c>
      <c r="D42" s="14" t="s">
        <v>747</v>
      </c>
      <c r="E42" s="86" t="s">
        <v>914</v>
      </c>
      <c r="F42" s="14" t="s">
        <v>61</v>
      </c>
      <c r="G42" s="15">
        <v>1.79</v>
      </c>
      <c r="H42" s="3">
        <f t="shared" si="0"/>
        <v>0</v>
      </c>
    </row>
    <row r="43" spans="1:8" s="1" customFormat="1" ht="24.95" customHeight="1" x14ac:dyDescent="0.2">
      <c r="A43" s="10"/>
      <c r="B43" s="10"/>
      <c r="C43" s="10" t="s">
        <v>789</v>
      </c>
      <c r="D43" s="14" t="s">
        <v>1021</v>
      </c>
      <c r="E43" s="86" t="s">
        <v>914</v>
      </c>
      <c r="F43" s="14" t="s">
        <v>61</v>
      </c>
      <c r="G43" s="15">
        <v>1.79</v>
      </c>
      <c r="H43" s="3">
        <f t="shared" si="0"/>
        <v>0</v>
      </c>
    </row>
    <row r="44" spans="1:8" s="1" customFormat="1" ht="24.95" customHeight="1" x14ac:dyDescent="0.2">
      <c r="A44" s="10"/>
      <c r="B44" s="10"/>
      <c r="C44" s="10" t="s">
        <v>789</v>
      </c>
      <c r="D44" s="14" t="s">
        <v>1022</v>
      </c>
      <c r="E44" s="86" t="s">
        <v>914</v>
      </c>
      <c r="F44" s="14" t="s">
        <v>61</v>
      </c>
      <c r="G44" s="15">
        <v>1.79</v>
      </c>
      <c r="H44" s="3">
        <f t="shared" si="0"/>
        <v>0</v>
      </c>
    </row>
    <row r="45" spans="1:8" s="1" customFormat="1" ht="24.95" customHeight="1" x14ac:dyDescent="0.2">
      <c r="A45" s="10"/>
      <c r="B45" s="10"/>
      <c r="C45" s="10" t="s">
        <v>789</v>
      </c>
      <c r="D45" s="14" t="s">
        <v>190</v>
      </c>
      <c r="E45" s="86" t="s">
        <v>914</v>
      </c>
      <c r="F45" s="14" t="s">
        <v>61</v>
      </c>
      <c r="G45" s="15">
        <v>1.79</v>
      </c>
      <c r="H45" s="3">
        <f t="shared" si="0"/>
        <v>0</v>
      </c>
    </row>
    <row r="46" spans="1:8" s="1" customFormat="1" ht="24.95" customHeight="1" x14ac:dyDescent="0.2">
      <c r="A46" s="10"/>
      <c r="B46" s="10"/>
      <c r="C46" s="10" t="s">
        <v>789</v>
      </c>
      <c r="D46" s="14" t="s">
        <v>1023</v>
      </c>
      <c r="E46" s="86" t="s">
        <v>914</v>
      </c>
      <c r="F46" s="14" t="s">
        <v>61</v>
      </c>
      <c r="G46" s="15">
        <v>1.79</v>
      </c>
      <c r="H46" s="3">
        <f t="shared" si="0"/>
        <v>0</v>
      </c>
    </row>
    <row r="47" spans="1:8" s="1" customFormat="1" ht="24.95" customHeight="1" x14ac:dyDescent="0.2">
      <c r="A47" s="10"/>
      <c r="B47" s="10"/>
      <c r="C47" s="10" t="s">
        <v>789</v>
      </c>
      <c r="D47" s="14" t="s">
        <v>752</v>
      </c>
      <c r="E47" s="86" t="s">
        <v>914</v>
      </c>
      <c r="F47" s="14" t="s">
        <v>61</v>
      </c>
      <c r="G47" s="15">
        <v>1.79</v>
      </c>
      <c r="H47" s="3">
        <f t="shared" si="0"/>
        <v>0</v>
      </c>
    </row>
    <row r="48" spans="1:8" s="1" customFormat="1" ht="24.95" customHeight="1" x14ac:dyDescent="0.2">
      <c r="A48" s="10"/>
      <c r="B48" s="10"/>
      <c r="C48" s="10" t="s">
        <v>789</v>
      </c>
      <c r="D48" s="14" t="s">
        <v>1024</v>
      </c>
      <c r="E48" s="86" t="s">
        <v>914</v>
      </c>
      <c r="F48" s="14" t="s">
        <v>61</v>
      </c>
      <c r="G48" s="15">
        <v>1.79</v>
      </c>
      <c r="H48" s="3">
        <f t="shared" si="0"/>
        <v>0</v>
      </c>
    </row>
    <row r="49" spans="1:8" s="1" customFormat="1" ht="24.95" customHeight="1" x14ac:dyDescent="0.2">
      <c r="A49" s="96" t="s">
        <v>1484</v>
      </c>
      <c r="B49" s="90" t="s">
        <v>1498</v>
      </c>
      <c r="C49" s="90" t="s">
        <v>1483</v>
      </c>
      <c r="D49" s="90" t="s">
        <v>1482</v>
      </c>
      <c r="E49" s="97" t="s">
        <v>915</v>
      </c>
      <c r="F49" s="105" t="s">
        <v>1656</v>
      </c>
      <c r="G49" s="109" t="s">
        <v>1485</v>
      </c>
      <c r="H49" s="103"/>
    </row>
    <row r="50" spans="1:8" s="1" customFormat="1" ht="24.95" customHeight="1" x14ac:dyDescent="0.2">
      <c r="A50" s="10">
        <v>0</v>
      </c>
      <c r="B50" s="10"/>
      <c r="C50" s="124" t="s">
        <v>789</v>
      </c>
      <c r="D50" s="14" t="s">
        <v>717</v>
      </c>
      <c r="E50" s="86" t="s">
        <v>916</v>
      </c>
      <c r="F50" s="14" t="s">
        <v>61</v>
      </c>
      <c r="G50" s="123">
        <v>1.99</v>
      </c>
      <c r="H50" s="3">
        <f>A50*G50</f>
        <v>0</v>
      </c>
    </row>
    <row r="51" spans="1:8" s="1" customFormat="1" ht="24.95" customHeight="1" x14ac:dyDescent="0.2">
      <c r="A51" s="10"/>
      <c r="B51" s="10"/>
      <c r="C51" s="10" t="s">
        <v>789</v>
      </c>
      <c r="D51" s="14" t="s">
        <v>917</v>
      </c>
      <c r="E51" s="86" t="s">
        <v>916</v>
      </c>
      <c r="F51" s="14" t="s">
        <v>61</v>
      </c>
      <c r="G51" s="15">
        <v>1.99</v>
      </c>
      <c r="H51" s="3">
        <f t="shared" ref="H51:H75" si="1">A51*G51</f>
        <v>0</v>
      </c>
    </row>
    <row r="52" spans="1:8" s="1" customFormat="1" ht="24.95" customHeight="1" x14ac:dyDescent="0.2">
      <c r="A52" s="10"/>
      <c r="B52" s="10"/>
      <c r="C52" s="10" t="s">
        <v>789</v>
      </c>
      <c r="D52" s="14" t="s">
        <v>213</v>
      </c>
      <c r="E52" s="86" t="s">
        <v>916</v>
      </c>
      <c r="F52" s="14" t="s">
        <v>61</v>
      </c>
      <c r="G52" s="15">
        <v>1.99</v>
      </c>
      <c r="H52" s="3">
        <f t="shared" si="1"/>
        <v>0</v>
      </c>
    </row>
    <row r="53" spans="1:8" s="1" customFormat="1" ht="24.95" customHeight="1" x14ac:dyDescent="0.2">
      <c r="A53" s="10"/>
      <c r="B53" s="10"/>
      <c r="C53" s="10" t="s">
        <v>789</v>
      </c>
      <c r="D53" s="14" t="s">
        <v>649</v>
      </c>
      <c r="E53" s="86" t="s">
        <v>916</v>
      </c>
      <c r="F53" s="14" t="s">
        <v>61</v>
      </c>
      <c r="G53" s="15">
        <v>1.99</v>
      </c>
      <c r="H53" s="3">
        <f t="shared" si="1"/>
        <v>0</v>
      </c>
    </row>
    <row r="54" spans="1:8" s="1" customFormat="1" ht="24.95" customHeight="1" x14ac:dyDescent="0.2">
      <c r="A54" s="10"/>
      <c r="B54" s="10"/>
      <c r="C54" s="10" t="s">
        <v>789</v>
      </c>
      <c r="D54" s="14" t="s">
        <v>918</v>
      </c>
      <c r="E54" s="86" t="s">
        <v>916</v>
      </c>
      <c r="F54" s="14" t="s">
        <v>61</v>
      </c>
      <c r="G54" s="15">
        <v>1.99</v>
      </c>
      <c r="H54" s="3">
        <f t="shared" si="1"/>
        <v>0</v>
      </c>
    </row>
    <row r="55" spans="1:8" s="1" customFormat="1" ht="24.95" customHeight="1" x14ac:dyDescent="0.2">
      <c r="A55" s="10"/>
      <c r="B55" s="10"/>
      <c r="C55" s="10" t="s">
        <v>789</v>
      </c>
      <c r="D55" s="14" t="s">
        <v>855</v>
      </c>
      <c r="E55" s="86" t="s">
        <v>916</v>
      </c>
      <c r="F55" s="14" t="s">
        <v>61</v>
      </c>
      <c r="G55" s="15">
        <v>1.99</v>
      </c>
      <c r="H55" s="3">
        <f t="shared" si="1"/>
        <v>0</v>
      </c>
    </row>
    <row r="56" spans="1:8" s="1" customFormat="1" ht="24.95" customHeight="1" x14ac:dyDescent="0.2">
      <c r="A56" s="10"/>
      <c r="B56" s="10"/>
      <c r="C56" s="10" t="s">
        <v>789</v>
      </c>
      <c r="D56" s="14" t="s">
        <v>189</v>
      </c>
      <c r="E56" s="86" t="s">
        <v>916</v>
      </c>
      <c r="F56" s="14" t="s">
        <v>61</v>
      </c>
      <c r="G56" s="15">
        <v>1.99</v>
      </c>
      <c r="H56" s="3">
        <f t="shared" si="1"/>
        <v>0</v>
      </c>
    </row>
    <row r="57" spans="1:8" s="1" customFormat="1" ht="24.95" customHeight="1" x14ac:dyDescent="0.2">
      <c r="A57" s="10"/>
      <c r="B57" s="10"/>
      <c r="C57" s="10" t="s">
        <v>789</v>
      </c>
      <c r="D57" s="14" t="s">
        <v>474</v>
      </c>
      <c r="E57" s="86" t="s">
        <v>916</v>
      </c>
      <c r="F57" s="14" t="s">
        <v>61</v>
      </c>
      <c r="G57" s="15">
        <v>1.99</v>
      </c>
      <c r="H57" s="3">
        <f t="shared" si="1"/>
        <v>0</v>
      </c>
    </row>
    <row r="58" spans="1:8" s="1" customFormat="1" ht="24.95" customHeight="1" x14ac:dyDescent="0.2">
      <c r="A58" s="10"/>
      <c r="B58" s="10"/>
      <c r="C58" s="10" t="s">
        <v>789</v>
      </c>
      <c r="D58" s="14" t="s">
        <v>471</v>
      </c>
      <c r="E58" s="86" t="s">
        <v>916</v>
      </c>
      <c r="F58" s="14" t="s">
        <v>61</v>
      </c>
      <c r="G58" s="15">
        <v>1.99</v>
      </c>
      <c r="H58" s="3">
        <f t="shared" si="1"/>
        <v>0</v>
      </c>
    </row>
    <row r="59" spans="1:8" s="1" customFormat="1" ht="24.95" customHeight="1" x14ac:dyDescent="0.2">
      <c r="A59" s="10"/>
      <c r="B59" s="10"/>
      <c r="C59" s="10" t="s">
        <v>789</v>
      </c>
      <c r="D59" s="14" t="s">
        <v>919</v>
      </c>
      <c r="E59" s="86" t="s">
        <v>916</v>
      </c>
      <c r="F59" s="14" t="s">
        <v>61</v>
      </c>
      <c r="G59" s="15">
        <v>1.99</v>
      </c>
      <c r="H59" s="3">
        <f t="shared" si="1"/>
        <v>0</v>
      </c>
    </row>
    <row r="60" spans="1:8" s="1" customFormat="1" ht="24.95" customHeight="1" x14ac:dyDescent="0.2">
      <c r="A60" s="10"/>
      <c r="B60" s="10"/>
      <c r="C60" s="10" t="s">
        <v>789</v>
      </c>
      <c r="D60" s="14" t="s">
        <v>510</v>
      </c>
      <c r="E60" s="86" t="s">
        <v>916</v>
      </c>
      <c r="F60" s="14" t="s">
        <v>61</v>
      </c>
      <c r="G60" s="15">
        <v>1.99</v>
      </c>
      <c r="H60" s="3">
        <f t="shared" si="1"/>
        <v>0</v>
      </c>
    </row>
    <row r="61" spans="1:8" s="1" customFormat="1" ht="24.95" customHeight="1" x14ac:dyDescent="0.2">
      <c r="A61" s="10"/>
      <c r="B61" s="10"/>
      <c r="C61" s="10" t="s">
        <v>789</v>
      </c>
      <c r="D61" s="14" t="s">
        <v>920</v>
      </c>
      <c r="E61" s="86" t="s">
        <v>916</v>
      </c>
      <c r="F61" s="14" t="s">
        <v>61</v>
      </c>
      <c r="G61" s="15">
        <v>1.99</v>
      </c>
      <c r="H61" s="3">
        <f t="shared" si="1"/>
        <v>0</v>
      </c>
    </row>
    <row r="62" spans="1:8" s="1" customFormat="1" ht="24.95" customHeight="1" x14ac:dyDescent="0.2">
      <c r="A62" s="10"/>
      <c r="B62" s="10"/>
      <c r="C62" s="10" t="s">
        <v>789</v>
      </c>
      <c r="D62" s="14" t="s">
        <v>210</v>
      </c>
      <c r="E62" s="86" t="s">
        <v>916</v>
      </c>
      <c r="F62" s="14" t="s">
        <v>61</v>
      </c>
      <c r="G62" s="15">
        <v>1.99</v>
      </c>
      <c r="H62" s="3">
        <f t="shared" si="1"/>
        <v>0</v>
      </c>
    </row>
    <row r="63" spans="1:8" s="1" customFormat="1" ht="24.95" customHeight="1" x14ac:dyDescent="0.2">
      <c r="A63" s="10"/>
      <c r="B63" s="10"/>
      <c r="C63" s="10" t="s">
        <v>789</v>
      </c>
      <c r="D63" s="14" t="s">
        <v>886</v>
      </c>
      <c r="E63" s="86" t="s">
        <v>916</v>
      </c>
      <c r="F63" s="14" t="s">
        <v>61</v>
      </c>
      <c r="G63" s="15">
        <v>1.99</v>
      </c>
      <c r="H63" s="3">
        <f t="shared" si="1"/>
        <v>0</v>
      </c>
    </row>
    <row r="64" spans="1:8" s="1" customFormat="1" ht="24.95" customHeight="1" x14ac:dyDescent="0.2">
      <c r="A64" s="10"/>
      <c r="B64" s="10"/>
      <c r="C64" s="10" t="s">
        <v>789</v>
      </c>
      <c r="D64" s="14" t="s">
        <v>921</v>
      </c>
      <c r="E64" s="86" t="s">
        <v>916</v>
      </c>
      <c r="F64" s="14" t="s">
        <v>61</v>
      </c>
      <c r="G64" s="15">
        <v>1.99</v>
      </c>
      <c r="H64" s="3">
        <f t="shared" si="1"/>
        <v>0</v>
      </c>
    </row>
    <row r="65" spans="1:8" s="1" customFormat="1" ht="24.95" customHeight="1" x14ac:dyDescent="0.2">
      <c r="A65" s="10"/>
      <c r="B65" s="10"/>
      <c r="C65" s="10" t="s">
        <v>789</v>
      </c>
      <c r="D65" s="14" t="s">
        <v>191</v>
      </c>
      <c r="E65" s="86" t="s">
        <v>916</v>
      </c>
      <c r="F65" s="14" t="s">
        <v>61</v>
      </c>
      <c r="G65" s="15">
        <v>1.99</v>
      </c>
      <c r="H65" s="3">
        <f t="shared" si="1"/>
        <v>0</v>
      </c>
    </row>
    <row r="66" spans="1:8" s="1" customFormat="1" ht="24.95" customHeight="1" x14ac:dyDescent="0.2">
      <c r="A66" s="10"/>
      <c r="B66" s="10"/>
      <c r="C66" s="10" t="s">
        <v>789</v>
      </c>
      <c r="D66" s="14" t="s">
        <v>708</v>
      </c>
      <c r="E66" s="86" t="s">
        <v>916</v>
      </c>
      <c r="F66" s="14" t="s">
        <v>61</v>
      </c>
      <c r="G66" s="15">
        <v>1.99</v>
      </c>
      <c r="H66" s="3">
        <f t="shared" si="1"/>
        <v>0</v>
      </c>
    </row>
    <row r="67" spans="1:8" s="1" customFormat="1" ht="24.95" customHeight="1" x14ac:dyDescent="0.2">
      <c r="A67" s="10"/>
      <c r="B67" s="10"/>
      <c r="C67" s="10" t="s">
        <v>789</v>
      </c>
      <c r="D67" s="14" t="s">
        <v>142</v>
      </c>
      <c r="E67" s="86" t="s">
        <v>916</v>
      </c>
      <c r="F67" s="14" t="s">
        <v>61</v>
      </c>
      <c r="G67" s="15">
        <v>1.99</v>
      </c>
      <c r="H67" s="3">
        <f t="shared" si="1"/>
        <v>0</v>
      </c>
    </row>
    <row r="68" spans="1:8" s="1" customFormat="1" ht="24.95" customHeight="1" x14ac:dyDescent="0.2">
      <c r="A68" s="10"/>
      <c r="B68" s="10"/>
      <c r="C68" s="10" t="s">
        <v>789</v>
      </c>
      <c r="D68" s="14" t="s">
        <v>188</v>
      </c>
      <c r="E68" s="86" t="s">
        <v>916</v>
      </c>
      <c r="F68" s="14" t="s">
        <v>61</v>
      </c>
      <c r="G68" s="15">
        <v>1.99</v>
      </c>
      <c r="H68" s="3">
        <f t="shared" si="1"/>
        <v>0</v>
      </c>
    </row>
    <row r="69" spans="1:8" s="1" customFormat="1" ht="24.95" customHeight="1" x14ac:dyDescent="0.2">
      <c r="A69" s="10"/>
      <c r="B69" s="10"/>
      <c r="C69" s="10" t="s">
        <v>789</v>
      </c>
      <c r="D69" s="14" t="s">
        <v>482</v>
      </c>
      <c r="E69" s="86" t="s">
        <v>916</v>
      </c>
      <c r="F69" s="14" t="s">
        <v>61</v>
      </c>
      <c r="G69" s="15">
        <v>1.99</v>
      </c>
      <c r="H69" s="3">
        <f t="shared" si="1"/>
        <v>0</v>
      </c>
    </row>
    <row r="70" spans="1:8" s="1" customFormat="1" ht="24.95" customHeight="1" x14ac:dyDescent="0.2">
      <c r="A70" s="10"/>
      <c r="B70" s="10"/>
      <c r="C70" s="10" t="s">
        <v>789</v>
      </c>
      <c r="D70" s="14" t="s">
        <v>716</v>
      </c>
      <c r="E70" s="86" t="s">
        <v>916</v>
      </c>
      <c r="F70" s="14" t="s">
        <v>61</v>
      </c>
      <c r="G70" s="15">
        <v>1.99</v>
      </c>
      <c r="H70" s="3">
        <f t="shared" si="1"/>
        <v>0</v>
      </c>
    </row>
    <row r="71" spans="1:8" s="1" customFormat="1" ht="24.95" customHeight="1" x14ac:dyDescent="0.2">
      <c r="A71" s="10"/>
      <c r="B71" s="10"/>
      <c r="C71" s="10" t="s">
        <v>789</v>
      </c>
      <c r="D71" s="14" t="s">
        <v>922</v>
      </c>
      <c r="E71" s="86" t="s">
        <v>916</v>
      </c>
      <c r="F71" s="14" t="s">
        <v>61</v>
      </c>
      <c r="G71" s="15">
        <v>1.99</v>
      </c>
      <c r="H71" s="3">
        <f t="shared" si="1"/>
        <v>0</v>
      </c>
    </row>
    <row r="72" spans="1:8" s="1" customFormat="1" ht="24.95" customHeight="1" x14ac:dyDescent="0.2">
      <c r="A72" s="10"/>
      <c r="B72" s="10"/>
      <c r="C72" s="10" t="s">
        <v>789</v>
      </c>
      <c r="D72" s="14" t="s">
        <v>923</v>
      </c>
      <c r="E72" s="86" t="s">
        <v>916</v>
      </c>
      <c r="F72" s="14" t="s">
        <v>61</v>
      </c>
      <c r="G72" s="15">
        <v>1.99</v>
      </c>
      <c r="H72" s="3">
        <f t="shared" si="1"/>
        <v>0</v>
      </c>
    </row>
    <row r="73" spans="1:8" s="1" customFormat="1" ht="24.95" customHeight="1" x14ac:dyDescent="0.2">
      <c r="A73" s="10"/>
      <c r="B73" s="10"/>
      <c r="C73" s="10" t="s">
        <v>789</v>
      </c>
      <c r="D73" s="14" t="s">
        <v>924</v>
      </c>
      <c r="E73" s="86" t="s">
        <v>916</v>
      </c>
      <c r="F73" s="14" t="s">
        <v>61</v>
      </c>
      <c r="G73" s="15">
        <v>1.99</v>
      </c>
      <c r="H73" s="3">
        <f t="shared" si="1"/>
        <v>0</v>
      </c>
    </row>
    <row r="74" spans="1:8" s="1" customFormat="1" ht="24.95" customHeight="1" x14ac:dyDescent="0.2">
      <c r="A74" s="10"/>
      <c r="B74" s="10"/>
      <c r="C74" s="10" t="s">
        <v>789</v>
      </c>
      <c r="D74" s="14" t="s">
        <v>925</v>
      </c>
      <c r="E74" s="86" t="s">
        <v>916</v>
      </c>
      <c r="F74" s="14" t="s">
        <v>61</v>
      </c>
      <c r="G74" s="15">
        <v>1.99</v>
      </c>
      <c r="H74" s="3">
        <f t="shared" si="1"/>
        <v>0</v>
      </c>
    </row>
    <row r="75" spans="1:8" s="1" customFormat="1" ht="24.95" customHeight="1" x14ac:dyDescent="0.2">
      <c r="A75" s="10"/>
      <c r="B75" s="10"/>
      <c r="C75" s="10" t="s">
        <v>789</v>
      </c>
      <c r="D75" s="14" t="s">
        <v>930</v>
      </c>
      <c r="E75" s="86" t="s">
        <v>916</v>
      </c>
      <c r="F75" s="14" t="s">
        <v>61</v>
      </c>
      <c r="G75" s="15">
        <v>1.99</v>
      </c>
      <c r="H75" s="3">
        <f t="shared" si="1"/>
        <v>0</v>
      </c>
    </row>
    <row r="76" spans="1:8" s="1" customFormat="1" ht="24.95" customHeight="1" x14ac:dyDescent="0.2">
      <c r="A76" s="125" t="s">
        <v>1484</v>
      </c>
      <c r="B76" s="126" t="s">
        <v>1498</v>
      </c>
      <c r="C76" s="126" t="s">
        <v>1483</v>
      </c>
      <c r="D76" s="126" t="s">
        <v>1482</v>
      </c>
      <c r="E76" s="88" t="s">
        <v>1025</v>
      </c>
      <c r="F76" s="127" t="s">
        <v>1656</v>
      </c>
      <c r="G76" s="128" t="s">
        <v>1485</v>
      </c>
      <c r="H76" s="129"/>
    </row>
    <row r="77" spans="1:8" s="1" customFormat="1" ht="24.95" customHeight="1" x14ac:dyDescent="0.2">
      <c r="A77" s="10">
        <v>0</v>
      </c>
      <c r="B77" s="10"/>
      <c r="C77" s="124" t="s">
        <v>789</v>
      </c>
      <c r="D77" s="14" t="s">
        <v>189</v>
      </c>
      <c r="E77" s="86" t="s">
        <v>1025</v>
      </c>
      <c r="F77" s="510" t="s">
        <v>1799</v>
      </c>
      <c r="G77" s="123">
        <v>2.25</v>
      </c>
      <c r="H77" s="3">
        <f>A77*G77</f>
        <v>0</v>
      </c>
    </row>
    <row r="78" spans="1:8" s="1" customFormat="1" ht="24.95" customHeight="1" x14ac:dyDescent="0.2">
      <c r="A78" s="10"/>
      <c r="B78" s="10"/>
      <c r="C78" s="10" t="s">
        <v>789</v>
      </c>
      <c r="D78" s="14" t="s">
        <v>396</v>
      </c>
      <c r="E78" s="86" t="s">
        <v>1025</v>
      </c>
      <c r="F78" s="511"/>
      <c r="G78" s="15">
        <v>2.25</v>
      </c>
      <c r="H78" s="3">
        <f t="shared" ref="H78:H93" si="2">A78*G78</f>
        <v>0</v>
      </c>
    </row>
    <row r="79" spans="1:8" s="1" customFormat="1" ht="24.95" customHeight="1" x14ac:dyDescent="0.2">
      <c r="A79" s="10"/>
      <c r="B79" s="10"/>
      <c r="C79" s="10" t="s">
        <v>789</v>
      </c>
      <c r="D79" s="14" t="s">
        <v>470</v>
      </c>
      <c r="E79" s="86" t="s">
        <v>1025</v>
      </c>
      <c r="F79" s="511"/>
      <c r="G79" s="15">
        <v>2.25</v>
      </c>
      <c r="H79" s="3">
        <f t="shared" si="2"/>
        <v>0</v>
      </c>
    </row>
    <row r="80" spans="1:8" s="1" customFormat="1" ht="24.95" customHeight="1" x14ac:dyDescent="0.2">
      <c r="A80" s="10"/>
      <c r="B80" s="10"/>
      <c r="C80" s="10" t="s">
        <v>789</v>
      </c>
      <c r="D80" s="14" t="s">
        <v>471</v>
      </c>
      <c r="E80" s="86" t="s">
        <v>1025</v>
      </c>
      <c r="F80" s="511"/>
      <c r="G80" s="15">
        <v>2.25</v>
      </c>
      <c r="H80" s="3">
        <f t="shared" si="2"/>
        <v>0</v>
      </c>
    </row>
    <row r="81" spans="1:8" s="1" customFormat="1" ht="24.95" customHeight="1" x14ac:dyDescent="0.2">
      <c r="A81" s="10"/>
      <c r="B81" s="10"/>
      <c r="C81" s="10" t="s">
        <v>789</v>
      </c>
      <c r="D81" s="14" t="s">
        <v>473</v>
      </c>
      <c r="E81" s="86" t="s">
        <v>1025</v>
      </c>
      <c r="F81" s="511"/>
      <c r="G81" s="15">
        <v>2.25</v>
      </c>
      <c r="H81" s="3">
        <f t="shared" si="2"/>
        <v>0</v>
      </c>
    </row>
    <row r="82" spans="1:8" s="1" customFormat="1" ht="24.95" customHeight="1" x14ac:dyDescent="0.2">
      <c r="A82" s="10"/>
      <c r="B82" s="10"/>
      <c r="C82" s="10" t="s">
        <v>789</v>
      </c>
      <c r="D82" s="14" t="s">
        <v>205</v>
      </c>
      <c r="E82" s="86" t="s">
        <v>1025</v>
      </c>
      <c r="F82" s="511"/>
      <c r="G82" s="15">
        <v>2.25</v>
      </c>
      <c r="H82" s="3">
        <f t="shared" si="2"/>
        <v>0</v>
      </c>
    </row>
    <row r="83" spans="1:8" s="1" customFormat="1" ht="24.95" customHeight="1" x14ac:dyDescent="0.2">
      <c r="A83" s="10"/>
      <c r="B83" s="10"/>
      <c r="C83" s="10" t="s">
        <v>789</v>
      </c>
      <c r="D83" s="14" t="s">
        <v>213</v>
      </c>
      <c r="E83" s="86" t="s">
        <v>1025</v>
      </c>
      <c r="F83" s="511"/>
      <c r="G83" s="15">
        <v>2.25</v>
      </c>
      <c r="H83" s="3">
        <f t="shared" si="2"/>
        <v>0</v>
      </c>
    </row>
    <row r="84" spans="1:8" s="1" customFormat="1" ht="24.95" customHeight="1" x14ac:dyDescent="0.2">
      <c r="A84" s="10"/>
      <c r="B84" s="10"/>
      <c r="C84" s="10" t="s">
        <v>789</v>
      </c>
      <c r="D84" s="14" t="s">
        <v>646</v>
      </c>
      <c r="E84" s="86" t="s">
        <v>1025</v>
      </c>
      <c r="F84" s="511"/>
      <c r="G84" s="15">
        <v>2.25</v>
      </c>
      <c r="H84" s="3">
        <f t="shared" si="2"/>
        <v>0</v>
      </c>
    </row>
    <row r="85" spans="1:8" s="1" customFormat="1" ht="24.95" customHeight="1" x14ac:dyDescent="0.2">
      <c r="A85" s="10"/>
      <c r="B85" s="10"/>
      <c r="C85" s="10" t="s">
        <v>789</v>
      </c>
      <c r="D85" s="14" t="s">
        <v>491</v>
      </c>
      <c r="E85" s="86" t="s">
        <v>1025</v>
      </c>
      <c r="F85" s="511"/>
      <c r="G85" s="15">
        <v>2.25</v>
      </c>
      <c r="H85" s="3">
        <f t="shared" si="2"/>
        <v>0</v>
      </c>
    </row>
    <row r="86" spans="1:8" s="1" customFormat="1" ht="24.95" customHeight="1" x14ac:dyDescent="0.2">
      <c r="A86" s="10"/>
      <c r="B86" s="10"/>
      <c r="C86" s="10" t="s">
        <v>789</v>
      </c>
      <c r="D86" s="14" t="s">
        <v>886</v>
      </c>
      <c r="E86" s="86" t="s">
        <v>1025</v>
      </c>
      <c r="F86" s="511"/>
      <c r="G86" s="15">
        <v>2.25</v>
      </c>
      <c r="H86" s="3">
        <f t="shared" si="2"/>
        <v>0</v>
      </c>
    </row>
    <row r="87" spans="1:8" s="1" customFormat="1" ht="24.95" customHeight="1" x14ac:dyDescent="0.2">
      <c r="A87" s="10"/>
      <c r="B87" s="10"/>
      <c r="C87" s="10" t="s">
        <v>789</v>
      </c>
      <c r="D87" s="14" t="s">
        <v>569</v>
      </c>
      <c r="E87" s="86" t="s">
        <v>1025</v>
      </c>
      <c r="F87" s="511"/>
      <c r="G87" s="15">
        <v>2.25</v>
      </c>
      <c r="H87" s="3">
        <f t="shared" si="2"/>
        <v>0</v>
      </c>
    </row>
    <row r="88" spans="1:8" s="1" customFormat="1" ht="24.95" customHeight="1" x14ac:dyDescent="0.2">
      <c r="A88" s="10"/>
      <c r="B88" s="10"/>
      <c r="C88" s="10" t="s">
        <v>789</v>
      </c>
      <c r="D88" s="14" t="s">
        <v>510</v>
      </c>
      <c r="E88" s="86" t="s">
        <v>1025</v>
      </c>
      <c r="F88" s="511"/>
      <c r="G88" s="15">
        <v>2.25</v>
      </c>
      <c r="H88" s="3">
        <f t="shared" si="2"/>
        <v>0</v>
      </c>
    </row>
    <row r="89" spans="1:8" s="1" customFormat="1" ht="24.95" customHeight="1" x14ac:dyDescent="0.2">
      <c r="A89" s="10"/>
      <c r="B89" s="10"/>
      <c r="C89" s="10" t="s">
        <v>789</v>
      </c>
      <c r="D89" s="14" t="s">
        <v>750</v>
      </c>
      <c r="E89" s="86" t="s">
        <v>1025</v>
      </c>
      <c r="F89" s="511"/>
      <c r="G89" s="15">
        <v>2.25</v>
      </c>
      <c r="H89" s="3">
        <f t="shared" si="2"/>
        <v>0</v>
      </c>
    </row>
    <row r="90" spans="1:8" s="1" customFormat="1" ht="24.95" customHeight="1" x14ac:dyDescent="0.2">
      <c r="A90" s="10"/>
      <c r="B90" s="10"/>
      <c r="C90" s="10" t="s">
        <v>789</v>
      </c>
      <c r="D90" s="14" t="s">
        <v>141</v>
      </c>
      <c r="E90" s="86" t="s">
        <v>1025</v>
      </c>
      <c r="F90" s="511"/>
      <c r="G90" s="15">
        <v>2.25</v>
      </c>
      <c r="H90" s="3">
        <f t="shared" si="2"/>
        <v>0</v>
      </c>
    </row>
    <row r="91" spans="1:8" s="1" customFormat="1" ht="24.95" customHeight="1" x14ac:dyDescent="0.2">
      <c r="A91" s="10"/>
      <c r="B91" s="10"/>
      <c r="C91" s="10" t="s">
        <v>789</v>
      </c>
      <c r="D91" s="14" t="s">
        <v>922</v>
      </c>
      <c r="E91" s="86" t="s">
        <v>1025</v>
      </c>
      <c r="F91" s="511"/>
      <c r="G91" s="15">
        <v>2.25</v>
      </c>
      <c r="H91" s="3">
        <f t="shared" si="2"/>
        <v>0</v>
      </c>
    </row>
    <row r="92" spans="1:8" s="1" customFormat="1" ht="24.95" customHeight="1" x14ac:dyDescent="0.2">
      <c r="A92" s="10"/>
      <c r="B92" s="10"/>
      <c r="C92" s="10" t="s">
        <v>789</v>
      </c>
      <c r="D92" s="14" t="s">
        <v>142</v>
      </c>
      <c r="E92" s="86" t="s">
        <v>1025</v>
      </c>
      <c r="F92" s="511"/>
      <c r="G92" s="15">
        <v>2.25</v>
      </c>
      <c r="H92" s="3">
        <f t="shared" si="2"/>
        <v>0</v>
      </c>
    </row>
    <row r="93" spans="1:8" s="1" customFormat="1" ht="24.95" customHeight="1" x14ac:dyDescent="0.2">
      <c r="A93" s="10"/>
      <c r="B93" s="10"/>
      <c r="C93" s="10" t="s">
        <v>789</v>
      </c>
      <c r="D93" s="14" t="s">
        <v>519</v>
      </c>
      <c r="E93" s="86" t="s">
        <v>1025</v>
      </c>
      <c r="F93" s="512"/>
      <c r="G93" s="15">
        <v>2.25</v>
      </c>
      <c r="H93" s="3">
        <f t="shared" si="2"/>
        <v>0</v>
      </c>
    </row>
    <row r="94" spans="1:8" s="1" customFormat="1" ht="24.95" customHeight="1" x14ac:dyDescent="0.2">
      <c r="A94" s="96" t="s">
        <v>1484</v>
      </c>
      <c r="B94" s="90" t="s">
        <v>1498</v>
      </c>
      <c r="C94" s="90" t="s">
        <v>1483</v>
      </c>
      <c r="D94" s="90" t="s">
        <v>1482</v>
      </c>
      <c r="E94" s="97" t="s">
        <v>1026</v>
      </c>
      <c r="F94" s="105" t="s">
        <v>1656</v>
      </c>
      <c r="G94" s="109" t="s">
        <v>1485</v>
      </c>
      <c r="H94" s="103"/>
    </row>
    <row r="95" spans="1:8" s="1" customFormat="1" ht="24.95" customHeight="1" x14ac:dyDescent="0.2">
      <c r="A95" s="10">
        <v>0</v>
      </c>
      <c r="B95" s="10"/>
      <c r="C95" s="124" t="s">
        <v>789</v>
      </c>
      <c r="D95" s="14" t="s">
        <v>473</v>
      </c>
      <c r="E95" s="86" t="s">
        <v>1026</v>
      </c>
      <c r="F95" s="501" t="s">
        <v>1799</v>
      </c>
      <c r="G95" s="123">
        <v>2.5</v>
      </c>
      <c r="H95" s="3">
        <f>A95*G95</f>
        <v>0</v>
      </c>
    </row>
    <row r="96" spans="1:8" s="1" customFormat="1" ht="24.95" customHeight="1" x14ac:dyDescent="0.2">
      <c r="A96" s="10"/>
      <c r="B96" s="10"/>
      <c r="C96" s="10" t="s">
        <v>789</v>
      </c>
      <c r="D96" s="14" t="s">
        <v>396</v>
      </c>
      <c r="E96" s="86" t="s">
        <v>1026</v>
      </c>
      <c r="F96" s="509"/>
      <c r="G96" s="123">
        <v>2.5</v>
      </c>
      <c r="H96" s="3">
        <f t="shared" ref="H96:H113" si="3">A96*G96</f>
        <v>0</v>
      </c>
    </row>
    <row r="97" spans="1:8" s="1" customFormat="1" ht="24.95" customHeight="1" x14ac:dyDescent="0.2">
      <c r="A97" s="10"/>
      <c r="B97" s="10"/>
      <c r="C97" s="10" t="s">
        <v>789</v>
      </c>
      <c r="D97" s="14" t="s">
        <v>189</v>
      </c>
      <c r="E97" s="86" t="s">
        <v>1026</v>
      </c>
      <c r="F97" s="509"/>
      <c r="G97" s="123">
        <v>2.5</v>
      </c>
      <c r="H97" s="3">
        <f t="shared" si="3"/>
        <v>0</v>
      </c>
    </row>
    <row r="98" spans="1:8" s="1" customFormat="1" ht="24.95" customHeight="1" x14ac:dyDescent="0.2">
      <c r="A98" s="10"/>
      <c r="B98" s="10"/>
      <c r="C98" s="10" t="s">
        <v>789</v>
      </c>
      <c r="D98" s="14" t="s">
        <v>470</v>
      </c>
      <c r="E98" s="86" t="s">
        <v>1026</v>
      </c>
      <c r="F98" s="509"/>
      <c r="G98" s="123">
        <v>2.5</v>
      </c>
      <c r="H98" s="3">
        <f t="shared" si="3"/>
        <v>0</v>
      </c>
    </row>
    <row r="99" spans="1:8" s="1" customFormat="1" ht="24.95" customHeight="1" x14ac:dyDescent="0.2">
      <c r="A99" s="10"/>
      <c r="B99" s="10"/>
      <c r="C99" s="10" t="s">
        <v>789</v>
      </c>
      <c r="D99" s="14" t="s">
        <v>198</v>
      </c>
      <c r="E99" s="86" t="s">
        <v>1026</v>
      </c>
      <c r="F99" s="509"/>
      <c r="G99" s="123">
        <v>2.5</v>
      </c>
      <c r="H99" s="3">
        <f t="shared" si="3"/>
        <v>0</v>
      </c>
    </row>
    <row r="100" spans="1:8" s="1" customFormat="1" ht="24.95" customHeight="1" x14ac:dyDescent="0.2">
      <c r="A100" s="10"/>
      <c r="B100" s="10"/>
      <c r="C100" s="10" t="s">
        <v>789</v>
      </c>
      <c r="D100" s="14" t="s">
        <v>190</v>
      </c>
      <c r="E100" s="86" t="s">
        <v>1026</v>
      </c>
      <c r="F100" s="509"/>
      <c r="G100" s="123">
        <v>2.5</v>
      </c>
      <c r="H100" s="3">
        <f t="shared" si="3"/>
        <v>0</v>
      </c>
    </row>
    <row r="101" spans="1:8" s="1" customFormat="1" ht="24.95" customHeight="1" x14ac:dyDescent="0.2">
      <c r="A101" s="10"/>
      <c r="B101" s="10"/>
      <c r="C101" s="10" t="s">
        <v>789</v>
      </c>
      <c r="D101" s="14" t="s">
        <v>193</v>
      </c>
      <c r="E101" s="86" t="s">
        <v>1026</v>
      </c>
      <c r="F101" s="509"/>
      <c r="G101" s="123">
        <v>2.5</v>
      </c>
      <c r="H101" s="3">
        <f t="shared" si="3"/>
        <v>0</v>
      </c>
    </row>
    <row r="102" spans="1:8" s="1" customFormat="1" ht="24.95" customHeight="1" x14ac:dyDescent="0.2">
      <c r="A102" s="10"/>
      <c r="B102" s="10"/>
      <c r="C102" s="10" t="s">
        <v>789</v>
      </c>
      <c r="D102" s="14" t="s">
        <v>625</v>
      </c>
      <c r="E102" s="86" t="s">
        <v>1026</v>
      </c>
      <c r="F102" s="509"/>
      <c r="G102" s="123">
        <v>2.5</v>
      </c>
      <c r="H102" s="3">
        <f t="shared" si="3"/>
        <v>0</v>
      </c>
    </row>
    <row r="103" spans="1:8" s="1" customFormat="1" ht="24.95" customHeight="1" x14ac:dyDescent="0.2">
      <c r="A103" s="10"/>
      <c r="B103" s="10"/>
      <c r="C103" s="10" t="s">
        <v>789</v>
      </c>
      <c r="D103" s="14" t="s">
        <v>202</v>
      </c>
      <c r="E103" s="86" t="s">
        <v>1026</v>
      </c>
      <c r="F103" s="509"/>
      <c r="G103" s="123">
        <v>2.5</v>
      </c>
      <c r="H103" s="3">
        <f t="shared" si="3"/>
        <v>0</v>
      </c>
    </row>
    <row r="104" spans="1:8" s="1" customFormat="1" ht="24.95" customHeight="1" x14ac:dyDescent="0.2">
      <c r="A104" s="10"/>
      <c r="B104" s="10"/>
      <c r="C104" s="10" t="s">
        <v>789</v>
      </c>
      <c r="D104" s="14" t="s">
        <v>141</v>
      </c>
      <c r="E104" s="86" t="s">
        <v>1026</v>
      </c>
      <c r="F104" s="509"/>
      <c r="G104" s="123">
        <v>2.5</v>
      </c>
      <c r="H104" s="3">
        <f t="shared" si="3"/>
        <v>0</v>
      </c>
    </row>
    <row r="105" spans="1:8" s="1" customFormat="1" ht="24.95" customHeight="1" x14ac:dyDescent="0.2">
      <c r="A105" s="10"/>
      <c r="B105" s="10"/>
      <c r="C105" s="10" t="s">
        <v>789</v>
      </c>
      <c r="D105" s="14" t="s">
        <v>99</v>
      </c>
      <c r="E105" s="86" t="s">
        <v>1026</v>
      </c>
      <c r="F105" s="509"/>
      <c r="G105" s="123">
        <v>2.5</v>
      </c>
      <c r="H105" s="3">
        <f t="shared" si="3"/>
        <v>0</v>
      </c>
    </row>
    <row r="106" spans="1:8" s="1" customFormat="1" ht="24.95" customHeight="1" x14ac:dyDescent="0.2">
      <c r="A106" s="10"/>
      <c r="B106" s="10"/>
      <c r="C106" s="10" t="s">
        <v>789</v>
      </c>
      <c r="D106" s="14" t="s">
        <v>208</v>
      </c>
      <c r="E106" s="86" t="s">
        <v>1026</v>
      </c>
      <c r="F106" s="509"/>
      <c r="G106" s="123">
        <v>2.5</v>
      </c>
      <c r="H106" s="3">
        <f t="shared" si="3"/>
        <v>0</v>
      </c>
    </row>
    <row r="107" spans="1:8" s="1" customFormat="1" ht="24.95" customHeight="1" x14ac:dyDescent="0.2">
      <c r="A107" s="10"/>
      <c r="B107" s="10"/>
      <c r="C107" s="10" t="s">
        <v>789</v>
      </c>
      <c r="D107" s="14" t="s">
        <v>204</v>
      </c>
      <c r="E107" s="86" t="s">
        <v>1026</v>
      </c>
      <c r="F107" s="509"/>
      <c r="G107" s="123">
        <v>2.5</v>
      </c>
      <c r="H107" s="3">
        <f t="shared" si="3"/>
        <v>0</v>
      </c>
    </row>
    <row r="108" spans="1:8" s="1" customFormat="1" ht="24.95" customHeight="1" x14ac:dyDescent="0.2">
      <c r="A108" s="10"/>
      <c r="B108" s="10"/>
      <c r="C108" s="10" t="s">
        <v>789</v>
      </c>
      <c r="D108" s="14" t="s">
        <v>214</v>
      </c>
      <c r="E108" s="86" t="s">
        <v>1026</v>
      </c>
      <c r="F108" s="509"/>
      <c r="G108" s="123">
        <v>2.5</v>
      </c>
      <c r="H108" s="3">
        <f t="shared" si="3"/>
        <v>0</v>
      </c>
    </row>
    <row r="109" spans="1:8" s="1" customFormat="1" ht="24.95" customHeight="1" x14ac:dyDescent="0.2">
      <c r="A109" s="10"/>
      <c r="B109" s="10"/>
      <c r="C109" s="10" t="s">
        <v>789</v>
      </c>
      <c r="D109" s="14" t="s">
        <v>199</v>
      </c>
      <c r="E109" s="86" t="s">
        <v>1026</v>
      </c>
      <c r="F109" s="509"/>
      <c r="G109" s="123">
        <v>2.5</v>
      </c>
      <c r="H109" s="3">
        <f t="shared" si="3"/>
        <v>0</v>
      </c>
    </row>
    <row r="110" spans="1:8" s="1" customFormat="1" ht="24.95" customHeight="1" x14ac:dyDescent="0.2">
      <c r="A110" s="10"/>
      <c r="B110" s="10"/>
      <c r="C110" s="10" t="s">
        <v>789</v>
      </c>
      <c r="D110" s="14" t="s">
        <v>510</v>
      </c>
      <c r="E110" s="86" t="s">
        <v>1026</v>
      </c>
      <c r="F110" s="509"/>
      <c r="G110" s="123">
        <v>2.5</v>
      </c>
      <c r="H110" s="3">
        <f t="shared" si="3"/>
        <v>0</v>
      </c>
    </row>
    <row r="111" spans="1:8" s="1" customFormat="1" ht="24.95" customHeight="1" x14ac:dyDescent="0.2">
      <c r="A111" s="10"/>
      <c r="B111" s="10"/>
      <c r="C111" s="10" t="s">
        <v>789</v>
      </c>
      <c r="D111" s="14" t="s">
        <v>192</v>
      </c>
      <c r="E111" s="86" t="s">
        <v>1026</v>
      </c>
      <c r="F111" s="509"/>
      <c r="G111" s="123">
        <v>2.5</v>
      </c>
      <c r="H111" s="3">
        <f t="shared" si="3"/>
        <v>0</v>
      </c>
    </row>
    <row r="112" spans="1:8" s="1" customFormat="1" ht="24.95" customHeight="1" x14ac:dyDescent="0.2">
      <c r="A112" s="10"/>
      <c r="B112" s="10"/>
      <c r="C112" s="10" t="s">
        <v>789</v>
      </c>
      <c r="D112" s="14" t="s">
        <v>933</v>
      </c>
      <c r="E112" s="86" t="s">
        <v>1026</v>
      </c>
      <c r="F112" s="509"/>
      <c r="G112" s="123">
        <v>2.5</v>
      </c>
      <c r="H112" s="3">
        <f t="shared" si="3"/>
        <v>0</v>
      </c>
    </row>
    <row r="113" spans="1:8" s="1" customFormat="1" ht="24.95" customHeight="1" x14ac:dyDescent="0.2">
      <c r="A113" s="10"/>
      <c r="B113" s="10"/>
      <c r="C113" s="10" t="s">
        <v>789</v>
      </c>
      <c r="D113" s="14" t="s">
        <v>619</v>
      </c>
      <c r="E113" s="86" t="s">
        <v>1026</v>
      </c>
      <c r="F113" s="502"/>
      <c r="G113" s="123">
        <v>2.5</v>
      </c>
      <c r="H113" s="3">
        <f t="shared" si="3"/>
        <v>0</v>
      </c>
    </row>
    <row r="114" spans="1:8" s="1" customFormat="1" ht="24.95" customHeight="1" x14ac:dyDescent="0.2">
      <c r="A114" s="96" t="s">
        <v>1484</v>
      </c>
      <c r="B114" s="90" t="s">
        <v>1498</v>
      </c>
      <c r="C114" s="90" t="s">
        <v>1483</v>
      </c>
      <c r="D114" s="90" t="s">
        <v>1482</v>
      </c>
      <c r="E114" s="97" t="s">
        <v>1027</v>
      </c>
      <c r="F114" s="105" t="s">
        <v>1656</v>
      </c>
      <c r="G114" s="109" t="s">
        <v>1485</v>
      </c>
      <c r="H114" s="103"/>
    </row>
    <row r="115" spans="1:8" s="1" customFormat="1" ht="24.75" customHeight="1" x14ac:dyDescent="0.2">
      <c r="A115" s="10">
        <v>0</v>
      </c>
      <c r="B115" s="10"/>
      <c r="C115" s="10" t="s">
        <v>789</v>
      </c>
      <c r="D115" s="14" t="s">
        <v>202</v>
      </c>
      <c r="E115" s="28" t="s">
        <v>1027</v>
      </c>
      <c r="F115" s="14" t="s">
        <v>61</v>
      </c>
      <c r="G115" s="15">
        <v>2.39</v>
      </c>
      <c r="H115" s="3">
        <f>A115*G115</f>
        <v>0</v>
      </c>
    </row>
    <row r="116" spans="1:8" s="1" customFormat="1" ht="24.75" customHeight="1" x14ac:dyDescent="0.2">
      <c r="A116" s="10"/>
      <c r="B116" s="10"/>
      <c r="C116" s="10" t="s">
        <v>789</v>
      </c>
      <c r="D116" s="14" t="s">
        <v>717</v>
      </c>
      <c r="E116" s="28" t="s">
        <v>1027</v>
      </c>
      <c r="F116" s="14" t="s">
        <v>61</v>
      </c>
      <c r="G116" s="15">
        <v>2.39</v>
      </c>
      <c r="H116" s="3">
        <f t="shared" ref="H116:H161" si="4">A116*G116</f>
        <v>0</v>
      </c>
    </row>
    <row r="117" spans="1:8" s="1" customFormat="1" ht="24.75" customHeight="1" x14ac:dyDescent="0.2">
      <c r="A117" s="10"/>
      <c r="B117" s="10"/>
      <c r="C117" s="10" t="s">
        <v>789</v>
      </c>
      <c r="D117" s="14" t="s">
        <v>1196</v>
      </c>
      <c r="E117" s="28" t="s">
        <v>1027</v>
      </c>
      <c r="F117" s="14" t="s">
        <v>61</v>
      </c>
      <c r="G117" s="15">
        <v>2.39</v>
      </c>
      <c r="H117" s="3">
        <f t="shared" si="4"/>
        <v>0</v>
      </c>
    </row>
    <row r="118" spans="1:8" s="1" customFormat="1" ht="24.75" customHeight="1" x14ac:dyDescent="0.2">
      <c r="A118" s="10"/>
      <c r="B118" s="10"/>
      <c r="C118" s="10" t="s">
        <v>789</v>
      </c>
      <c r="D118" s="14" t="s">
        <v>917</v>
      </c>
      <c r="E118" s="28" t="s">
        <v>1027</v>
      </c>
      <c r="F118" s="14" t="s">
        <v>61</v>
      </c>
      <c r="G118" s="15">
        <v>2.39</v>
      </c>
      <c r="H118" s="3">
        <f t="shared" si="4"/>
        <v>0</v>
      </c>
    </row>
    <row r="119" spans="1:8" s="1" customFormat="1" ht="24.75" customHeight="1" x14ac:dyDescent="0.2">
      <c r="A119" s="10"/>
      <c r="B119" s="10"/>
      <c r="C119" s="10" t="s">
        <v>789</v>
      </c>
      <c r="D119" s="14" t="s">
        <v>1197</v>
      </c>
      <c r="E119" s="28" t="s">
        <v>1027</v>
      </c>
      <c r="F119" s="14" t="s">
        <v>61</v>
      </c>
      <c r="G119" s="15">
        <v>2.39</v>
      </c>
      <c r="H119" s="3">
        <f t="shared" si="4"/>
        <v>0</v>
      </c>
    </row>
    <row r="120" spans="1:8" s="1" customFormat="1" ht="24.75" customHeight="1" x14ac:dyDescent="0.2">
      <c r="A120" s="10"/>
      <c r="B120" s="10"/>
      <c r="C120" s="10" t="s">
        <v>789</v>
      </c>
      <c r="D120" s="14" t="s">
        <v>208</v>
      </c>
      <c r="E120" s="28" t="s">
        <v>1027</v>
      </c>
      <c r="F120" s="14" t="s">
        <v>61</v>
      </c>
      <c r="G120" s="15">
        <v>2.39</v>
      </c>
      <c r="H120" s="3">
        <f t="shared" si="4"/>
        <v>0</v>
      </c>
    </row>
    <row r="121" spans="1:8" s="1" customFormat="1" ht="24.75" customHeight="1" x14ac:dyDescent="0.2">
      <c r="A121" s="10"/>
      <c r="B121" s="10"/>
      <c r="C121" s="10" t="s">
        <v>789</v>
      </c>
      <c r="D121" s="14" t="s">
        <v>201</v>
      </c>
      <c r="E121" s="28" t="s">
        <v>1027</v>
      </c>
      <c r="F121" s="14" t="s">
        <v>61</v>
      </c>
      <c r="G121" s="15">
        <v>2.39</v>
      </c>
      <c r="H121" s="3">
        <f t="shared" si="4"/>
        <v>0</v>
      </c>
    </row>
    <row r="122" spans="1:8" s="1" customFormat="1" ht="24.75" customHeight="1" x14ac:dyDescent="0.2">
      <c r="A122" s="10"/>
      <c r="B122" s="10"/>
      <c r="C122" s="10" t="s">
        <v>789</v>
      </c>
      <c r="D122" s="14" t="s">
        <v>1018</v>
      </c>
      <c r="E122" s="28" t="s">
        <v>1027</v>
      </c>
      <c r="F122" s="14" t="s">
        <v>61</v>
      </c>
      <c r="G122" s="15">
        <v>2.39</v>
      </c>
      <c r="H122" s="3">
        <f t="shared" si="4"/>
        <v>0</v>
      </c>
    </row>
    <row r="123" spans="1:8" s="1" customFormat="1" ht="24.75" customHeight="1" x14ac:dyDescent="0.2">
      <c r="A123" s="10"/>
      <c r="B123" s="10"/>
      <c r="C123" s="10" t="s">
        <v>789</v>
      </c>
      <c r="D123" s="14" t="s">
        <v>1198</v>
      </c>
      <c r="E123" s="28" t="s">
        <v>1027</v>
      </c>
      <c r="F123" s="14" t="s">
        <v>61</v>
      </c>
      <c r="G123" s="15">
        <v>2.39</v>
      </c>
      <c r="H123" s="3">
        <f t="shared" si="4"/>
        <v>0</v>
      </c>
    </row>
    <row r="124" spans="1:8" s="1" customFormat="1" ht="24.75" customHeight="1" x14ac:dyDescent="0.2">
      <c r="A124" s="10"/>
      <c r="B124" s="10"/>
      <c r="C124" s="10" t="s">
        <v>789</v>
      </c>
      <c r="D124" s="14" t="s">
        <v>709</v>
      </c>
      <c r="E124" s="28" t="s">
        <v>1027</v>
      </c>
      <c r="F124" s="14" t="s">
        <v>61</v>
      </c>
      <c r="G124" s="15">
        <v>2.39</v>
      </c>
      <c r="H124" s="3">
        <f t="shared" si="4"/>
        <v>0</v>
      </c>
    </row>
    <row r="125" spans="1:8" s="1" customFormat="1" ht="24.75" customHeight="1" x14ac:dyDescent="0.2">
      <c r="A125" s="10"/>
      <c r="B125" s="10"/>
      <c r="C125" s="10" t="s">
        <v>789</v>
      </c>
      <c r="D125" s="14" t="s">
        <v>855</v>
      </c>
      <c r="E125" s="28" t="s">
        <v>1027</v>
      </c>
      <c r="F125" s="14" t="s">
        <v>61</v>
      </c>
      <c r="G125" s="15">
        <v>2.39</v>
      </c>
      <c r="H125" s="3">
        <f t="shared" si="4"/>
        <v>0</v>
      </c>
    </row>
    <row r="126" spans="1:8" s="1" customFormat="1" ht="24.75" customHeight="1" x14ac:dyDescent="0.2">
      <c r="A126" s="10"/>
      <c r="B126" s="10"/>
      <c r="C126" s="10" t="s">
        <v>789</v>
      </c>
      <c r="D126" s="14" t="s">
        <v>197</v>
      </c>
      <c r="E126" s="28" t="s">
        <v>1027</v>
      </c>
      <c r="F126" s="14" t="s">
        <v>61</v>
      </c>
      <c r="G126" s="15">
        <v>2.39</v>
      </c>
      <c r="H126" s="3">
        <f t="shared" si="4"/>
        <v>0</v>
      </c>
    </row>
    <row r="127" spans="1:8" s="1" customFormat="1" ht="24.75" customHeight="1" x14ac:dyDescent="0.2">
      <c r="A127" s="10"/>
      <c r="B127" s="10"/>
      <c r="C127" s="10" t="s">
        <v>789</v>
      </c>
      <c r="D127" s="14" t="s">
        <v>189</v>
      </c>
      <c r="E127" s="28" t="s">
        <v>1027</v>
      </c>
      <c r="F127" s="14" t="s">
        <v>61</v>
      </c>
      <c r="G127" s="15">
        <v>2.39</v>
      </c>
      <c r="H127" s="3">
        <f t="shared" si="4"/>
        <v>0</v>
      </c>
    </row>
    <row r="128" spans="1:8" s="1" customFormat="1" ht="24.75" customHeight="1" x14ac:dyDescent="0.2">
      <c r="A128" s="10"/>
      <c r="B128" s="10"/>
      <c r="C128" s="10" t="s">
        <v>789</v>
      </c>
      <c r="D128" s="14" t="s">
        <v>474</v>
      </c>
      <c r="E128" s="28" t="s">
        <v>1027</v>
      </c>
      <c r="F128" s="14" t="s">
        <v>61</v>
      </c>
      <c r="G128" s="15">
        <v>2.39</v>
      </c>
      <c r="H128" s="3">
        <f t="shared" si="4"/>
        <v>0</v>
      </c>
    </row>
    <row r="129" spans="1:8" s="1" customFormat="1" ht="24.75" customHeight="1" x14ac:dyDescent="0.2">
      <c r="A129" s="10"/>
      <c r="B129" s="10"/>
      <c r="C129" s="10" t="s">
        <v>789</v>
      </c>
      <c r="D129" s="14" t="s">
        <v>471</v>
      </c>
      <c r="E129" s="28" t="s">
        <v>1027</v>
      </c>
      <c r="F129" s="14" t="s">
        <v>61</v>
      </c>
      <c r="G129" s="15">
        <v>2.39</v>
      </c>
      <c r="H129" s="3">
        <f t="shared" si="4"/>
        <v>0</v>
      </c>
    </row>
    <row r="130" spans="1:8" s="1" customFormat="1" ht="24.75" customHeight="1" x14ac:dyDescent="0.2">
      <c r="A130" s="10"/>
      <c r="B130" s="10"/>
      <c r="C130" s="10" t="s">
        <v>789</v>
      </c>
      <c r="D130" s="14" t="s">
        <v>184</v>
      </c>
      <c r="E130" s="28" t="s">
        <v>1027</v>
      </c>
      <c r="F130" s="14" t="s">
        <v>61</v>
      </c>
      <c r="G130" s="15">
        <v>2.39</v>
      </c>
      <c r="H130" s="3">
        <f t="shared" si="4"/>
        <v>0</v>
      </c>
    </row>
    <row r="131" spans="1:8" s="1" customFormat="1" ht="24.75" customHeight="1" x14ac:dyDescent="0.2">
      <c r="A131" s="10"/>
      <c r="B131" s="10"/>
      <c r="C131" s="10" t="s">
        <v>789</v>
      </c>
      <c r="D131" s="14" t="s">
        <v>510</v>
      </c>
      <c r="E131" s="28" t="s">
        <v>1027</v>
      </c>
      <c r="F131" s="14" t="s">
        <v>61</v>
      </c>
      <c r="G131" s="15">
        <v>2.39</v>
      </c>
      <c r="H131" s="3">
        <f t="shared" si="4"/>
        <v>0</v>
      </c>
    </row>
    <row r="132" spans="1:8" s="1" customFormat="1" ht="24.75" customHeight="1" x14ac:dyDescent="0.2">
      <c r="A132" s="10"/>
      <c r="B132" s="10"/>
      <c r="C132" s="10" t="s">
        <v>789</v>
      </c>
      <c r="D132" s="14" t="s">
        <v>750</v>
      </c>
      <c r="E132" s="28" t="s">
        <v>1027</v>
      </c>
      <c r="F132" s="14" t="s">
        <v>61</v>
      </c>
      <c r="G132" s="15">
        <v>2.39</v>
      </c>
      <c r="H132" s="3">
        <f t="shared" si="4"/>
        <v>0</v>
      </c>
    </row>
    <row r="133" spans="1:8" s="1" customFormat="1" ht="24.75" customHeight="1" x14ac:dyDescent="0.2">
      <c r="A133" s="10"/>
      <c r="B133" s="10"/>
      <c r="C133" s="10" t="s">
        <v>789</v>
      </c>
      <c r="D133" s="14" t="s">
        <v>214</v>
      </c>
      <c r="E133" s="28" t="s">
        <v>1027</v>
      </c>
      <c r="F133" s="14" t="s">
        <v>61</v>
      </c>
      <c r="G133" s="15">
        <v>2.39</v>
      </c>
      <c r="H133" s="3">
        <f t="shared" si="4"/>
        <v>0</v>
      </c>
    </row>
    <row r="134" spans="1:8" s="1" customFormat="1" ht="24.75" customHeight="1" x14ac:dyDescent="0.2">
      <c r="A134" s="10"/>
      <c r="B134" s="10"/>
      <c r="C134" s="10" t="s">
        <v>789</v>
      </c>
      <c r="D134" s="14" t="s">
        <v>886</v>
      </c>
      <c r="E134" s="28" t="s">
        <v>1027</v>
      </c>
      <c r="F134" s="14" t="s">
        <v>61</v>
      </c>
      <c r="G134" s="15">
        <v>2.39</v>
      </c>
      <c r="H134" s="3">
        <f t="shared" si="4"/>
        <v>0</v>
      </c>
    </row>
    <row r="135" spans="1:8" s="1" customFormat="1" ht="24.75" customHeight="1" x14ac:dyDescent="0.2">
      <c r="A135" s="10"/>
      <c r="B135" s="10"/>
      <c r="C135" s="10" t="s">
        <v>789</v>
      </c>
      <c r="D135" s="14" t="s">
        <v>198</v>
      </c>
      <c r="E135" s="28" t="s">
        <v>1027</v>
      </c>
      <c r="F135" s="14" t="s">
        <v>61</v>
      </c>
      <c r="G135" s="15">
        <v>2.39</v>
      </c>
      <c r="H135" s="3">
        <f t="shared" si="4"/>
        <v>0</v>
      </c>
    </row>
    <row r="136" spans="1:8" s="1" customFormat="1" ht="24.75" customHeight="1" x14ac:dyDescent="0.2">
      <c r="A136" s="10"/>
      <c r="B136" s="10"/>
      <c r="C136" s="10" t="s">
        <v>789</v>
      </c>
      <c r="D136" s="14" t="s">
        <v>1199</v>
      </c>
      <c r="E136" s="28" t="s">
        <v>1027</v>
      </c>
      <c r="F136" s="14" t="s">
        <v>61</v>
      </c>
      <c r="G136" s="15">
        <v>2.39</v>
      </c>
      <c r="H136" s="3">
        <f t="shared" si="4"/>
        <v>0</v>
      </c>
    </row>
    <row r="137" spans="1:8" s="1" customFormat="1" ht="24.75" customHeight="1" x14ac:dyDescent="0.2">
      <c r="A137" s="10"/>
      <c r="B137" s="10"/>
      <c r="C137" s="10" t="s">
        <v>789</v>
      </c>
      <c r="D137" s="14" t="s">
        <v>569</v>
      </c>
      <c r="E137" s="28" t="s">
        <v>1027</v>
      </c>
      <c r="F137" s="14" t="s">
        <v>61</v>
      </c>
      <c r="G137" s="15">
        <v>2.39</v>
      </c>
      <c r="H137" s="3">
        <f t="shared" si="4"/>
        <v>0</v>
      </c>
    </row>
    <row r="138" spans="1:8" s="1" customFormat="1" ht="24.75" customHeight="1" x14ac:dyDescent="0.2">
      <c r="A138" s="10"/>
      <c r="B138" s="10"/>
      <c r="C138" s="10" t="s">
        <v>789</v>
      </c>
      <c r="D138" s="14" t="s">
        <v>1200</v>
      </c>
      <c r="E138" s="28" t="s">
        <v>1027</v>
      </c>
      <c r="F138" s="14" t="s">
        <v>61</v>
      </c>
      <c r="G138" s="15">
        <v>2.39</v>
      </c>
      <c r="H138" s="3">
        <f t="shared" si="4"/>
        <v>0</v>
      </c>
    </row>
    <row r="139" spans="1:8" s="1" customFormat="1" ht="24.75" customHeight="1" x14ac:dyDescent="0.2">
      <c r="A139" s="10"/>
      <c r="B139" s="10"/>
      <c r="C139" s="10" t="s">
        <v>789</v>
      </c>
      <c r="D139" s="14" t="s">
        <v>470</v>
      </c>
      <c r="E139" s="28" t="s">
        <v>1027</v>
      </c>
      <c r="F139" s="14" t="s">
        <v>61</v>
      </c>
      <c r="G139" s="15">
        <v>2.39</v>
      </c>
      <c r="H139" s="3">
        <f t="shared" si="4"/>
        <v>0</v>
      </c>
    </row>
    <row r="140" spans="1:8" s="1" customFormat="1" ht="24.75" customHeight="1" x14ac:dyDescent="0.2">
      <c r="A140" s="10"/>
      <c r="B140" s="10"/>
      <c r="C140" s="10" t="s">
        <v>789</v>
      </c>
      <c r="D140" s="14" t="s">
        <v>716</v>
      </c>
      <c r="E140" s="28" t="s">
        <v>1027</v>
      </c>
      <c r="F140" s="14" t="s">
        <v>61</v>
      </c>
      <c r="G140" s="15">
        <v>2.39</v>
      </c>
      <c r="H140" s="3">
        <f t="shared" si="4"/>
        <v>0</v>
      </c>
    </row>
    <row r="141" spans="1:8" s="1" customFormat="1" ht="24.75" customHeight="1" x14ac:dyDescent="0.2">
      <c r="A141" s="10"/>
      <c r="B141" s="10"/>
      <c r="C141" s="10" t="s">
        <v>789</v>
      </c>
      <c r="D141" s="14" t="s">
        <v>1205</v>
      </c>
      <c r="E141" s="28" t="s">
        <v>1027</v>
      </c>
      <c r="F141" s="14" t="s">
        <v>61</v>
      </c>
      <c r="G141" s="15">
        <v>2.39</v>
      </c>
      <c r="H141" s="3">
        <f t="shared" si="4"/>
        <v>0</v>
      </c>
    </row>
    <row r="142" spans="1:8" s="1" customFormat="1" ht="24.75" customHeight="1" x14ac:dyDescent="0.2">
      <c r="A142" s="10"/>
      <c r="B142" s="10"/>
      <c r="C142" s="10" t="s">
        <v>789</v>
      </c>
      <c r="D142" s="14" t="s">
        <v>489</v>
      </c>
      <c r="E142" s="28" t="s">
        <v>1027</v>
      </c>
      <c r="F142" s="14" t="s">
        <v>61</v>
      </c>
      <c r="G142" s="15">
        <v>2.39</v>
      </c>
      <c r="H142" s="3">
        <f t="shared" si="4"/>
        <v>0</v>
      </c>
    </row>
    <row r="143" spans="1:8" s="1" customFormat="1" ht="24.75" customHeight="1" x14ac:dyDescent="0.2">
      <c r="A143" s="10"/>
      <c r="B143" s="10"/>
      <c r="C143" s="10" t="s">
        <v>789</v>
      </c>
      <c r="D143" s="14" t="s">
        <v>922</v>
      </c>
      <c r="E143" s="28" t="s">
        <v>1027</v>
      </c>
      <c r="F143" s="14" t="s">
        <v>61</v>
      </c>
      <c r="G143" s="15">
        <v>2.39</v>
      </c>
      <c r="H143" s="3">
        <f t="shared" si="4"/>
        <v>0</v>
      </c>
    </row>
    <row r="144" spans="1:8" s="1" customFormat="1" ht="24.75" customHeight="1" x14ac:dyDescent="0.2">
      <c r="A144" s="10"/>
      <c r="B144" s="10"/>
      <c r="C144" s="10" t="s">
        <v>789</v>
      </c>
      <c r="D144" s="14" t="s">
        <v>188</v>
      </c>
      <c r="E144" s="28" t="s">
        <v>1027</v>
      </c>
      <c r="F144" s="14" t="s">
        <v>61</v>
      </c>
      <c r="G144" s="15">
        <v>2.39</v>
      </c>
      <c r="H144" s="3">
        <f t="shared" si="4"/>
        <v>0</v>
      </c>
    </row>
    <row r="145" spans="1:8" s="1" customFormat="1" ht="24.75" customHeight="1" x14ac:dyDescent="0.2">
      <c r="A145" s="10"/>
      <c r="B145" s="10"/>
      <c r="C145" s="10" t="s">
        <v>789</v>
      </c>
      <c r="D145" s="14" t="s">
        <v>713</v>
      </c>
      <c r="E145" s="28" t="s">
        <v>1027</v>
      </c>
      <c r="F145" s="14" t="s">
        <v>61</v>
      </c>
      <c r="G145" s="15">
        <v>2.39</v>
      </c>
      <c r="H145" s="3">
        <f t="shared" si="4"/>
        <v>0</v>
      </c>
    </row>
    <row r="146" spans="1:8" s="1" customFormat="1" ht="24.75" customHeight="1" x14ac:dyDescent="0.2">
      <c r="A146" s="10"/>
      <c r="B146" s="10"/>
      <c r="C146" s="10" t="s">
        <v>789</v>
      </c>
      <c r="D146" s="14" t="s">
        <v>1206</v>
      </c>
      <c r="E146" s="28" t="s">
        <v>1027</v>
      </c>
      <c r="F146" s="14" t="s">
        <v>61</v>
      </c>
      <c r="G146" s="15">
        <v>2.39</v>
      </c>
      <c r="H146" s="3">
        <f t="shared" si="4"/>
        <v>0</v>
      </c>
    </row>
    <row r="147" spans="1:8" s="1" customFormat="1" ht="24.75" customHeight="1" x14ac:dyDescent="0.2">
      <c r="A147" s="10"/>
      <c r="B147" s="10"/>
      <c r="C147" s="10" t="s">
        <v>789</v>
      </c>
      <c r="D147" s="14" t="s">
        <v>210</v>
      </c>
      <c r="E147" s="28" t="s">
        <v>1027</v>
      </c>
      <c r="F147" s="14" t="s">
        <v>61</v>
      </c>
      <c r="G147" s="15">
        <v>2.39</v>
      </c>
      <c r="H147" s="3">
        <f t="shared" si="4"/>
        <v>0</v>
      </c>
    </row>
    <row r="148" spans="1:8" s="1" customFormat="1" ht="24.75" customHeight="1" x14ac:dyDescent="0.2">
      <c r="A148" s="10"/>
      <c r="B148" s="10"/>
      <c r="C148" s="10" t="s">
        <v>789</v>
      </c>
      <c r="D148" s="14" t="s">
        <v>924</v>
      </c>
      <c r="E148" s="28" t="s">
        <v>1027</v>
      </c>
      <c r="F148" s="14" t="s">
        <v>61</v>
      </c>
      <c r="G148" s="15">
        <v>2.39</v>
      </c>
      <c r="H148" s="3">
        <f t="shared" si="4"/>
        <v>0</v>
      </c>
    </row>
    <row r="149" spans="1:8" s="1" customFormat="1" ht="24.75" customHeight="1" x14ac:dyDescent="0.2">
      <c r="A149" s="10"/>
      <c r="B149" s="10"/>
      <c r="C149" s="10" t="s">
        <v>789</v>
      </c>
      <c r="D149" s="14" t="s">
        <v>206</v>
      </c>
      <c r="E149" s="28" t="s">
        <v>1027</v>
      </c>
      <c r="F149" s="14" t="s">
        <v>61</v>
      </c>
      <c r="G149" s="15">
        <v>2.39</v>
      </c>
      <c r="H149" s="3">
        <f t="shared" si="4"/>
        <v>0</v>
      </c>
    </row>
    <row r="150" spans="1:8" s="1" customFormat="1" ht="24.75" customHeight="1" x14ac:dyDescent="0.2">
      <c r="A150" s="10"/>
      <c r="B150" s="10"/>
      <c r="C150" s="10" t="s">
        <v>789</v>
      </c>
      <c r="D150" s="14" t="s">
        <v>923</v>
      </c>
      <c r="E150" s="28" t="s">
        <v>1027</v>
      </c>
      <c r="F150" s="14" t="s">
        <v>61</v>
      </c>
      <c r="G150" s="15">
        <v>2.39</v>
      </c>
      <c r="H150" s="3">
        <f t="shared" si="4"/>
        <v>0</v>
      </c>
    </row>
    <row r="151" spans="1:8" s="1" customFormat="1" ht="24.75" customHeight="1" x14ac:dyDescent="0.2">
      <c r="A151" s="10"/>
      <c r="B151" s="10"/>
      <c r="C151" s="10" t="s">
        <v>789</v>
      </c>
      <c r="D151" s="14" t="s">
        <v>482</v>
      </c>
      <c r="E151" s="28" t="s">
        <v>1027</v>
      </c>
      <c r="F151" s="14" t="s">
        <v>61</v>
      </c>
      <c r="G151" s="15">
        <v>2.39</v>
      </c>
      <c r="H151" s="3">
        <f t="shared" si="4"/>
        <v>0</v>
      </c>
    </row>
    <row r="152" spans="1:8" s="1" customFormat="1" ht="24.75" customHeight="1" x14ac:dyDescent="0.2">
      <c r="A152" s="10"/>
      <c r="B152" s="10"/>
      <c r="C152" s="10" t="s">
        <v>789</v>
      </c>
      <c r="D152" s="14" t="s">
        <v>1207</v>
      </c>
      <c r="E152" s="28" t="s">
        <v>1027</v>
      </c>
      <c r="F152" s="14" t="s">
        <v>61</v>
      </c>
      <c r="G152" s="15">
        <v>2.39</v>
      </c>
      <c r="H152" s="3">
        <f t="shared" si="4"/>
        <v>0</v>
      </c>
    </row>
    <row r="153" spans="1:8" s="1" customFormat="1" ht="24.75" customHeight="1" x14ac:dyDescent="0.2">
      <c r="A153" s="10"/>
      <c r="B153" s="10"/>
      <c r="C153" s="10" t="s">
        <v>789</v>
      </c>
      <c r="D153" s="14" t="s">
        <v>501</v>
      </c>
      <c r="E153" s="28" t="s">
        <v>1027</v>
      </c>
      <c r="F153" s="14" t="s">
        <v>61</v>
      </c>
      <c r="G153" s="15">
        <v>2.39</v>
      </c>
      <c r="H153" s="3">
        <f t="shared" si="4"/>
        <v>0</v>
      </c>
    </row>
    <row r="154" spans="1:8" s="1" customFormat="1" ht="24.75" customHeight="1" x14ac:dyDescent="0.2">
      <c r="A154" s="10"/>
      <c r="B154" s="10"/>
      <c r="C154" s="10" t="s">
        <v>789</v>
      </c>
      <c r="D154" s="14" t="s">
        <v>396</v>
      </c>
      <c r="E154" s="28" t="s">
        <v>1027</v>
      </c>
      <c r="F154" s="14" t="s">
        <v>61</v>
      </c>
      <c r="G154" s="15">
        <v>2.39</v>
      </c>
      <c r="H154" s="3">
        <f t="shared" si="4"/>
        <v>0</v>
      </c>
    </row>
    <row r="155" spans="1:8" s="1" customFormat="1" ht="24.75" customHeight="1" x14ac:dyDescent="0.2">
      <c r="A155" s="10"/>
      <c r="B155" s="10"/>
      <c r="C155" s="10" t="s">
        <v>789</v>
      </c>
      <c r="D155" s="14" t="s">
        <v>473</v>
      </c>
      <c r="E155" s="28" t="s">
        <v>1027</v>
      </c>
      <c r="F155" s="14" t="s">
        <v>61</v>
      </c>
      <c r="G155" s="15">
        <v>2.39</v>
      </c>
      <c r="H155" s="3">
        <f t="shared" si="4"/>
        <v>0</v>
      </c>
    </row>
    <row r="156" spans="1:8" s="1" customFormat="1" ht="24.75" customHeight="1" x14ac:dyDescent="0.2">
      <c r="A156" s="10"/>
      <c r="B156" s="10"/>
      <c r="C156" s="10" t="s">
        <v>789</v>
      </c>
      <c r="D156" s="14" t="s">
        <v>649</v>
      </c>
      <c r="E156" s="28" t="s">
        <v>1027</v>
      </c>
      <c r="F156" s="14" t="s">
        <v>61</v>
      </c>
      <c r="G156" s="15">
        <v>2.39</v>
      </c>
      <c r="H156" s="3">
        <f t="shared" si="4"/>
        <v>0</v>
      </c>
    </row>
    <row r="157" spans="1:8" s="1" customFormat="1" ht="24.75" customHeight="1" x14ac:dyDescent="0.2">
      <c r="A157" s="10"/>
      <c r="B157" s="10"/>
      <c r="C157" s="10" t="s">
        <v>789</v>
      </c>
      <c r="D157" s="14" t="s">
        <v>1208</v>
      </c>
      <c r="E157" s="28" t="s">
        <v>1027</v>
      </c>
      <c r="F157" s="14" t="s">
        <v>61</v>
      </c>
      <c r="G157" s="15">
        <v>2.39</v>
      </c>
      <c r="H157" s="3">
        <f t="shared" si="4"/>
        <v>0</v>
      </c>
    </row>
    <row r="158" spans="1:8" s="1" customFormat="1" ht="24.75" customHeight="1" x14ac:dyDescent="0.2">
      <c r="A158" s="10"/>
      <c r="B158" s="10"/>
      <c r="C158" s="10" t="s">
        <v>789</v>
      </c>
      <c r="D158" s="14" t="s">
        <v>142</v>
      </c>
      <c r="E158" s="28" t="s">
        <v>1027</v>
      </c>
      <c r="F158" s="14" t="s">
        <v>61</v>
      </c>
      <c r="G158" s="15">
        <v>2.39</v>
      </c>
      <c r="H158" s="3">
        <f t="shared" si="4"/>
        <v>0</v>
      </c>
    </row>
    <row r="159" spans="1:8" s="1" customFormat="1" ht="24.75" customHeight="1" x14ac:dyDescent="0.2">
      <c r="A159" s="10"/>
      <c r="B159" s="10"/>
      <c r="C159" s="10" t="s">
        <v>789</v>
      </c>
      <c r="D159" s="14" t="s">
        <v>1209</v>
      </c>
      <c r="E159" s="28" t="s">
        <v>1027</v>
      </c>
      <c r="F159" s="14" t="s">
        <v>61</v>
      </c>
      <c r="G159" s="15">
        <v>2.39</v>
      </c>
      <c r="H159" s="3">
        <f t="shared" si="4"/>
        <v>0</v>
      </c>
    </row>
    <row r="160" spans="1:8" s="1" customFormat="1" ht="24.75" customHeight="1" x14ac:dyDescent="0.2">
      <c r="A160" s="10"/>
      <c r="B160" s="10"/>
      <c r="C160" s="10" t="s">
        <v>789</v>
      </c>
      <c r="D160" s="14" t="s">
        <v>1210</v>
      </c>
      <c r="E160" s="28" t="s">
        <v>1027</v>
      </c>
      <c r="F160" s="14" t="s">
        <v>61</v>
      </c>
      <c r="G160" s="15">
        <v>2.39</v>
      </c>
      <c r="H160" s="3">
        <f t="shared" si="4"/>
        <v>0</v>
      </c>
    </row>
    <row r="161" spans="1:8" s="1" customFormat="1" ht="24.75" customHeight="1" x14ac:dyDescent="0.2">
      <c r="A161" s="10"/>
      <c r="B161" s="10"/>
      <c r="C161" s="10" t="s">
        <v>789</v>
      </c>
      <c r="D161" s="14" t="s">
        <v>1211</v>
      </c>
      <c r="E161" s="28" t="s">
        <v>1027</v>
      </c>
      <c r="F161" s="14" t="s">
        <v>61</v>
      </c>
      <c r="G161" s="15">
        <v>2.39</v>
      </c>
      <c r="H161" s="3">
        <f t="shared" si="4"/>
        <v>0</v>
      </c>
    </row>
    <row r="162" spans="1:8" s="1" customFormat="1" ht="24.95" customHeight="1" x14ac:dyDescent="0.2">
      <c r="A162" s="96" t="s">
        <v>1484</v>
      </c>
      <c r="B162" s="90" t="s">
        <v>1498</v>
      </c>
      <c r="C162" s="90" t="s">
        <v>1483</v>
      </c>
      <c r="D162" s="90" t="s">
        <v>1482</v>
      </c>
      <c r="E162" s="97" t="s">
        <v>1216</v>
      </c>
      <c r="F162" s="105" t="s">
        <v>1656</v>
      </c>
      <c r="G162" s="109" t="s">
        <v>1485</v>
      </c>
      <c r="H162" s="103"/>
    </row>
    <row r="163" spans="1:8" s="1" customFormat="1" ht="24.95" customHeight="1" x14ac:dyDescent="0.2">
      <c r="A163" s="10">
        <v>0</v>
      </c>
      <c r="B163" s="10"/>
      <c r="C163" s="10" t="s">
        <v>789</v>
      </c>
      <c r="D163" s="14" t="s">
        <v>1018</v>
      </c>
      <c r="E163" s="86" t="s">
        <v>1216</v>
      </c>
      <c r="F163" s="14" t="s">
        <v>61</v>
      </c>
      <c r="G163" s="15">
        <v>1.89</v>
      </c>
      <c r="H163" s="3">
        <f>A163*G163</f>
        <v>0</v>
      </c>
    </row>
    <row r="164" spans="1:8" s="1" customFormat="1" ht="24.95" customHeight="1" x14ac:dyDescent="0.2">
      <c r="A164" s="10"/>
      <c r="B164" s="10"/>
      <c r="C164" s="10" t="s">
        <v>789</v>
      </c>
      <c r="D164" s="14" t="s">
        <v>1217</v>
      </c>
      <c r="E164" s="86" t="s">
        <v>1216</v>
      </c>
      <c r="F164" s="14" t="s">
        <v>61</v>
      </c>
      <c r="G164" s="15">
        <v>1.89</v>
      </c>
      <c r="H164" s="3">
        <f t="shared" ref="H164:H173" si="5">A164*G164</f>
        <v>0</v>
      </c>
    </row>
    <row r="165" spans="1:8" s="1" customFormat="1" ht="24.95" customHeight="1" x14ac:dyDescent="0.2">
      <c r="A165" s="10"/>
      <c r="B165" s="10"/>
      <c r="C165" s="10" t="s">
        <v>789</v>
      </c>
      <c r="D165" s="14" t="s">
        <v>214</v>
      </c>
      <c r="E165" s="86" t="s">
        <v>1216</v>
      </c>
      <c r="F165" s="14" t="s">
        <v>61</v>
      </c>
      <c r="G165" s="15">
        <v>1.89</v>
      </c>
      <c r="H165" s="3">
        <f t="shared" si="5"/>
        <v>0</v>
      </c>
    </row>
    <row r="166" spans="1:8" s="1" customFormat="1" ht="24.95" customHeight="1" x14ac:dyDescent="0.2">
      <c r="A166" s="10"/>
      <c r="B166" s="10"/>
      <c r="C166" s="10" t="s">
        <v>789</v>
      </c>
      <c r="D166" s="14" t="s">
        <v>189</v>
      </c>
      <c r="E166" s="86" t="s">
        <v>1216</v>
      </c>
      <c r="F166" s="14" t="s">
        <v>61</v>
      </c>
      <c r="G166" s="15">
        <v>1.89</v>
      </c>
      <c r="H166" s="3">
        <f t="shared" si="5"/>
        <v>0</v>
      </c>
    </row>
    <row r="167" spans="1:8" s="1" customFormat="1" ht="24.95" customHeight="1" x14ac:dyDescent="0.2">
      <c r="A167" s="10"/>
      <c r="B167" s="10"/>
      <c r="C167" s="10" t="s">
        <v>789</v>
      </c>
      <c r="D167" s="14" t="s">
        <v>1218</v>
      </c>
      <c r="E167" s="86" t="s">
        <v>1216</v>
      </c>
      <c r="F167" s="14" t="s">
        <v>61</v>
      </c>
      <c r="G167" s="15">
        <v>1.89</v>
      </c>
      <c r="H167" s="3">
        <f t="shared" si="5"/>
        <v>0</v>
      </c>
    </row>
    <row r="168" spans="1:8" s="1" customFormat="1" ht="24.95" customHeight="1" x14ac:dyDescent="0.2">
      <c r="A168" s="10"/>
      <c r="B168" s="10"/>
      <c r="C168" s="10" t="s">
        <v>789</v>
      </c>
      <c r="D168" s="14" t="s">
        <v>510</v>
      </c>
      <c r="E168" s="86" t="s">
        <v>1216</v>
      </c>
      <c r="F168" s="14" t="s">
        <v>61</v>
      </c>
      <c r="G168" s="15">
        <v>1.89</v>
      </c>
      <c r="H168" s="3">
        <f t="shared" si="5"/>
        <v>0</v>
      </c>
    </row>
    <row r="169" spans="1:8" s="1" customFormat="1" ht="24.95" customHeight="1" x14ac:dyDescent="0.2">
      <c r="A169" s="10"/>
      <c r="B169" s="10"/>
      <c r="C169" s="10" t="s">
        <v>789</v>
      </c>
      <c r="D169" s="14" t="s">
        <v>519</v>
      </c>
      <c r="E169" s="86" t="s">
        <v>1216</v>
      </c>
      <c r="F169" s="14" t="s">
        <v>61</v>
      </c>
      <c r="G169" s="15">
        <v>1.89</v>
      </c>
      <c r="H169" s="3">
        <f t="shared" si="5"/>
        <v>0</v>
      </c>
    </row>
    <row r="170" spans="1:8" s="1" customFormat="1" ht="24.95" customHeight="1" x14ac:dyDescent="0.2">
      <c r="A170" s="10"/>
      <c r="B170" s="10"/>
      <c r="C170" s="10" t="s">
        <v>789</v>
      </c>
      <c r="D170" s="14" t="s">
        <v>1219</v>
      </c>
      <c r="E170" s="86" t="s">
        <v>1216</v>
      </c>
      <c r="F170" s="14" t="s">
        <v>61</v>
      </c>
      <c r="G170" s="15">
        <v>1.89</v>
      </c>
      <c r="H170" s="3">
        <f t="shared" si="5"/>
        <v>0</v>
      </c>
    </row>
    <row r="171" spans="1:8" s="1" customFormat="1" ht="24.95" customHeight="1" x14ac:dyDescent="0.2">
      <c r="A171" s="10"/>
      <c r="B171" s="10"/>
      <c r="C171" s="10" t="s">
        <v>789</v>
      </c>
      <c r="D171" s="14" t="s">
        <v>409</v>
      </c>
      <c r="E171" s="86" t="s">
        <v>1216</v>
      </c>
      <c r="F171" s="14" t="s">
        <v>61</v>
      </c>
      <c r="G171" s="15">
        <v>1.89</v>
      </c>
      <c r="H171" s="3">
        <f t="shared" si="5"/>
        <v>0</v>
      </c>
    </row>
    <row r="172" spans="1:8" s="1" customFormat="1" ht="24.95" customHeight="1" x14ac:dyDescent="0.2">
      <c r="A172" s="10"/>
      <c r="B172" s="10"/>
      <c r="C172" s="10" t="s">
        <v>789</v>
      </c>
      <c r="D172" s="14" t="s">
        <v>924</v>
      </c>
      <c r="E172" s="86" t="s">
        <v>1216</v>
      </c>
      <c r="F172" s="14" t="s">
        <v>61</v>
      </c>
      <c r="G172" s="15">
        <v>1.89</v>
      </c>
      <c r="H172" s="3">
        <f t="shared" si="5"/>
        <v>0</v>
      </c>
    </row>
    <row r="173" spans="1:8" s="1" customFormat="1" ht="24.95" customHeight="1" x14ac:dyDescent="0.2">
      <c r="A173" s="10"/>
      <c r="B173" s="10"/>
      <c r="C173" s="10" t="s">
        <v>789</v>
      </c>
      <c r="D173" s="14" t="s">
        <v>1199</v>
      </c>
      <c r="E173" s="86" t="s">
        <v>1216</v>
      </c>
      <c r="F173" s="14" t="s">
        <v>61</v>
      </c>
      <c r="G173" s="15">
        <v>1.89</v>
      </c>
      <c r="H173" s="3">
        <f t="shared" si="5"/>
        <v>0</v>
      </c>
    </row>
    <row r="174" spans="1:8" s="1" customFormat="1" ht="24.95" customHeight="1" x14ac:dyDescent="0.2">
      <c r="A174" s="96" t="s">
        <v>1484</v>
      </c>
      <c r="B174" s="90" t="s">
        <v>1498</v>
      </c>
      <c r="C174" s="90" t="s">
        <v>1483</v>
      </c>
      <c r="D174" s="90" t="s">
        <v>1482</v>
      </c>
      <c r="E174" s="97" t="s">
        <v>1220</v>
      </c>
      <c r="F174" s="105" t="s">
        <v>1656</v>
      </c>
      <c r="G174" s="102"/>
      <c r="H174" s="103"/>
    </row>
    <row r="175" spans="1:8" s="1" customFormat="1" ht="24.95" customHeight="1" x14ac:dyDescent="0.2">
      <c r="A175" s="10">
        <v>0</v>
      </c>
      <c r="B175" s="10"/>
      <c r="C175" s="10" t="s">
        <v>789</v>
      </c>
      <c r="D175" s="14" t="s">
        <v>396</v>
      </c>
      <c r="E175" s="86" t="s">
        <v>1220</v>
      </c>
      <c r="F175" s="501" t="s">
        <v>1799</v>
      </c>
      <c r="G175" s="15">
        <v>2.95</v>
      </c>
      <c r="H175" s="3">
        <f>A175*G175</f>
        <v>0</v>
      </c>
    </row>
    <row r="176" spans="1:8" s="1" customFormat="1" ht="24.95" customHeight="1" x14ac:dyDescent="0.2">
      <c r="A176" s="10"/>
      <c r="B176" s="10"/>
      <c r="C176" s="10" t="s">
        <v>789</v>
      </c>
      <c r="D176" s="14" t="s">
        <v>474</v>
      </c>
      <c r="E176" s="86" t="s">
        <v>1220</v>
      </c>
      <c r="F176" s="509"/>
      <c r="G176" s="15">
        <v>2.95</v>
      </c>
      <c r="H176" s="3">
        <f t="shared" ref="H176:H202" si="6">A176*G176</f>
        <v>0</v>
      </c>
    </row>
    <row r="177" spans="1:8" s="1" customFormat="1" ht="24.95" customHeight="1" x14ac:dyDescent="0.2">
      <c r="A177" s="10"/>
      <c r="B177" s="10"/>
      <c r="C177" s="10" t="s">
        <v>789</v>
      </c>
      <c r="D177" s="14" t="s">
        <v>205</v>
      </c>
      <c r="E177" s="86" t="s">
        <v>1220</v>
      </c>
      <c r="F177" s="509"/>
      <c r="G177" s="15">
        <v>2.95</v>
      </c>
      <c r="H177" s="3">
        <f t="shared" si="6"/>
        <v>0</v>
      </c>
    </row>
    <row r="178" spans="1:8" s="1" customFormat="1" ht="24.95" customHeight="1" x14ac:dyDescent="0.2">
      <c r="A178" s="10"/>
      <c r="B178" s="10"/>
      <c r="C178" s="10" t="s">
        <v>789</v>
      </c>
      <c r="D178" s="14" t="s">
        <v>1221</v>
      </c>
      <c r="E178" s="86" t="s">
        <v>1220</v>
      </c>
      <c r="F178" s="509"/>
      <c r="G178" s="15">
        <v>2.95</v>
      </c>
      <c r="H178" s="3">
        <f t="shared" si="6"/>
        <v>0</v>
      </c>
    </row>
    <row r="179" spans="1:8" s="1" customFormat="1" ht="24.95" customHeight="1" x14ac:dyDescent="0.2">
      <c r="A179" s="10"/>
      <c r="B179" s="10"/>
      <c r="C179" s="10" t="s">
        <v>789</v>
      </c>
      <c r="D179" s="14" t="s">
        <v>1222</v>
      </c>
      <c r="E179" s="86" t="s">
        <v>1220</v>
      </c>
      <c r="F179" s="509"/>
      <c r="G179" s="15">
        <v>2.95</v>
      </c>
      <c r="H179" s="3">
        <f t="shared" si="6"/>
        <v>0</v>
      </c>
    </row>
    <row r="180" spans="1:8" s="1" customFormat="1" ht="24.95" customHeight="1" x14ac:dyDescent="0.2">
      <c r="A180" s="10"/>
      <c r="B180" s="10"/>
      <c r="C180" s="10" t="s">
        <v>789</v>
      </c>
      <c r="D180" s="14" t="s">
        <v>519</v>
      </c>
      <c r="E180" s="86" t="s">
        <v>1220</v>
      </c>
      <c r="F180" s="509"/>
      <c r="G180" s="15">
        <v>2.95</v>
      </c>
      <c r="H180" s="3">
        <f t="shared" si="6"/>
        <v>0</v>
      </c>
    </row>
    <row r="181" spans="1:8" s="1" customFormat="1" ht="24.95" customHeight="1" x14ac:dyDescent="0.2">
      <c r="A181" s="10"/>
      <c r="B181" s="10"/>
      <c r="C181" s="10" t="s">
        <v>789</v>
      </c>
      <c r="D181" s="14" t="s">
        <v>569</v>
      </c>
      <c r="E181" s="86" t="s">
        <v>1220</v>
      </c>
      <c r="F181" s="509"/>
      <c r="G181" s="15">
        <v>2.95</v>
      </c>
      <c r="H181" s="3">
        <f t="shared" si="6"/>
        <v>0</v>
      </c>
    </row>
    <row r="182" spans="1:8" s="1" customFormat="1" ht="24.95" customHeight="1" x14ac:dyDescent="0.2">
      <c r="A182" s="10"/>
      <c r="B182" s="10"/>
      <c r="C182" s="10" t="s">
        <v>789</v>
      </c>
      <c r="D182" s="14" t="s">
        <v>512</v>
      </c>
      <c r="E182" s="86" t="s">
        <v>1220</v>
      </c>
      <c r="F182" s="509"/>
      <c r="G182" s="15">
        <v>2.95</v>
      </c>
      <c r="H182" s="3">
        <f t="shared" si="6"/>
        <v>0</v>
      </c>
    </row>
    <row r="183" spans="1:8" s="1" customFormat="1" ht="24.95" customHeight="1" x14ac:dyDescent="0.2">
      <c r="A183" s="10"/>
      <c r="B183" s="10"/>
      <c r="C183" s="10" t="s">
        <v>789</v>
      </c>
      <c r="D183" s="14" t="s">
        <v>886</v>
      </c>
      <c r="E183" s="86" t="s">
        <v>1220</v>
      </c>
      <c r="F183" s="509"/>
      <c r="G183" s="15">
        <v>2.95</v>
      </c>
      <c r="H183" s="3">
        <f t="shared" si="6"/>
        <v>0</v>
      </c>
    </row>
    <row r="184" spans="1:8" s="1" customFormat="1" ht="24.95" customHeight="1" x14ac:dyDescent="0.2">
      <c r="A184" s="10"/>
      <c r="B184" s="10"/>
      <c r="C184" s="10" t="s">
        <v>789</v>
      </c>
      <c r="D184" s="14" t="s">
        <v>1223</v>
      </c>
      <c r="E184" s="86" t="s">
        <v>1220</v>
      </c>
      <c r="F184" s="509"/>
      <c r="G184" s="15">
        <v>2.95</v>
      </c>
      <c r="H184" s="3">
        <f t="shared" si="6"/>
        <v>0</v>
      </c>
    </row>
    <row r="185" spans="1:8" s="1" customFormat="1" ht="24.95" customHeight="1" x14ac:dyDescent="0.2">
      <c r="A185" s="10"/>
      <c r="B185" s="10"/>
      <c r="C185" s="10" t="s">
        <v>789</v>
      </c>
      <c r="D185" s="14" t="s">
        <v>510</v>
      </c>
      <c r="E185" s="86" t="s">
        <v>1220</v>
      </c>
      <c r="F185" s="509"/>
      <c r="G185" s="15">
        <v>2.95</v>
      </c>
      <c r="H185" s="3">
        <f t="shared" si="6"/>
        <v>0</v>
      </c>
    </row>
    <row r="186" spans="1:8" s="1" customFormat="1" ht="24.95" customHeight="1" x14ac:dyDescent="0.2">
      <c r="A186" s="10"/>
      <c r="B186" s="10"/>
      <c r="C186" s="10" t="s">
        <v>789</v>
      </c>
      <c r="D186" s="14" t="s">
        <v>141</v>
      </c>
      <c r="E186" s="86" t="s">
        <v>1220</v>
      </c>
      <c r="F186" s="509"/>
      <c r="G186" s="15">
        <v>2.95</v>
      </c>
      <c r="H186" s="3">
        <f t="shared" si="6"/>
        <v>0</v>
      </c>
    </row>
    <row r="187" spans="1:8" s="1" customFormat="1" ht="24.95" customHeight="1" x14ac:dyDescent="0.2">
      <c r="A187" s="10"/>
      <c r="B187" s="10"/>
      <c r="C187" s="10" t="s">
        <v>789</v>
      </c>
      <c r="D187" s="14" t="s">
        <v>521</v>
      </c>
      <c r="E187" s="86" t="s">
        <v>1220</v>
      </c>
      <c r="F187" s="509"/>
      <c r="G187" s="15">
        <v>2.95</v>
      </c>
      <c r="H187" s="3">
        <f t="shared" si="6"/>
        <v>0</v>
      </c>
    </row>
    <row r="188" spans="1:8" s="1" customFormat="1" ht="24.95" customHeight="1" x14ac:dyDescent="0.2">
      <c r="A188" s="10"/>
      <c r="B188" s="10"/>
      <c r="C188" s="10" t="s">
        <v>789</v>
      </c>
      <c r="D188" s="14" t="s">
        <v>922</v>
      </c>
      <c r="E188" s="86" t="s">
        <v>1220</v>
      </c>
      <c r="F188" s="509"/>
      <c r="G188" s="15">
        <v>2.95</v>
      </c>
      <c r="H188" s="3">
        <f t="shared" si="6"/>
        <v>0</v>
      </c>
    </row>
    <row r="189" spans="1:8" s="1" customFormat="1" ht="24.95" customHeight="1" x14ac:dyDescent="0.2">
      <c r="A189" s="10"/>
      <c r="B189" s="10"/>
      <c r="C189" s="10" t="s">
        <v>789</v>
      </c>
      <c r="D189" s="14" t="s">
        <v>189</v>
      </c>
      <c r="E189" s="86" t="s">
        <v>1220</v>
      </c>
      <c r="F189" s="509"/>
      <c r="G189" s="15">
        <v>2.95</v>
      </c>
      <c r="H189" s="3">
        <f t="shared" si="6"/>
        <v>0</v>
      </c>
    </row>
    <row r="190" spans="1:8" s="1" customFormat="1" ht="24.95" customHeight="1" x14ac:dyDescent="0.2">
      <c r="A190" s="10"/>
      <c r="B190" s="10"/>
      <c r="C190" s="10" t="s">
        <v>789</v>
      </c>
      <c r="D190" s="14" t="s">
        <v>917</v>
      </c>
      <c r="E190" s="86" t="s">
        <v>1220</v>
      </c>
      <c r="F190" s="509"/>
      <c r="G190" s="15">
        <v>2.95</v>
      </c>
      <c r="H190" s="3">
        <f t="shared" si="6"/>
        <v>0</v>
      </c>
    </row>
    <row r="191" spans="1:8" s="1" customFormat="1" ht="24.95" customHeight="1" x14ac:dyDescent="0.2">
      <c r="A191" s="10"/>
      <c r="B191" s="10"/>
      <c r="C191" s="10" t="s">
        <v>789</v>
      </c>
      <c r="D191" s="14" t="s">
        <v>713</v>
      </c>
      <c r="E191" s="86" t="s">
        <v>1220</v>
      </c>
      <c r="F191" s="509"/>
      <c r="G191" s="15">
        <v>2.95</v>
      </c>
      <c r="H191" s="3">
        <f t="shared" si="6"/>
        <v>0</v>
      </c>
    </row>
    <row r="192" spans="1:8" s="1" customFormat="1" ht="24.95" customHeight="1" x14ac:dyDescent="0.2">
      <c r="A192" s="10"/>
      <c r="B192" s="10"/>
      <c r="C192" s="10" t="s">
        <v>789</v>
      </c>
      <c r="D192" s="14" t="s">
        <v>1224</v>
      </c>
      <c r="E192" s="86" t="s">
        <v>1220</v>
      </c>
      <c r="F192" s="509"/>
      <c r="G192" s="15">
        <v>2.95</v>
      </c>
      <c r="H192" s="3">
        <f t="shared" si="6"/>
        <v>0</v>
      </c>
    </row>
    <row r="193" spans="1:8" s="1" customFormat="1" ht="24.95" customHeight="1" x14ac:dyDescent="0.2">
      <c r="A193" s="10"/>
      <c r="B193" s="10"/>
      <c r="C193" s="10" t="s">
        <v>789</v>
      </c>
      <c r="D193" s="14" t="s">
        <v>1197</v>
      </c>
      <c r="E193" s="86" t="s">
        <v>1220</v>
      </c>
      <c r="F193" s="509"/>
      <c r="G193" s="15">
        <v>2.95</v>
      </c>
      <c r="H193" s="3">
        <f t="shared" si="6"/>
        <v>0</v>
      </c>
    </row>
    <row r="194" spans="1:8" s="1" customFormat="1" ht="24.95" customHeight="1" x14ac:dyDescent="0.2">
      <c r="A194" s="10"/>
      <c r="B194" s="10"/>
      <c r="C194" s="10" t="s">
        <v>789</v>
      </c>
      <c r="D194" s="14" t="s">
        <v>1225</v>
      </c>
      <c r="E194" s="86" t="s">
        <v>1220</v>
      </c>
      <c r="F194" s="509"/>
      <c r="G194" s="15">
        <v>2.95</v>
      </c>
      <c r="H194" s="3">
        <f t="shared" si="6"/>
        <v>0</v>
      </c>
    </row>
    <row r="195" spans="1:8" s="1" customFormat="1" ht="24.95" customHeight="1" x14ac:dyDescent="0.2">
      <c r="A195" s="10"/>
      <c r="B195" s="10"/>
      <c r="C195" s="10" t="s">
        <v>789</v>
      </c>
      <c r="D195" s="14" t="s">
        <v>1226</v>
      </c>
      <c r="E195" s="86" t="s">
        <v>1220</v>
      </c>
      <c r="F195" s="509"/>
      <c r="G195" s="15">
        <v>2.95</v>
      </c>
      <c r="H195" s="3">
        <f t="shared" si="6"/>
        <v>0</v>
      </c>
    </row>
    <row r="196" spans="1:8" s="1" customFormat="1" ht="24.95" customHeight="1" x14ac:dyDescent="0.2">
      <c r="A196" s="10"/>
      <c r="B196" s="10"/>
      <c r="C196" s="10" t="s">
        <v>789</v>
      </c>
      <c r="D196" s="14" t="s">
        <v>140</v>
      </c>
      <c r="E196" s="86" t="s">
        <v>1220</v>
      </c>
      <c r="F196" s="509"/>
      <c r="G196" s="15">
        <v>2.95</v>
      </c>
      <c r="H196" s="3">
        <f t="shared" si="6"/>
        <v>0</v>
      </c>
    </row>
    <row r="197" spans="1:8" s="1" customFormat="1" ht="24.95" customHeight="1" x14ac:dyDescent="0.2">
      <c r="A197" s="10"/>
      <c r="B197" s="10"/>
      <c r="C197" s="10" t="s">
        <v>789</v>
      </c>
      <c r="D197" s="14" t="s">
        <v>1227</v>
      </c>
      <c r="E197" s="86" t="s">
        <v>1220</v>
      </c>
      <c r="F197" s="509"/>
      <c r="G197" s="15">
        <v>2.95</v>
      </c>
      <c r="H197" s="3">
        <f t="shared" si="6"/>
        <v>0</v>
      </c>
    </row>
    <row r="198" spans="1:8" s="1" customFormat="1" ht="24.95" customHeight="1" x14ac:dyDescent="0.2">
      <c r="A198" s="10"/>
      <c r="B198" s="10"/>
      <c r="C198" s="10" t="s">
        <v>789</v>
      </c>
      <c r="D198" s="14" t="s">
        <v>1228</v>
      </c>
      <c r="E198" s="86" t="s">
        <v>1220</v>
      </c>
      <c r="F198" s="509"/>
      <c r="G198" s="15">
        <v>2.95</v>
      </c>
      <c r="H198" s="3">
        <f t="shared" si="6"/>
        <v>0</v>
      </c>
    </row>
    <row r="199" spans="1:8" s="1" customFormat="1" ht="24.95" customHeight="1" x14ac:dyDescent="0.2">
      <c r="A199" s="10"/>
      <c r="B199" s="10"/>
      <c r="C199" s="10" t="s">
        <v>789</v>
      </c>
      <c r="D199" s="14" t="s">
        <v>1229</v>
      </c>
      <c r="E199" s="86" t="s">
        <v>1220</v>
      </c>
      <c r="F199" s="509"/>
      <c r="G199" s="15">
        <v>2.95</v>
      </c>
      <c r="H199" s="3">
        <f t="shared" si="6"/>
        <v>0</v>
      </c>
    </row>
    <row r="200" spans="1:8" s="1" customFormat="1" ht="24.95" customHeight="1" x14ac:dyDescent="0.2">
      <c r="A200" s="10"/>
      <c r="B200" s="10"/>
      <c r="C200" s="10" t="s">
        <v>789</v>
      </c>
      <c r="D200" s="14" t="s">
        <v>1230</v>
      </c>
      <c r="E200" s="86" t="s">
        <v>1220</v>
      </c>
      <c r="F200" s="509"/>
      <c r="G200" s="15">
        <v>2.95</v>
      </c>
      <c r="H200" s="3">
        <f t="shared" si="6"/>
        <v>0</v>
      </c>
    </row>
    <row r="201" spans="1:8" s="1" customFormat="1" ht="24.95" customHeight="1" x14ac:dyDescent="0.2">
      <c r="A201" s="10"/>
      <c r="B201" s="10"/>
      <c r="C201" s="10" t="s">
        <v>789</v>
      </c>
      <c r="D201" s="14" t="s">
        <v>1231</v>
      </c>
      <c r="E201" s="86" t="s">
        <v>1220</v>
      </c>
      <c r="F201" s="509"/>
      <c r="G201" s="15">
        <v>2.95</v>
      </c>
      <c r="H201" s="3">
        <f t="shared" si="6"/>
        <v>0</v>
      </c>
    </row>
    <row r="202" spans="1:8" s="1" customFormat="1" ht="24.95" customHeight="1" x14ac:dyDescent="0.2">
      <c r="A202" s="10"/>
      <c r="B202" s="10"/>
      <c r="C202" s="10" t="s">
        <v>789</v>
      </c>
      <c r="D202" s="14" t="s">
        <v>508</v>
      </c>
      <c r="E202" s="86" t="s">
        <v>1220</v>
      </c>
      <c r="F202" s="502"/>
      <c r="G202" s="15">
        <v>2.95</v>
      </c>
      <c r="H202" s="3">
        <f t="shared" si="6"/>
        <v>0</v>
      </c>
    </row>
    <row r="203" spans="1:8" s="1" customFormat="1" ht="24.95" customHeight="1" x14ac:dyDescent="0.2">
      <c r="A203" s="96" t="s">
        <v>1484</v>
      </c>
      <c r="B203" s="90" t="s">
        <v>1498</v>
      </c>
      <c r="C203" s="90" t="s">
        <v>1483</v>
      </c>
      <c r="D203" s="90" t="s">
        <v>1482</v>
      </c>
      <c r="E203" s="97" t="s">
        <v>266</v>
      </c>
      <c r="F203" s="105" t="s">
        <v>1656</v>
      </c>
      <c r="G203" s="109" t="s">
        <v>1485</v>
      </c>
      <c r="H203" s="103"/>
    </row>
    <row r="204" spans="1:8" s="1" customFormat="1" ht="24.95" customHeight="1" x14ac:dyDescent="0.2">
      <c r="A204" s="10">
        <v>0</v>
      </c>
      <c r="B204" s="10"/>
      <c r="C204" s="10" t="s">
        <v>789</v>
      </c>
      <c r="D204" s="14" t="s">
        <v>1232</v>
      </c>
      <c r="E204" s="86" t="s">
        <v>266</v>
      </c>
      <c r="F204" s="501" t="s">
        <v>1799</v>
      </c>
      <c r="G204" s="15">
        <v>3.99</v>
      </c>
      <c r="H204" s="3">
        <f>A204*G204</f>
        <v>0</v>
      </c>
    </row>
    <row r="205" spans="1:8" s="1" customFormat="1" ht="24.95" customHeight="1" x14ac:dyDescent="0.2">
      <c r="A205" s="10"/>
      <c r="B205" s="10"/>
      <c r="C205" s="10" t="s">
        <v>789</v>
      </c>
      <c r="D205" s="14" t="s">
        <v>1233</v>
      </c>
      <c r="E205" s="86" t="s">
        <v>266</v>
      </c>
      <c r="F205" s="509"/>
      <c r="G205" s="15">
        <v>3.99</v>
      </c>
      <c r="H205" s="3">
        <f t="shared" ref="H205:H248" si="7">A205*G205</f>
        <v>0</v>
      </c>
    </row>
    <row r="206" spans="1:8" s="1" customFormat="1" ht="24.95" customHeight="1" x14ac:dyDescent="0.2">
      <c r="A206" s="10"/>
      <c r="B206" s="10"/>
      <c r="C206" s="10" t="s">
        <v>789</v>
      </c>
      <c r="D206" s="14" t="s">
        <v>1234</v>
      </c>
      <c r="E206" s="86" t="s">
        <v>266</v>
      </c>
      <c r="F206" s="509"/>
      <c r="G206" s="15">
        <v>3.99</v>
      </c>
      <c r="H206" s="3">
        <f t="shared" si="7"/>
        <v>0</v>
      </c>
    </row>
    <row r="207" spans="1:8" s="1" customFormat="1" ht="24.95" customHeight="1" x14ac:dyDescent="0.2">
      <c r="A207" s="10"/>
      <c r="B207" s="10"/>
      <c r="C207" s="10" t="s">
        <v>789</v>
      </c>
      <c r="D207" s="14" t="s">
        <v>886</v>
      </c>
      <c r="E207" s="86" t="s">
        <v>266</v>
      </c>
      <c r="F207" s="509"/>
      <c r="G207" s="15">
        <v>3.99</v>
      </c>
      <c r="H207" s="3">
        <f t="shared" si="7"/>
        <v>0</v>
      </c>
    </row>
    <row r="208" spans="1:8" s="1" customFormat="1" ht="24.95" customHeight="1" x14ac:dyDescent="0.2">
      <c r="A208" s="10"/>
      <c r="B208" s="10"/>
      <c r="C208" s="10" t="s">
        <v>789</v>
      </c>
      <c r="D208" s="14" t="s">
        <v>1228</v>
      </c>
      <c r="E208" s="86" t="s">
        <v>266</v>
      </c>
      <c r="F208" s="509"/>
      <c r="G208" s="15">
        <v>3.99</v>
      </c>
      <c r="H208" s="3">
        <f t="shared" si="7"/>
        <v>0</v>
      </c>
    </row>
    <row r="209" spans="1:8" s="1" customFormat="1" ht="24.95" customHeight="1" x14ac:dyDescent="0.2">
      <c r="A209" s="10"/>
      <c r="B209" s="10"/>
      <c r="C209" s="10" t="s">
        <v>789</v>
      </c>
      <c r="D209" s="14" t="s">
        <v>99</v>
      </c>
      <c r="E209" s="86" t="s">
        <v>266</v>
      </c>
      <c r="F209" s="509"/>
      <c r="G209" s="15">
        <v>3.99</v>
      </c>
      <c r="H209" s="3">
        <f t="shared" si="7"/>
        <v>0</v>
      </c>
    </row>
    <row r="210" spans="1:8" s="1" customFormat="1" ht="24.95" customHeight="1" x14ac:dyDescent="0.2">
      <c r="A210" s="10"/>
      <c r="B210" s="10"/>
      <c r="C210" s="10" t="s">
        <v>789</v>
      </c>
      <c r="D210" s="14" t="s">
        <v>1219</v>
      </c>
      <c r="E210" s="86" t="s">
        <v>266</v>
      </c>
      <c r="F210" s="509"/>
      <c r="G210" s="15">
        <v>3.99</v>
      </c>
      <c r="H210" s="3">
        <f t="shared" si="7"/>
        <v>0</v>
      </c>
    </row>
    <row r="211" spans="1:8" s="1" customFormat="1" ht="24.95" customHeight="1" x14ac:dyDescent="0.2">
      <c r="A211" s="10"/>
      <c r="B211" s="10"/>
      <c r="C211" s="10" t="s">
        <v>789</v>
      </c>
      <c r="D211" s="14" t="s">
        <v>1235</v>
      </c>
      <c r="E211" s="86" t="s">
        <v>266</v>
      </c>
      <c r="F211" s="509"/>
      <c r="G211" s="15">
        <v>3.99</v>
      </c>
      <c r="H211" s="3">
        <f t="shared" si="7"/>
        <v>0</v>
      </c>
    </row>
    <row r="212" spans="1:8" s="1" customFormat="1" ht="24.95" customHeight="1" x14ac:dyDescent="0.2">
      <c r="A212" s="10"/>
      <c r="B212" s="10"/>
      <c r="C212" s="10" t="s">
        <v>789</v>
      </c>
      <c r="D212" s="14" t="s">
        <v>1023</v>
      </c>
      <c r="E212" s="86" t="s">
        <v>266</v>
      </c>
      <c r="F212" s="509"/>
      <c r="G212" s="15">
        <v>3.99</v>
      </c>
      <c r="H212" s="3">
        <f t="shared" si="7"/>
        <v>0</v>
      </c>
    </row>
    <row r="213" spans="1:8" s="1" customFormat="1" ht="24.95" customHeight="1" x14ac:dyDescent="0.2">
      <c r="A213" s="10"/>
      <c r="B213" s="10"/>
      <c r="C213" s="10" t="s">
        <v>789</v>
      </c>
      <c r="D213" s="14" t="s">
        <v>611</v>
      </c>
      <c r="E213" s="86" t="s">
        <v>266</v>
      </c>
      <c r="F213" s="509"/>
      <c r="G213" s="15">
        <v>3.99</v>
      </c>
      <c r="H213" s="3">
        <f t="shared" si="7"/>
        <v>0</v>
      </c>
    </row>
    <row r="214" spans="1:8" s="1" customFormat="1" ht="24.95" customHeight="1" x14ac:dyDescent="0.2">
      <c r="A214" s="10"/>
      <c r="B214" s="10"/>
      <c r="C214" s="10" t="s">
        <v>789</v>
      </c>
      <c r="D214" s="14" t="s">
        <v>1236</v>
      </c>
      <c r="E214" s="86" t="s">
        <v>266</v>
      </c>
      <c r="F214" s="509"/>
      <c r="G214" s="15">
        <v>3.99</v>
      </c>
      <c r="H214" s="3">
        <f t="shared" si="7"/>
        <v>0</v>
      </c>
    </row>
    <row r="215" spans="1:8" s="1" customFormat="1" ht="24.95" customHeight="1" x14ac:dyDescent="0.2">
      <c r="A215" s="10"/>
      <c r="B215" s="10"/>
      <c r="C215" s="10" t="s">
        <v>789</v>
      </c>
      <c r="D215" s="14" t="s">
        <v>1237</v>
      </c>
      <c r="E215" s="86" t="s">
        <v>266</v>
      </c>
      <c r="F215" s="509"/>
      <c r="G215" s="15">
        <v>3.99</v>
      </c>
      <c r="H215" s="3">
        <f t="shared" si="7"/>
        <v>0</v>
      </c>
    </row>
    <row r="216" spans="1:8" s="1" customFormat="1" ht="24.95" customHeight="1" x14ac:dyDescent="0.2">
      <c r="A216" s="10"/>
      <c r="B216" s="10"/>
      <c r="C216" s="10" t="s">
        <v>789</v>
      </c>
      <c r="D216" s="14" t="s">
        <v>760</v>
      </c>
      <c r="E216" s="86" t="s">
        <v>266</v>
      </c>
      <c r="F216" s="509"/>
      <c r="G216" s="15">
        <v>3.99</v>
      </c>
      <c r="H216" s="3">
        <f t="shared" si="7"/>
        <v>0</v>
      </c>
    </row>
    <row r="217" spans="1:8" s="1" customFormat="1" ht="24.95" customHeight="1" x14ac:dyDescent="0.2">
      <c r="A217" s="10"/>
      <c r="B217" s="10"/>
      <c r="C217" s="10" t="s">
        <v>789</v>
      </c>
      <c r="D217" s="14" t="s">
        <v>1238</v>
      </c>
      <c r="E217" s="86" t="s">
        <v>266</v>
      </c>
      <c r="F217" s="509"/>
      <c r="G217" s="15">
        <v>3.99</v>
      </c>
      <c r="H217" s="3">
        <f t="shared" si="7"/>
        <v>0</v>
      </c>
    </row>
    <row r="218" spans="1:8" s="1" customFormat="1" ht="24.95" customHeight="1" x14ac:dyDescent="0.2">
      <c r="A218" s="10"/>
      <c r="B218" s="10"/>
      <c r="C218" s="10" t="s">
        <v>789</v>
      </c>
      <c r="D218" s="14" t="s">
        <v>709</v>
      </c>
      <c r="E218" s="86" t="s">
        <v>266</v>
      </c>
      <c r="F218" s="509"/>
      <c r="G218" s="15">
        <v>3.99</v>
      </c>
      <c r="H218" s="3">
        <f t="shared" si="7"/>
        <v>0</v>
      </c>
    </row>
    <row r="219" spans="1:8" s="1" customFormat="1" ht="24.95" customHeight="1" x14ac:dyDescent="0.2">
      <c r="A219" s="10"/>
      <c r="B219" s="10"/>
      <c r="C219" s="10" t="s">
        <v>789</v>
      </c>
      <c r="D219" s="14" t="s">
        <v>208</v>
      </c>
      <c r="E219" s="86" t="s">
        <v>266</v>
      </c>
      <c r="F219" s="509"/>
      <c r="G219" s="15">
        <v>3.99</v>
      </c>
      <c r="H219" s="3">
        <f t="shared" si="7"/>
        <v>0</v>
      </c>
    </row>
    <row r="220" spans="1:8" s="1" customFormat="1" ht="24.95" customHeight="1" x14ac:dyDescent="0.2">
      <c r="A220" s="10"/>
      <c r="B220" s="10"/>
      <c r="C220" s="10" t="s">
        <v>789</v>
      </c>
      <c r="D220" s="14" t="s">
        <v>409</v>
      </c>
      <c r="E220" s="86" t="s">
        <v>266</v>
      </c>
      <c r="F220" s="509"/>
      <c r="G220" s="15">
        <v>3.99</v>
      </c>
      <c r="H220" s="3">
        <f t="shared" si="7"/>
        <v>0</v>
      </c>
    </row>
    <row r="221" spans="1:8" s="1" customFormat="1" ht="24.95" customHeight="1" x14ac:dyDescent="0.2">
      <c r="A221" s="10"/>
      <c r="B221" s="10"/>
      <c r="C221" s="10" t="s">
        <v>789</v>
      </c>
      <c r="D221" s="14" t="s">
        <v>649</v>
      </c>
      <c r="E221" s="86" t="s">
        <v>266</v>
      </c>
      <c r="F221" s="509"/>
      <c r="G221" s="15">
        <v>3.99</v>
      </c>
      <c r="H221" s="3">
        <f t="shared" si="7"/>
        <v>0</v>
      </c>
    </row>
    <row r="222" spans="1:8" s="1" customFormat="1" ht="24.95" customHeight="1" x14ac:dyDescent="0.2">
      <c r="A222" s="10"/>
      <c r="B222" s="10"/>
      <c r="C222" s="10" t="s">
        <v>789</v>
      </c>
      <c r="D222" s="14" t="s">
        <v>1239</v>
      </c>
      <c r="E222" s="86" t="s">
        <v>266</v>
      </c>
      <c r="F222" s="509"/>
      <c r="G222" s="15">
        <v>3.99</v>
      </c>
      <c r="H222" s="3">
        <f t="shared" si="7"/>
        <v>0</v>
      </c>
    </row>
    <row r="223" spans="1:8" s="1" customFormat="1" ht="24.95" customHeight="1" x14ac:dyDescent="0.2">
      <c r="A223" s="10"/>
      <c r="B223" s="10"/>
      <c r="C223" s="10" t="s">
        <v>789</v>
      </c>
      <c r="D223" s="14" t="s">
        <v>1240</v>
      </c>
      <c r="E223" s="86" t="s">
        <v>266</v>
      </c>
      <c r="F223" s="509"/>
      <c r="G223" s="15">
        <v>3.99</v>
      </c>
      <c r="H223" s="3">
        <f t="shared" si="7"/>
        <v>0</v>
      </c>
    </row>
    <row r="224" spans="1:8" s="1" customFormat="1" ht="24.95" customHeight="1" x14ac:dyDescent="0.2">
      <c r="A224" s="10"/>
      <c r="B224" s="10"/>
      <c r="C224" s="10" t="s">
        <v>789</v>
      </c>
      <c r="D224" s="14" t="s">
        <v>613</v>
      </c>
      <c r="E224" s="86" t="s">
        <v>266</v>
      </c>
      <c r="F224" s="509"/>
      <c r="G224" s="15">
        <v>3.99</v>
      </c>
      <c r="H224" s="3">
        <f t="shared" si="7"/>
        <v>0</v>
      </c>
    </row>
    <row r="225" spans="1:8" s="1" customFormat="1" ht="24.95" customHeight="1" x14ac:dyDescent="0.2">
      <c r="A225" s="10"/>
      <c r="B225" s="10"/>
      <c r="C225" s="10" t="s">
        <v>789</v>
      </c>
      <c r="D225" s="14" t="s">
        <v>1247</v>
      </c>
      <c r="E225" s="86" t="s">
        <v>266</v>
      </c>
      <c r="F225" s="509"/>
      <c r="G225" s="15">
        <v>3.99</v>
      </c>
      <c r="H225" s="3">
        <f t="shared" si="7"/>
        <v>0</v>
      </c>
    </row>
    <row r="226" spans="1:8" s="1" customFormat="1" ht="24.95" customHeight="1" x14ac:dyDescent="0.2">
      <c r="A226" s="10"/>
      <c r="B226" s="10"/>
      <c r="C226" s="10" t="s">
        <v>789</v>
      </c>
      <c r="D226" s="14" t="s">
        <v>1248</v>
      </c>
      <c r="E226" s="86" t="s">
        <v>266</v>
      </c>
      <c r="F226" s="509"/>
      <c r="G226" s="15">
        <v>3.99</v>
      </c>
      <c r="H226" s="3">
        <f t="shared" si="7"/>
        <v>0</v>
      </c>
    </row>
    <row r="227" spans="1:8" s="1" customFormat="1" ht="24.95" customHeight="1" x14ac:dyDescent="0.2">
      <c r="A227" s="10"/>
      <c r="B227" s="10"/>
      <c r="C227" s="10" t="s">
        <v>789</v>
      </c>
      <c r="D227" s="14" t="s">
        <v>1249</v>
      </c>
      <c r="E227" s="86" t="s">
        <v>266</v>
      </c>
      <c r="F227" s="509"/>
      <c r="G227" s="15">
        <v>3.99</v>
      </c>
      <c r="H227" s="3">
        <f t="shared" si="7"/>
        <v>0</v>
      </c>
    </row>
    <row r="228" spans="1:8" s="1" customFormat="1" ht="24.95" customHeight="1" x14ac:dyDescent="0.2">
      <c r="A228" s="10"/>
      <c r="B228" s="10"/>
      <c r="C228" s="10" t="s">
        <v>789</v>
      </c>
      <c r="D228" s="14" t="s">
        <v>1250</v>
      </c>
      <c r="E228" s="86" t="s">
        <v>266</v>
      </c>
      <c r="F228" s="509"/>
      <c r="G228" s="15">
        <v>3.99</v>
      </c>
      <c r="H228" s="3">
        <f t="shared" si="7"/>
        <v>0</v>
      </c>
    </row>
    <row r="229" spans="1:8" s="1" customFormat="1" ht="24.95" customHeight="1" x14ac:dyDescent="0.2">
      <c r="A229" s="10"/>
      <c r="B229" s="10"/>
      <c r="C229" s="10" t="s">
        <v>789</v>
      </c>
      <c r="D229" s="14" t="s">
        <v>510</v>
      </c>
      <c r="E229" s="86" t="s">
        <v>266</v>
      </c>
      <c r="F229" s="509"/>
      <c r="G229" s="15">
        <v>3.99</v>
      </c>
      <c r="H229" s="3">
        <f t="shared" si="7"/>
        <v>0</v>
      </c>
    </row>
    <row r="230" spans="1:8" s="1" customFormat="1" ht="24.95" customHeight="1" x14ac:dyDescent="0.2">
      <c r="A230" s="10"/>
      <c r="B230" s="10"/>
      <c r="C230" s="10" t="s">
        <v>789</v>
      </c>
      <c r="D230" s="14" t="s">
        <v>924</v>
      </c>
      <c r="E230" s="86" t="s">
        <v>266</v>
      </c>
      <c r="F230" s="509"/>
      <c r="G230" s="15">
        <v>3.99</v>
      </c>
      <c r="H230" s="3">
        <f t="shared" si="7"/>
        <v>0</v>
      </c>
    </row>
    <row r="231" spans="1:8" s="1" customFormat="1" ht="24.95" customHeight="1" x14ac:dyDescent="0.2">
      <c r="A231" s="10"/>
      <c r="B231" s="10"/>
      <c r="C231" s="10" t="s">
        <v>789</v>
      </c>
      <c r="D231" s="14" t="s">
        <v>198</v>
      </c>
      <c r="E231" s="86" t="s">
        <v>266</v>
      </c>
      <c r="F231" s="509"/>
      <c r="G231" s="15">
        <v>3.99</v>
      </c>
      <c r="H231" s="3">
        <f t="shared" si="7"/>
        <v>0</v>
      </c>
    </row>
    <row r="232" spans="1:8" s="1" customFormat="1" ht="24.95" customHeight="1" x14ac:dyDescent="0.2">
      <c r="A232" s="10"/>
      <c r="B232" s="10"/>
      <c r="C232" s="10" t="s">
        <v>789</v>
      </c>
      <c r="D232" s="14" t="s">
        <v>501</v>
      </c>
      <c r="E232" s="86" t="s">
        <v>266</v>
      </c>
      <c r="F232" s="509"/>
      <c r="G232" s="15">
        <v>3.99</v>
      </c>
      <c r="H232" s="3">
        <f t="shared" si="7"/>
        <v>0</v>
      </c>
    </row>
    <row r="233" spans="1:8" s="1" customFormat="1" ht="24.95" customHeight="1" x14ac:dyDescent="0.2">
      <c r="A233" s="10"/>
      <c r="B233" s="10"/>
      <c r="C233" s="10" t="s">
        <v>789</v>
      </c>
      <c r="D233" s="14" t="s">
        <v>1251</v>
      </c>
      <c r="E233" s="86" t="s">
        <v>266</v>
      </c>
      <c r="F233" s="509"/>
      <c r="G233" s="15">
        <v>3.99</v>
      </c>
      <c r="H233" s="3">
        <f t="shared" si="7"/>
        <v>0</v>
      </c>
    </row>
    <row r="234" spans="1:8" s="1" customFormat="1" ht="24.95" customHeight="1" x14ac:dyDescent="0.2">
      <c r="A234" s="10"/>
      <c r="B234" s="10"/>
      <c r="C234" s="10" t="s">
        <v>789</v>
      </c>
      <c r="D234" s="14" t="s">
        <v>612</v>
      </c>
      <c r="E234" s="86" t="s">
        <v>266</v>
      </c>
      <c r="F234" s="509"/>
      <c r="G234" s="15">
        <v>3.99</v>
      </c>
      <c r="H234" s="3">
        <f t="shared" si="7"/>
        <v>0</v>
      </c>
    </row>
    <row r="235" spans="1:8" s="1" customFormat="1" ht="24.95" customHeight="1" x14ac:dyDescent="0.2">
      <c r="A235" s="10"/>
      <c r="B235" s="10"/>
      <c r="C235" s="10" t="s">
        <v>789</v>
      </c>
      <c r="D235" s="14" t="s">
        <v>1252</v>
      </c>
      <c r="E235" s="86" t="s">
        <v>266</v>
      </c>
      <c r="F235" s="509"/>
      <c r="G235" s="15">
        <v>3.99</v>
      </c>
      <c r="H235" s="3">
        <f t="shared" si="7"/>
        <v>0</v>
      </c>
    </row>
    <row r="236" spans="1:8" s="1" customFormat="1" ht="24.95" customHeight="1" x14ac:dyDescent="0.2">
      <c r="A236" s="10"/>
      <c r="B236" s="10"/>
      <c r="C236" s="10" t="s">
        <v>789</v>
      </c>
      <c r="D236" s="14" t="s">
        <v>1253</v>
      </c>
      <c r="E236" s="86" t="s">
        <v>266</v>
      </c>
      <c r="F236" s="509"/>
      <c r="G236" s="15">
        <v>3.99</v>
      </c>
      <c r="H236" s="3">
        <f t="shared" si="7"/>
        <v>0</v>
      </c>
    </row>
    <row r="237" spans="1:8" s="1" customFormat="1" ht="24.95" customHeight="1" x14ac:dyDescent="0.2">
      <c r="A237" s="10"/>
      <c r="B237" s="10"/>
      <c r="C237" s="10" t="s">
        <v>789</v>
      </c>
      <c r="D237" s="14" t="s">
        <v>1254</v>
      </c>
      <c r="E237" s="86" t="s">
        <v>266</v>
      </c>
      <c r="F237" s="509"/>
      <c r="G237" s="15">
        <v>3.99</v>
      </c>
      <c r="H237" s="3">
        <f t="shared" si="7"/>
        <v>0</v>
      </c>
    </row>
    <row r="238" spans="1:8" s="1" customFormat="1" ht="24.95" customHeight="1" x14ac:dyDescent="0.2">
      <c r="A238" s="10"/>
      <c r="B238" s="10"/>
      <c r="C238" s="10" t="s">
        <v>789</v>
      </c>
      <c r="D238" s="14" t="s">
        <v>1255</v>
      </c>
      <c r="E238" s="86" t="s">
        <v>266</v>
      </c>
      <c r="F238" s="509"/>
      <c r="G238" s="15">
        <v>3.99</v>
      </c>
      <c r="H238" s="3">
        <f t="shared" si="7"/>
        <v>0</v>
      </c>
    </row>
    <row r="239" spans="1:8" s="1" customFormat="1" ht="24.95" customHeight="1" x14ac:dyDescent="0.2">
      <c r="A239" s="10"/>
      <c r="B239" s="10"/>
      <c r="C239" s="10" t="s">
        <v>789</v>
      </c>
      <c r="D239" s="14" t="s">
        <v>206</v>
      </c>
      <c r="E239" s="86" t="s">
        <v>266</v>
      </c>
      <c r="F239" s="509"/>
      <c r="G239" s="15">
        <v>3.99</v>
      </c>
      <c r="H239" s="3">
        <f t="shared" si="7"/>
        <v>0</v>
      </c>
    </row>
    <row r="240" spans="1:8" s="1" customFormat="1" ht="24.95" customHeight="1" x14ac:dyDescent="0.2">
      <c r="A240" s="10"/>
      <c r="B240" s="10"/>
      <c r="C240" s="10" t="s">
        <v>789</v>
      </c>
      <c r="D240" s="14" t="s">
        <v>470</v>
      </c>
      <c r="E240" s="86" t="s">
        <v>266</v>
      </c>
      <c r="F240" s="509"/>
      <c r="G240" s="15">
        <v>3.99</v>
      </c>
      <c r="H240" s="3">
        <f t="shared" si="7"/>
        <v>0</v>
      </c>
    </row>
    <row r="241" spans="1:8" s="1" customFormat="1" ht="24.95" customHeight="1" x14ac:dyDescent="0.2">
      <c r="A241" s="10"/>
      <c r="B241" s="10"/>
      <c r="C241" s="10" t="s">
        <v>789</v>
      </c>
      <c r="D241" s="14" t="s">
        <v>1256</v>
      </c>
      <c r="E241" s="86" t="s">
        <v>266</v>
      </c>
      <c r="F241" s="509"/>
      <c r="G241" s="15">
        <v>3.99</v>
      </c>
      <c r="H241" s="3">
        <f t="shared" si="7"/>
        <v>0</v>
      </c>
    </row>
    <row r="242" spans="1:8" s="1" customFormat="1" ht="24.95" customHeight="1" x14ac:dyDescent="0.2">
      <c r="A242" s="10"/>
      <c r="B242" s="10"/>
      <c r="C242" s="10" t="s">
        <v>789</v>
      </c>
      <c r="D242" s="14" t="s">
        <v>1257</v>
      </c>
      <c r="E242" s="86" t="s">
        <v>266</v>
      </c>
      <c r="F242" s="509"/>
      <c r="G242" s="15">
        <v>3.99</v>
      </c>
      <c r="H242" s="3">
        <f t="shared" si="7"/>
        <v>0</v>
      </c>
    </row>
    <row r="243" spans="1:8" s="1" customFormat="1" ht="24.95" customHeight="1" x14ac:dyDescent="0.2">
      <c r="A243" s="10"/>
      <c r="B243" s="10"/>
      <c r="C243" s="10" t="s">
        <v>789</v>
      </c>
      <c r="D243" s="14" t="s">
        <v>512</v>
      </c>
      <c r="E243" s="86" t="s">
        <v>266</v>
      </c>
      <c r="F243" s="509"/>
      <c r="G243" s="15">
        <v>3.99</v>
      </c>
      <c r="H243" s="3">
        <f t="shared" si="7"/>
        <v>0</v>
      </c>
    </row>
    <row r="244" spans="1:8" s="1" customFormat="1" ht="24.95" customHeight="1" x14ac:dyDescent="0.2">
      <c r="A244" s="10"/>
      <c r="B244" s="10"/>
      <c r="C244" s="10" t="s">
        <v>789</v>
      </c>
      <c r="D244" s="14" t="s">
        <v>1258</v>
      </c>
      <c r="E244" s="86" t="s">
        <v>266</v>
      </c>
      <c r="F244" s="509"/>
      <c r="G244" s="15">
        <v>3.99</v>
      </c>
      <c r="H244" s="3">
        <f t="shared" si="7"/>
        <v>0</v>
      </c>
    </row>
    <row r="245" spans="1:8" s="1" customFormat="1" ht="24.95" customHeight="1" x14ac:dyDescent="0.2">
      <c r="A245" s="10"/>
      <c r="B245" s="10"/>
      <c r="C245" s="10" t="s">
        <v>789</v>
      </c>
      <c r="D245" s="14" t="s">
        <v>1259</v>
      </c>
      <c r="E245" s="86" t="s">
        <v>266</v>
      </c>
      <c r="F245" s="509"/>
      <c r="G245" s="15">
        <v>3.99</v>
      </c>
      <c r="H245" s="3">
        <f t="shared" si="7"/>
        <v>0</v>
      </c>
    </row>
    <row r="246" spans="1:8" s="1" customFormat="1" ht="24.95" customHeight="1" x14ac:dyDescent="0.2">
      <c r="A246" s="10"/>
      <c r="B246" s="10"/>
      <c r="C246" s="10" t="s">
        <v>789</v>
      </c>
      <c r="D246" s="14" t="s">
        <v>610</v>
      </c>
      <c r="E246" s="86" t="s">
        <v>266</v>
      </c>
      <c r="F246" s="509"/>
      <c r="G246" s="15">
        <v>3.99</v>
      </c>
      <c r="H246" s="3">
        <f t="shared" si="7"/>
        <v>0</v>
      </c>
    </row>
    <row r="247" spans="1:8" s="1" customFormat="1" ht="24.95" customHeight="1" x14ac:dyDescent="0.2">
      <c r="A247" s="10"/>
      <c r="B247" s="10"/>
      <c r="C247" s="10" t="s">
        <v>789</v>
      </c>
      <c r="D247" s="14" t="s">
        <v>479</v>
      </c>
      <c r="E247" s="86" t="s">
        <v>266</v>
      </c>
      <c r="F247" s="509"/>
      <c r="G247" s="15">
        <v>3.99</v>
      </c>
      <c r="H247" s="3">
        <f t="shared" si="7"/>
        <v>0</v>
      </c>
    </row>
    <row r="248" spans="1:8" s="1" customFormat="1" ht="24.95" customHeight="1" x14ac:dyDescent="0.2">
      <c r="A248" s="10"/>
      <c r="B248" s="10"/>
      <c r="C248" s="10" t="s">
        <v>789</v>
      </c>
      <c r="D248" s="14" t="s">
        <v>1260</v>
      </c>
      <c r="E248" s="86" t="s">
        <v>266</v>
      </c>
      <c r="F248" s="502"/>
      <c r="G248" s="15">
        <v>3.99</v>
      </c>
      <c r="H248" s="3">
        <f t="shared" si="7"/>
        <v>0</v>
      </c>
    </row>
    <row r="249" spans="1:8" s="1" customFormat="1" ht="24.95" customHeight="1" x14ac:dyDescent="0.2">
      <c r="A249" s="96" t="s">
        <v>1484</v>
      </c>
      <c r="B249" s="90" t="s">
        <v>1498</v>
      </c>
      <c r="C249" s="90" t="s">
        <v>1483</v>
      </c>
      <c r="D249" s="90" t="s">
        <v>1482</v>
      </c>
      <c r="E249" s="97" t="s">
        <v>1028</v>
      </c>
      <c r="F249" s="105" t="s">
        <v>1656</v>
      </c>
      <c r="G249" s="109" t="s">
        <v>1485</v>
      </c>
      <c r="H249" s="103"/>
    </row>
    <row r="250" spans="1:8" s="1" customFormat="1" ht="24.95" customHeight="1" x14ac:dyDescent="0.2">
      <c r="A250" s="10">
        <v>0</v>
      </c>
      <c r="B250" s="10"/>
      <c r="C250" s="10" t="s">
        <v>789</v>
      </c>
      <c r="D250" s="14" t="s">
        <v>186</v>
      </c>
      <c r="E250" s="86" t="s">
        <v>1028</v>
      </c>
      <c r="F250" s="510" t="s">
        <v>61</v>
      </c>
      <c r="G250" s="15">
        <v>3.85</v>
      </c>
      <c r="H250" s="3">
        <f>A250*G250</f>
        <v>0</v>
      </c>
    </row>
    <row r="251" spans="1:8" s="1" customFormat="1" ht="24.95" customHeight="1" x14ac:dyDescent="0.2">
      <c r="A251" s="115"/>
      <c r="B251" s="124"/>
      <c r="C251" s="10" t="s">
        <v>789</v>
      </c>
      <c r="D251" s="115" t="s">
        <v>190</v>
      </c>
      <c r="E251" s="86" t="s">
        <v>1028</v>
      </c>
      <c r="F251" s="511"/>
      <c r="G251" s="15">
        <v>3.85</v>
      </c>
      <c r="H251" s="3">
        <f t="shared" ref="H251:H293" si="8">A251*G251</f>
        <v>0</v>
      </c>
    </row>
    <row r="252" spans="1:8" s="1" customFormat="1" ht="24.95" customHeight="1" x14ac:dyDescent="0.2">
      <c r="A252" s="115"/>
      <c r="B252" s="124"/>
      <c r="C252" s="10" t="s">
        <v>789</v>
      </c>
      <c r="D252" s="115" t="s">
        <v>214</v>
      </c>
      <c r="E252" s="86" t="s">
        <v>1028</v>
      </c>
      <c r="F252" s="511"/>
      <c r="G252" s="15">
        <v>3.85</v>
      </c>
      <c r="H252" s="3">
        <f t="shared" si="8"/>
        <v>0</v>
      </c>
    </row>
    <row r="253" spans="1:8" s="1" customFormat="1" ht="24.95" customHeight="1" x14ac:dyDescent="0.2">
      <c r="A253" s="115"/>
      <c r="B253" s="124"/>
      <c r="C253" s="10" t="s">
        <v>789</v>
      </c>
      <c r="D253" s="115" t="s">
        <v>193</v>
      </c>
      <c r="E253" s="86" t="s">
        <v>1028</v>
      </c>
      <c r="F253" s="511"/>
      <c r="G253" s="15">
        <v>3.85</v>
      </c>
      <c r="H253" s="3">
        <f t="shared" si="8"/>
        <v>0</v>
      </c>
    </row>
    <row r="254" spans="1:8" s="1" customFormat="1" ht="24.95" customHeight="1" x14ac:dyDescent="0.2">
      <c r="A254" s="115"/>
      <c r="B254" s="124"/>
      <c r="C254" s="10" t="s">
        <v>789</v>
      </c>
      <c r="D254" s="115" t="s">
        <v>185</v>
      </c>
      <c r="E254" s="86" t="s">
        <v>1028</v>
      </c>
      <c r="F254" s="511"/>
      <c r="G254" s="15">
        <v>3.85</v>
      </c>
      <c r="H254" s="3">
        <f t="shared" si="8"/>
        <v>0</v>
      </c>
    </row>
    <row r="255" spans="1:8" s="1" customFormat="1" ht="24.95" customHeight="1" x14ac:dyDescent="0.2">
      <c r="A255" s="115"/>
      <c r="B255" s="124"/>
      <c r="C255" s="10" t="s">
        <v>789</v>
      </c>
      <c r="D255" s="115" t="s">
        <v>188</v>
      </c>
      <c r="E255" s="86" t="s">
        <v>1028</v>
      </c>
      <c r="F255" s="511"/>
      <c r="G255" s="15">
        <v>3.85</v>
      </c>
      <c r="H255" s="3">
        <f t="shared" si="8"/>
        <v>0</v>
      </c>
    </row>
    <row r="256" spans="1:8" s="1" customFormat="1" ht="24.95" customHeight="1" x14ac:dyDescent="0.2">
      <c r="A256" s="115"/>
      <c r="B256" s="124"/>
      <c r="C256" s="10" t="s">
        <v>789</v>
      </c>
      <c r="D256" s="115" t="s">
        <v>187</v>
      </c>
      <c r="E256" s="86" t="s">
        <v>1028</v>
      </c>
      <c r="F256" s="511"/>
      <c r="G256" s="15">
        <v>3.85</v>
      </c>
      <c r="H256" s="3">
        <f t="shared" si="8"/>
        <v>0</v>
      </c>
    </row>
    <row r="257" spans="1:8" s="1" customFormat="1" ht="24.95" customHeight="1" x14ac:dyDescent="0.2">
      <c r="A257" s="115"/>
      <c r="B257" s="124"/>
      <c r="C257" s="10" t="s">
        <v>789</v>
      </c>
      <c r="D257" s="115" t="s">
        <v>750</v>
      </c>
      <c r="E257" s="86" t="s">
        <v>1028</v>
      </c>
      <c r="F257" s="511"/>
      <c r="G257" s="15">
        <v>3.85</v>
      </c>
      <c r="H257" s="3">
        <f t="shared" si="8"/>
        <v>0</v>
      </c>
    </row>
    <row r="258" spans="1:8" s="1" customFormat="1" ht="24.95" customHeight="1" x14ac:dyDescent="0.2">
      <c r="A258" s="115"/>
      <c r="B258" s="124"/>
      <c r="C258" s="10" t="s">
        <v>789</v>
      </c>
      <c r="D258" s="115" t="s">
        <v>210</v>
      </c>
      <c r="E258" s="86" t="s">
        <v>1028</v>
      </c>
      <c r="F258" s="511"/>
      <c r="G258" s="15">
        <v>3.85</v>
      </c>
      <c r="H258" s="3">
        <f t="shared" si="8"/>
        <v>0</v>
      </c>
    </row>
    <row r="259" spans="1:8" s="1" customFormat="1" ht="24.95" customHeight="1" x14ac:dyDescent="0.2">
      <c r="A259" s="115"/>
      <c r="B259" s="124"/>
      <c r="C259" s="10" t="s">
        <v>789</v>
      </c>
      <c r="D259" s="115" t="s">
        <v>140</v>
      </c>
      <c r="E259" s="86" t="s">
        <v>1028</v>
      </c>
      <c r="F259" s="511"/>
      <c r="G259" s="15">
        <v>3.85</v>
      </c>
      <c r="H259" s="3">
        <f t="shared" si="8"/>
        <v>0</v>
      </c>
    </row>
    <row r="260" spans="1:8" s="1" customFormat="1" ht="24.95" customHeight="1" x14ac:dyDescent="0.2">
      <c r="A260" s="115"/>
      <c r="B260" s="124"/>
      <c r="C260" s="10" t="s">
        <v>789</v>
      </c>
      <c r="D260" s="115" t="s">
        <v>141</v>
      </c>
      <c r="E260" s="86" t="s">
        <v>1028</v>
      </c>
      <c r="F260" s="511"/>
      <c r="G260" s="15">
        <v>3.85</v>
      </c>
      <c r="H260" s="3">
        <f t="shared" si="8"/>
        <v>0</v>
      </c>
    </row>
    <row r="261" spans="1:8" s="1" customFormat="1" ht="24.95" customHeight="1" x14ac:dyDescent="0.2">
      <c r="A261" s="115"/>
      <c r="B261" s="124"/>
      <c r="C261" s="10" t="s">
        <v>789</v>
      </c>
      <c r="D261" s="115" t="s">
        <v>977</v>
      </c>
      <c r="E261" s="86" t="s">
        <v>1028</v>
      </c>
      <c r="F261" s="511"/>
      <c r="G261" s="15">
        <v>3.85</v>
      </c>
      <c r="H261" s="3">
        <f t="shared" si="8"/>
        <v>0</v>
      </c>
    </row>
    <row r="262" spans="1:8" s="1" customFormat="1" ht="24.95" customHeight="1" x14ac:dyDescent="0.2">
      <c r="A262" s="115"/>
      <c r="B262" s="124"/>
      <c r="C262" s="10" t="s">
        <v>789</v>
      </c>
      <c r="D262" s="115" t="s">
        <v>192</v>
      </c>
      <c r="E262" s="86" t="s">
        <v>1028</v>
      </c>
      <c r="F262" s="511"/>
      <c r="G262" s="15">
        <v>3.85</v>
      </c>
      <c r="H262" s="3">
        <f t="shared" si="8"/>
        <v>0</v>
      </c>
    </row>
    <row r="263" spans="1:8" s="1" customFormat="1" ht="24.95" customHeight="1" x14ac:dyDescent="0.2">
      <c r="A263" s="115"/>
      <c r="B263" s="124"/>
      <c r="C263" s="10" t="s">
        <v>789</v>
      </c>
      <c r="D263" s="115" t="s">
        <v>199</v>
      </c>
      <c r="E263" s="86" t="s">
        <v>1028</v>
      </c>
      <c r="F263" s="511"/>
      <c r="G263" s="15">
        <v>3.85</v>
      </c>
      <c r="H263" s="3">
        <f t="shared" si="8"/>
        <v>0</v>
      </c>
    </row>
    <row r="264" spans="1:8" s="1" customFormat="1" ht="24.95" customHeight="1" x14ac:dyDescent="0.2">
      <c r="A264" s="115"/>
      <c r="B264" s="124"/>
      <c r="C264" s="10" t="s">
        <v>789</v>
      </c>
      <c r="D264" s="115" t="s">
        <v>507</v>
      </c>
      <c r="E264" s="86" t="s">
        <v>1028</v>
      </c>
      <c r="F264" s="511"/>
      <c r="G264" s="15">
        <v>3.85</v>
      </c>
      <c r="H264" s="3">
        <f t="shared" si="8"/>
        <v>0</v>
      </c>
    </row>
    <row r="265" spans="1:8" s="1" customFormat="1" ht="24.95" customHeight="1" x14ac:dyDescent="0.2">
      <c r="A265" s="115"/>
      <c r="B265" s="124"/>
      <c r="C265" s="10" t="s">
        <v>789</v>
      </c>
      <c r="D265" s="115" t="s">
        <v>192</v>
      </c>
      <c r="E265" s="86" t="s">
        <v>1028</v>
      </c>
      <c r="F265" s="511"/>
      <c r="G265" s="15">
        <v>3.85</v>
      </c>
      <c r="H265" s="3">
        <f t="shared" si="8"/>
        <v>0</v>
      </c>
    </row>
    <row r="266" spans="1:8" s="1" customFormat="1" ht="24.95" customHeight="1" x14ac:dyDescent="0.2">
      <c r="A266" s="115"/>
      <c r="B266" s="124"/>
      <c r="C266" s="10" t="s">
        <v>789</v>
      </c>
      <c r="D266" s="115" t="s">
        <v>195</v>
      </c>
      <c r="E266" s="86" t="s">
        <v>1028</v>
      </c>
      <c r="F266" s="511"/>
      <c r="G266" s="15">
        <v>3.85</v>
      </c>
      <c r="H266" s="3">
        <f t="shared" si="8"/>
        <v>0</v>
      </c>
    </row>
    <row r="267" spans="1:8" s="1" customFormat="1" ht="24.95" customHeight="1" x14ac:dyDescent="0.2">
      <c r="A267" s="115"/>
      <c r="B267" s="124"/>
      <c r="C267" s="10" t="s">
        <v>789</v>
      </c>
      <c r="D267" s="115" t="s">
        <v>1261</v>
      </c>
      <c r="E267" s="86" t="s">
        <v>1028</v>
      </c>
      <c r="F267" s="511"/>
      <c r="G267" s="15">
        <v>3.85</v>
      </c>
      <c r="H267" s="3">
        <f t="shared" si="8"/>
        <v>0</v>
      </c>
    </row>
    <row r="268" spans="1:8" s="1" customFormat="1" ht="24.95" customHeight="1" x14ac:dyDescent="0.2">
      <c r="A268" s="115"/>
      <c r="B268" s="124"/>
      <c r="C268" s="10" t="s">
        <v>789</v>
      </c>
      <c r="D268" s="115" t="s">
        <v>471</v>
      </c>
      <c r="E268" s="86" t="s">
        <v>1028</v>
      </c>
      <c r="F268" s="511"/>
      <c r="G268" s="15">
        <v>3.85</v>
      </c>
      <c r="H268" s="3">
        <f t="shared" si="8"/>
        <v>0</v>
      </c>
    </row>
    <row r="269" spans="1:8" s="1" customFormat="1" ht="24.95" customHeight="1" x14ac:dyDescent="0.2">
      <c r="A269" s="115"/>
      <c r="B269" s="124"/>
      <c r="C269" s="10" t="s">
        <v>789</v>
      </c>
      <c r="D269" s="115" t="s">
        <v>204</v>
      </c>
      <c r="E269" s="86" t="s">
        <v>1028</v>
      </c>
      <c r="F269" s="511"/>
      <c r="G269" s="15">
        <v>3.85</v>
      </c>
      <c r="H269" s="3">
        <f t="shared" si="8"/>
        <v>0</v>
      </c>
    </row>
    <row r="270" spans="1:8" s="1" customFormat="1" ht="24.95" customHeight="1" x14ac:dyDescent="0.2">
      <c r="A270" s="115"/>
      <c r="B270" s="124"/>
      <c r="C270" s="10" t="s">
        <v>789</v>
      </c>
      <c r="D270" s="115" t="s">
        <v>933</v>
      </c>
      <c r="E270" s="86" t="s">
        <v>1028</v>
      </c>
      <c r="F270" s="511"/>
      <c r="G270" s="15">
        <v>3.85</v>
      </c>
      <c r="H270" s="3">
        <f t="shared" si="8"/>
        <v>0</v>
      </c>
    </row>
    <row r="271" spans="1:8" s="1" customFormat="1" ht="24.95" customHeight="1" x14ac:dyDescent="0.2">
      <c r="A271" s="115"/>
      <c r="B271" s="124"/>
      <c r="C271" s="10" t="s">
        <v>789</v>
      </c>
      <c r="D271" s="115" t="s">
        <v>1135</v>
      </c>
      <c r="E271" s="86" t="s">
        <v>1028</v>
      </c>
      <c r="F271" s="511"/>
      <c r="G271" s="15">
        <v>3.85</v>
      </c>
      <c r="H271" s="3">
        <f t="shared" si="8"/>
        <v>0</v>
      </c>
    </row>
    <row r="272" spans="1:8" s="1" customFormat="1" ht="24.95" customHeight="1" x14ac:dyDescent="0.2">
      <c r="A272" s="115"/>
      <c r="B272" s="124"/>
      <c r="C272" s="10" t="s">
        <v>789</v>
      </c>
      <c r="D272" s="115" t="s">
        <v>196</v>
      </c>
      <c r="E272" s="86" t="s">
        <v>1028</v>
      </c>
      <c r="F272" s="511"/>
      <c r="G272" s="15">
        <v>3.85</v>
      </c>
      <c r="H272" s="3">
        <f t="shared" si="8"/>
        <v>0</v>
      </c>
    </row>
    <row r="273" spans="1:8" s="1" customFormat="1" ht="24.95" customHeight="1" x14ac:dyDescent="0.2">
      <c r="A273" s="115"/>
      <c r="B273" s="124"/>
      <c r="C273" s="10" t="s">
        <v>789</v>
      </c>
      <c r="D273" s="115" t="s">
        <v>206</v>
      </c>
      <c r="E273" s="86" t="s">
        <v>1028</v>
      </c>
      <c r="F273" s="511"/>
      <c r="G273" s="15">
        <v>3.85</v>
      </c>
      <c r="H273" s="3">
        <f t="shared" si="8"/>
        <v>0</v>
      </c>
    </row>
    <row r="274" spans="1:8" s="1" customFormat="1" ht="24.95" customHeight="1" x14ac:dyDescent="0.2">
      <c r="A274" s="115"/>
      <c r="B274" s="124"/>
      <c r="C274" s="10" t="s">
        <v>789</v>
      </c>
      <c r="D274" s="115" t="s">
        <v>1262</v>
      </c>
      <c r="E274" s="86" t="s">
        <v>1028</v>
      </c>
      <c r="F274" s="511"/>
      <c r="G274" s="15">
        <v>3.85</v>
      </c>
      <c r="H274" s="3">
        <f t="shared" si="8"/>
        <v>0</v>
      </c>
    </row>
    <row r="275" spans="1:8" s="1" customFormat="1" ht="24.95" customHeight="1" x14ac:dyDescent="0.2">
      <c r="A275" s="115"/>
      <c r="B275" s="124"/>
      <c r="C275" s="10" t="s">
        <v>789</v>
      </c>
      <c r="D275" s="115" t="s">
        <v>513</v>
      </c>
      <c r="E275" s="86" t="s">
        <v>1028</v>
      </c>
      <c r="F275" s="511"/>
      <c r="G275" s="15">
        <v>3.85</v>
      </c>
      <c r="H275" s="3">
        <f t="shared" si="8"/>
        <v>0</v>
      </c>
    </row>
    <row r="276" spans="1:8" s="1" customFormat="1" ht="24.95" customHeight="1" x14ac:dyDescent="0.2">
      <c r="A276" s="115"/>
      <c r="B276" s="124"/>
      <c r="C276" s="10" t="s">
        <v>789</v>
      </c>
      <c r="D276" s="115" t="s">
        <v>514</v>
      </c>
      <c r="E276" s="86" t="s">
        <v>1028</v>
      </c>
      <c r="F276" s="511"/>
      <c r="G276" s="15">
        <v>3.85</v>
      </c>
      <c r="H276" s="3">
        <f t="shared" si="8"/>
        <v>0</v>
      </c>
    </row>
    <row r="277" spans="1:8" s="1" customFormat="1" ht="24.95" customHeight="1" x14ac:dyDescent="0.2">
      <c r="A277" s="115"/>
      <c r="B277" s="124"/>
      <c r="C277" s="10" t="s">
        <v>789</v>
      </c>
      <c r="D277" s="115" t="s">
        <v>1263</v>
      </c>
      <c r="E277" s="86" t="s">
        <v>1028</v>
      </c>
      <c r="F277" s="511"/>
      <c r="G277" s="15">
        <v>3.85</v>
      </c>
      <c r="H277" s="3">
        <f t="shared" si="8"/>
        <v>0</v>
      </c>
    </row>
    <row r="278" spans="1:8" s="1" customFormat="1" ht="24.95" customHeight="1" x14ac:dyDescent="0.2">
      <c r="A278" s="115"/>
      <c r="B278" s="124"/>
      <c r="C278" s="10" t="s">
        <v>789</v>
      </c>
      <c r="D278" s="115" t="s">
        <v>1264</v>
      </c>
      <c r="E278" s="86" t="s">
        <v>1028</v>
      </c>
      <c r="F278" s="511"/>
      <c r="G278" s="15">
        <v>3.85</v>
      </c>
      <c r="H278" s="3">
        <f t="shared" si="8"/>
        <v>0</v>
      </c>
    </row>
    <row r="279" spans="1:8" s="1" customFormat="1" ht="24.95" customHeight="1" x14ac:dyDescent="0.2">
      <c r="A279" s="115"/>
      <c r="B279" s="124"/>
      <c r="C279" s="10" t="s">
        <v>789</v>
      </c>
      <c r="D279" s="115" t="s">
        <v>409</v>
      </c>
      <c r="E279" s="86" t="s">
        <v>1028</v>
      </c>
      <c r="F279" s="511"/>
      <c r="G279" s="15">
        <v>3.85</v>
      </c>
      <c r="H279" s="3">
        <f t="shared" si="8"/>
        <v>0</v>
      </c>
    </row>
    <row r="280" spans="1:8" s="1" customFormat="1" ht="24.95" customHeight="1" x14ac:dyDescent="0.2">
      <c r="A280" s="115"/>
      <c r="B280" s="124"/>
      <c r="C280" s="10" t="s">
        <v>789</v>
      </c>
      <c r="D280" s="115" t="s">
        <v>1268</v>
      </c>
      <c r="E280" s="86" t="s">
        <v>1028</v>
      </c>
      <c r="F280" s="511"/>
      <c r="G280" s="15">
        <v>3.85</v>
      </c>
      <c r="H280" s="3">
        <f t="shared" si="8"/>
        <v>0</v>
      </c>
    </row>
    <row r="281" spans="1:8" s="1" customFormat="1" ht="24.95" customHeight="1" x14ac:dyDescent="0.2">
      <c r="A281" s="115"/>
      <c r="B281" s="124"/>
      <c r="C281" s="10" t="s">
        <v>789</v>
      </c>
      <c r="D281" s="115" t="s">
        <v>192</v>
      </c>
      <c r="E281" s="86" t="s">
        <v>1028</v>
      </c>
      <c r="F281" s="511"/>
      <c r="G281" s="15">
        <v>3.85</v>
      </c>
      <c r="H281" s="3">
        <f t="shared" si="8"/>
        <v>0</v>
      </c>
    </row>
    <row r="282" spans="1:8" s="1" customFormat="1" ht="24.95" customHeight="1" x14ac:dyDescent="0.2">
      <c r="A282" s="115"/>
      <c r="B282" s="124"/>
      <c r="C282" s="10" t="s">
        <v>789</v>
      </c>
      <c r="D282" s="115" t="s">
        <v>191</v>
      </c>
      <c r="E282" s="86" t="s">
        <v>1028</v>
      </c>
      <c r="F282" s="511"/>
      <c r="G282" s="15">
        <v>3.85</v>
      </c>
      <c r="H282" s="3">
        <f t="shared" si="8"/>
        <v>0</v>
      </c>
    </row>
    <row r="283" spans="1:8" s="1" customFormat="1" ht="24.95" customHeight="1" x14ac:dyDescent="0.2">
      <c r="A283" s="115"/>
      <c r="B283" s="124"/>
      <c r="C283" s="10" t="s">
        <v>789</v>
      </c>
      <c r="D283" s="115" t="s">
        <v>1269</v>
      </c>
      <c r="E283" s="86" t="s">
        <v>1028</v>
      </c>
      <c r="F283" s="511"/>
      <c r="G283" s="15">
        <v>3.85</v>
      </c>
      <c r="H283" s="3">
        <f t="shared" si="8"/>
        <v>0</v>
      </c>
    </row>
    <row r="284" spans="1:8" s="1" customFormat="1" ht="24.95" customHeight="1" x14ac:dyDescent="0.2">
      <c r="A284" s="115"/>
      <c r="B284" s="124"/>
      <c r="C284" s="10" t="s">
        <v>789</v>
      </c>
      <c r="D284" s="115" t="s">
        <v>209</v>
      </c>
      <c r="E284" s="86" t="s">
        <v>1028</v>
      </c>
      <c r="F284" s="511"/>
      <c r="G284" s="15">
        <v>3.85</v>
      </c>
      <c r="H284" s="3">
        <f t="shared" si="8"/>
        <v>0</v>
      </c>
    </row>
    <row r="285" spans="1:8" s="1" customFormat="1" ht="24.95" customHeight="1" x14ac:dyDescent="0.2">
      <c r="A285" s="115"/>
      <c r="B285" s="124"/>
      <c r="C285" s="10" t="s">
        <v>789</v>
      </c>
      <c r="D285" s="115" t="s">
        <v>480</v>
      </c>
      <c r="E285" s="86" t="s">
        <v>1028</v>
      </c>
      <c r="F285" s="511"/>
      <c r="G285" s="15">
        <v>3.85</v>
      </c>
      <c r="H285" s="3">
        <f t="shared" si="8"/>
        <v>0</v>
      </c>
    </row>
    <row r="286" spans="1:8" s="1" customFormat="1" ht="24.95" customHeight="1" x14ac:dyDescent="0.2">
      <c r="A286" s="115"/>
      <c r="B286" s="124"/>
      <c r="C286" s="10" t="s">
        <v>789</v>
      </c>
      <c r="D286" s="115" t="s">
        <v>142</v>
      </c>
      <c r="E286" s="86" t="s">
        <v>1028</v>
      </c>
      <c r="F286" s="511"/>
      <c r="G286" s="15">
        <v>3.85</v>
      </c>
      <c r="H286" s="3">
        <f t="shared" si="8"/>
        <v>0</v>
      </c>
    </row>
    <row r="287" spans="1:8" s="1" customFormat="1" ht="24.95" customHeight="1" x14ac:dyDescent="0.2">
      <c r="A287" s="115"/>
      <c r="B287" s="124"/>
      <c r="C287" s="10" t="s">
        <v>789</v>
      </c>
      <c r="D287" s="115" t="s">
        <v>189</v>
      </c>
      <c r="E287" s="86" t="s">
        <v>1028</v>
      </c>
      <c r="F287" s="511"/>
      <c r="G287" s="15">
        <v>3.85</v>
      </c>
      <c r="H287" s="3">
        <f t="shared" si="8"/>
        <v>0</v>
      </c>
    </row>
    <row r="288" spans="1:8" s="1" customFormat="1" ht="24.95" customHeight="1" x14ac:dyDescent="0.2">
      <c r="A288" s="115"/>
      <c r="B288" s="124"/>
      <c r="C288" s="10" t="s">
        <v>789</v>
      </c>
      <c r="D288" s="115" t="s">
        <v>396</v>
      </c>
      <c r="E288" s="86" t="s">
        <v>1028</v>
      </c>
      <c r="F288" s="511"/>
      <c r="G288" s="15">
        <v>3.85</v>
      </c>
      <c r="H288" s="3">
        <f t="shared" si="8"/>
        <v>0</v>
      </c>
    </row>
    <row r="289" spans="1:8" s="1" customFormat="1" ht="24.95" customHeight="1" x14ac:dyDescent="0.2">
      <c r="A289" s="115"/>
      <c r="B289" s="124"/>
      <c r="C289" s="10" t="s">
        <v>789</v>
      </c>
      <c r="D289" s="115" t="s">
        <v>208</v>
      </c>
      <c r="E289" s="86" t="s">
        <v>1028</v>
      </c>
      <c r="F289" s="511"/>
      <c r="G289" s="15">
        <v>3.85</v>
      </c>
      <c r="H289" s="3">
        <f t="shared" si="8"/>
        <v>0</v>
      </c>
    </row>
    <row r="290" spans="1:8" s="1" customFormat="1" ht="24.95" customHeight="1" x14ac:dyDescent="0.2">
      <c r="A290" s="115"/>
      <c r="B290" s="124"/>
      <c r="C290" s="10" t="s">
        <v>789</v>
      </c>
      <c r="D290" s="115" t="s">
        <v>197</v>
      </c>
      <c r="E290" s="86" t="s">
        <v>1028</v>
      </c>
      <c r="F290" s="511"/>
      <c r="G290" s="15">
        <v>3.85</v>
      </c>
      <c r="H290" s="3">
        <f t="shared" si="8"/>
        <v>0</v>
      </c>
    </row>
    <row r="291" spans="1:8" s="1" customFormat="1" ht="24.95" customHeight="1" x14ac:dyDescent="0.2">
      <c r="A291" s="115"/>
      <c r="B291" s="124"/>
      <c r="C291" s="10" t="s">
        <v>789</v>
      </c>
      <c r="D291" s="115" t="s">
        <v>202</v>
      </c>
      <c r="E291" s="86" t="s">
        <v>1028</v>
      </c>
      <c r="F291" s="511"/>
      <c r="G291" s="15">
        <v>3.85</v>
      </c>
      <c r="H291" s="3">
        <f t="shared" si="8"/>
        <v>0</v>
      </c>
    </row>
    <row r="292" spans="1:8" s="1" customFormat="1" ht="24.95" customHeight="1" x14ac:dyDescent="0.2">
      <c r="A292" s="115"/>
      <c r="B292" s="124"/>
      <c r="C292" s="10" t="s">
        <v>789</v>
      </c>
      <c r="D292" s="115" t="s">
        <v>709</v>
      </c>
      <c r="E292" s="86" t="s">
        <v>1028</v>
      </c>
      <c r="F292" s="511"/>
      <c r="G292" s="15">
        <v>3.85</v>
      </c>
      <c r="H292" s="3">
        <f t="shared" si="8"/>
        <v>0</v>
      </c>
    </row>
    <row r="293" spans="1:8" s="1" customFormat="1" ht="24.95" customHeight="1" x14ac:dyDescent="0.2">
      <c r="A293" s="115"/>
      <c r="B293" s="124"/>
      <c r="C293" s="10" t="s">
        <v>789</v>
      </c>
      <c r="D293" s="115" t="s">
        <v>201</v>
      </c>
      <c r="E293" s="86" t="s">
        <v>1028</v>
      </c>
      <c r="F293" s="511"/>
      <c r="G293" s="15">
        <v>3.85</v>
      </c>
      <c r="H293" s="3">
        <f t="shared" si="8"/>
        <v>0</v>
      </c>
    </row>
    <row r="294" spans="1:8" s="1" customFormat="1" ht="24.95" customHeight="1" x14ac:dyDescent="0.2">
      <c r="A294" s="115"/>
      <c r="B294" s="124"/>
      <c r="C294" s="10" t="s">
        <v>789</v>
      </c>
      <c r="D294" s="115" t="s">
        <v>1270</v>
      </c>
      <c r="E294" s="86" t="s">
        <v>1028</v>
      </c>
      <c r="F294" s="512"/>
      <c r="G294" s="15">
        <v>3.85</v>
      </c>
      <c r="H294" s="3">
        <f>A294*G294</f>
        <v>0</v>
      </c>
    </row>
    <row r="295" spans="1:8" s="1" customFormat="1" ht="24.95" customHeight="1" x14ac:dyDescent="0.2">
      <c r="A295" s="96" t="s">
        <v>1484</v>
      </c>
      <c r="B295" s="90" t="s">
        <v>1498</v>
      </c>
      <c r="C295" s="90" t="s">
        <v>1483</v>
      </c>
      <c r="D295" s="89" t="s">
        <v>1482</v>
      </c>
      <c r="E295" s="99" t="s">
        <v>1425</v>
      </c>
      <c r="F295" s="105" t="s">
        <v>1656</v>
      </c>
      <c r="G295" s="173" t="s">
        <v>1485</v>
      </c>
      <c r="H295" s="112"/>
    </row>
    <row r="296" spans="1:8" s="1" customFormat="1" ht="24.95" customHeight="1" x14ac:dyDescent="0.2">
      <c r="A296" s="124"/>
      <c r="B296" s="124"/>
      <c r="C296" s="10"/>
      <c r="D296" s="115"/>
      <c r="E296" s="14" t="s">
        <v>1426</v>
      </c>
      <c r="F296" s="514"/>
      <c r="G296" s="15">
        <v>25.99</v>
      </c>
      <c r="H296" s="4">
        <f t="shared" ref="H296:H336" si="9">A296*G296</f>
        <v>0</v>
      </c>
    </row>
    <row r="297" spans="1:8" s="1" customFormat="1" ht="24.95" customHeight="1" x14ac:dyDescent="0.2">
      <c r="A297" s="124"/>
      <c r="B297" s="124"/>
      <c r="C297" s="10"/>
      <c r="D297" s="115"/>
      <c r="E297" s="14" t="s">
        <v>1427</v>
      </c>
      <c r="F297" s="514"/>
      <c r="G297" s="15">
        <v>25.99</v>
      </c>
      <c r="H297" s="4">
        <f t="shared" si="9"/>
        <v>0</v>
      </c>
    </row>
    <row r="298" spans="1:8" s="1" customFormat="1" ht="24.95" customHeight="1" x14ac:dyDescent="0.2">
      <c r="A298" s="124"/>
      <c r="B298" s="124"/>
      <c r="C298" s="10"/>
      <c r="D298" s="115"/>
      <c r="E298" s="14" t="s">
        <v>1427</v>
      </c>
      <c r="F298" s="514"/>
      <c r="G298" s="15">
        <v>25.99</v>
      </c>
      <c r="H298" s="4">
        <f t="shared" si="9"/>
        <v>0</v>
      </c>
    </row>
    <row r="299" spans="1:8" s="1" customFormat="1" ht="24.95" customHeight="1" x14ac:dyDescent="0.2">
      <c r="A299" s="124"/>
      <c r="B299" s="124"/>
      <c r="C299" s="10"/>
      <c r="D299" s="115"/>
      <c r="E299" s="14" t="s">
        <v>1428</v>
      </c>
      <c r="F299" s="514"/>
      <c r="G299" s="15">
        <v>25.99</v>
      </c>
      <c r="H299" s="4">
        <f t="shared" si="9"/>
        <v>0</v>
      </c>
    </row>
    <row r="300" spans="1:8" s="1" customFormat="1" ht="24.95" customHeight="1" x14ac:dyDescent="0.2">
      <c r="A300" s="124"/>
      <c r="B300" s="124"/>
      <c r="C300" s="10"/>
      <c r="D300" s="115"/>
      <c r="E300" s="14" t="s">
        <v>1430</v>
      </c>
      <c r="F300" s="514"/>
      <c r="G300" s="15">
        <v>25.99</v>
      </c>
      <c r="H300" s="4">
        <f t="shared" si="9"/>
        <v>0</v>
      </c>
    </row>
    <row r="301" spans="1:8" s="1" customFormat="1" ht="24.95" customHeight="1" x14ac:dyDescent="0.2">
      <c r="A301" s="124"/>
      <c r="B301" s="124"/>
      <c r="C301" s="10"/>
      <c r="D301" s="115"/>
      <c r="E301" s="14" t="s">
        <v>1431</v>
      </c>
      <c r="F301" s="514"/>
      <c r="G301" s="15">
        <v>25.99</v>
      </c>
      <c r="H301" s="4">
        <f t="shared" si="9"/>
        <v>0</v>
      </c>
    </row>
    <row r="302" spans="1:8" s="1" customFormat="1" ht="24.95" customHeight="1" x14ac:dyDescent="0.2">
      <c r="A302" s="124"/>
      <c r="B302" s="124"/>
      <c r="C302" s="10"/>
      <c r="D302" s="115"/>
      <c r="E302" s="14" t="s">
        <v>1432</v>
      </c>
      <c r="F302" s="514"/>
      <c r="G302" s="15">
        <v>25.99</v>
      </c>
      <c r="H302" s="4">
        <f t="shared" si="9"/>
        <v>0</v>
      </c>
    </row>
    <row r="303" spans="1:8" s="1" customFormat="1" ht="24.95" customHeight="1" x14ac:dyDescent="0.2">
      <c r="A303" s="124"/>
      <c r="B303" s="124"/>
      <c r="C303" s="10"/>
      <c r="D303" s="115"/>
      <c r="E303" s="14" t="s">
        <v>1433</v>
      </c>
      <c r="F303" s="514"/>
      <c r="G303" s="15">
        <v>19.97</v>
      </c>
      <c r="H303" s="4">
        <f t="shared" si="9"/>
        <v>0</v>
      </c>
    </row>
    <row r="304" spans="1:8" s="1" customFormat="1" ht="24.95" customHeight="1" x14ac:dyDescent="0.2">
      <c r="A304" s="124"/>
      <c r="B304" s="124"/>
      <c r="C304" s="10"/>
      <c r="D304" s="115"/>
      <c r="E304" s="14" t="s">
        <v>1434</v>
      </c>
      <c r="F304" s="514"/>
      <c r="G304" s="15">
        <v>19.97</v>
      </c>
      <c r="H304" s="4">
        <f t="shared" si="9"/>
        <v>0</v>
      </c>
    </row>
    <row r="305" spans="1:8" s="1" customFormat="1" ht="24.95" customHeight="1" x14ac:dyDescent="0.2">
      <c r="A305" s="124"/>
      <c r="B305" s="124"/>
      <c r="C305" s="10"/>
      <c r="D305" s="115"/>
      <c r="E305" s="14" t="s">
        <v>1435</v>
      </c>
      <c r="F305" s="514"/>
      <c r="G305" s="15">
        <v>19.97</v>
      </c>
      <c r="H305" s="4">
        <f t="shared" si="9"/>
        <v>0</v>
      </c>
    </row>
    <row r="306" spans="1:8" s="1" customFormat="1" ht="24.95" customHeight="1" x14ac:dyDescent="0.2">
      <c r="A306" s="124"/>
      <c r="B306" s="124"/>
      <c r="C306" s="10"/>
      <c r="D306" s="115"/>
      <c r="E306" s="14" t="s">
        <v>1436</v>
      </c>
      <c r="F306" s="514"/>
      <c r="G306" s="15">
        <v>19.97</v>
      </c>
      <c r="H306" s="4">
        <f t="shared" si="9"/>
        <v>0</v>
      </c>
    </row>
    <row r="307" spans="1:8" s="1" customFormat="1" ht="24.95" customHeight="1" x14ac:dyDescent="0.2">
      <c r="A307" s="124"/>
      <c r="B307" s="124"/>
      <c r="C307" s="10"/>
      <c r="D307" s="115"/>
      <c r="E307" s="14" t="s">
        <v>1437</v>
      </c>
      <c r="F307" s="514"/>
      <c r="G307" s="15">
        <v>19.97</v>
      </c>
      <c r="H307" s="4">
        <f t="shared" si="9"/>
        <v>0</v>
      </c>
    </row>
    <row r="308" spans="1:8" s="1" customFormat="1" ht="24.95" customHeight="1" x14ac:dyDescent="0.2">
      <c r="A308" s="124"/>
      <c r="B308" s="124"/>
      <c r="C308" s="10"/>
      <c r="D308" s="115"/>
      <c r="E308" s="14" t="s">
        <v>1438</v>
      </c>
      <c r="F308" s="514"/>
      <c r="G308" s="15">
        <v>19.97</v>
      </c>
      <c r="H308" s="4">
        <f t="shared" si="9"/>
        <v>0</v>
      </c>
    </row>
    <row r="309" spans="1:8" s="1" customFormat="1" ht="24.95" customHeight="1" x14ac:dyDescent="0.2">
      <c r="A309" s="124"/>
      <c r="B309" s="124"/>
      <c r="C309" s="10"/>
      <c r="D309" s="115"/>
      <c r="E309" s="14" t="s">
        <v>1439</v>
      </c>
      <c r="F309" s="514"/>
      <c r="G309" s="15">
        <v>19.97</v>
      </c>
      <c r="H309" s="4">
        <f t="shared" si="9"/>
        <v>0</v>
      </c>
    </row>
    <row r="310" spans="1:8" s="1" customFormat="1" ht="24.95" customHeight="1" x14ac:dyDescent="0.2">
      <c r="A310" s="124"/>
      <c r="B310" s="124"/>
      <c r="C310" s="10"/>
      <c r="D310" s="115"/>
      <c r="E310" s="14" t="s">
        <v>1440</v>
      </c>
      <c r="F310" s="514"/>
      <c r="G310" s="15">
        <v>19.97</v>
      </c>
      <c r="H310" s="4">
        <f t="shared" si="9"/>
        <v>0</v>
      </c>
    </row>
    <row r="311" spans="1:8" s="1" customFormat="1" ht="24.95" customHeight="1" x14ac:dyDescent="0.2">
      <c r="A311" s="124"/>
      <c r="B311" s="124"/>
      <c r="C311" s="10"/>
      <c r="D311" s="115"/>
      <c r="E311" s="14" t="s">
        <v>1441</v>
      </c>
      <c r="F311" s="514"/>
      <c r="G311" s="15">
        <v>19.97</v>
      </c>
      <c r="H311" s="4">
        <f t="shared" si="9"/>
        <v>0</v>
      </c>
    </row>
    <row r="312" spans="1:8" s="1" customFormat="1" ht="24.95" customHeight="1" x14ac:dyDescent="0.2">
      <c r="A312" s="124"/>
      <c r="B312" s="124"/>
      <c r="C312" s="10"/>
      <c r="D312" s="115"/>
      <c r="E312" s="14" t="s">
        <v>1442</v>
      </c>
      <c r="F312" s="514"/>
      <c r="G312" s="15">
        <v>19.97</v>
      </c>
      <c r="H312" s="4">
        <f t="shared" si="9"/>
        <v>0</v>
      </c>
    </row>
    <row r="313" spans="1:8" s="1" customFormat="1" ht="24.95" customHeight="1" x14ac:dyDescent="0.2">
      <c r="A313" s="124"/>
      <c r="B313" s="124"/>
      <c r="C313" s="10"/>
      <c r="D313" s="115"/>
      <c r="E313" s="14" t="s">
        <v>1443</v>
      </c>
      <c r="F313" s="514"/>
      <c r="G313" s="15">
        <v>19.97</v>
      </c>
      <c r="H313" s="4">
        <f t="shared" si="9"/>
        <v>0</v>
      </c>
    </row>
    <row r="314" spans="1:8" s="1" customFormat="1" ht="24.95" customHeight="1" x14ac:dyDescent="0.2">
      <c r="A314" s="124"/>
      <c r="B314" s="124"/>
      <c r="C314" s="10"/>
      <c r="D314" s="115"/>
      <c r="E314" s="14" t="s">
        <v>1444</v>
      </c>
      <c r="F314" s="514"/>
      <c r="G314" s="15">
        <v>19.97</v>
      </c>
      <c r="H314" s="4">
        <f t="shared" si="9"/>
        <v>0</v>
      </c>
    </row>
    <row r="315" spans="1:8" s="1" customFormat="1" ht="24.95" customHeight="1" x14ac:dyDescent="0.2">
      <c r="A315" s="124"/>
      <c r="B315" s="124"/>
      <c r="C315" s="10"/>
      <c r="D315" s="115"/>
      <c r="E315" s="14" t="s">
        <v>1445</v>
      </c>
      <c r="F315" s="514"/>
      <c r="G315" s="15">
        <v>19.97</v>
      </c>
      <c r="H315" s="4">
        <f t="shared" si="9"/>
        <v>0</v>
      </c>
    </row>
    <row r="316" spans="1:8" s="1" customFormat="1" ht="24.95" customHeight="1" x14ac:dyDescent="0.2">
      <c r="A316" s="124"/>
      <c r="B316" s="124"/>
      <c r="C316" s="10"/>
      <c r="D316" s="115"/>
      <c r="E316" s="14" t="s">
        <v>1446</v>
      </c>
      <c r="F316" s="514"/>
      <c r="G316" s="15">
        <v>19.97</v>
      </c>
      <c r="H316" s="4">
        <f t="shared" si="9"/>
        <v>0</v>
      </c>
    </row>
    <row r="317" spans="1:8" s="1" customFormat="1" ht="24.95" customHeight="1" x14ac:dyDescent="0.2">
      <c r="A317" s="124"/>
      <c r="B317" s="124"/>
      <c r="C317" s="10"/>
      <c r="D317" s="115"/>
      <c r="E317" s="14" t="s">
        <v>1447</v>
      </c>
      <c r="F317" s="514"/>
      <c r="G317" s="15">
        <v>23.97</v>
      </c>
      <c r="H317" s="4">
        <f t="shared" si="9"/>
        <v>0</v>
      </c>
    </row>
    <row r="318" spans="1:8" s="1" customFormat="1" ht="24.95" customHeight="1" x14ac:dyDescent="0.2">
      <c r="A318" s="362">
        <v>0</v>
      </c>
      <c r="B318" s="117"/>
      <c r="C318" s="117"/>
      <c r="D318" s="117"/>
      <c r="E318" s="93" t="s">
        <v>1448</v>
      </c>
      <c r="F318" s="514"/>
      <c r="G318" s="69">
        <v>23.97</v>
      </c>
      <c r="H318" s="4">
        <f t="shared" si="9"/>
        <v>0</v>
      </c>
    </row>
    <row r="319" spans="1:8" s="1" customFormat="1" ht="24.95" customHeight="1" x14ac:dyDescent="0.2">
      <c r="A319" s="363" t="s">
        <v>1484</v>
      </c>
      <c r="B319" s="367" t="s">
        <v>1912</v>
      </c>
      <c r="C319" s="371" t="s">
        <v>1483</v>
      </c>
      <c r="D319" s="367" t="s">
        <v>1482</v>
      </c>
      <c r="E319" s="364" t="s">
        <v>1911</v>
      </c>
      <c r="F319" s="365"/>
      <c r="G319" s="369" t="s">
        <v>1485</v>
      </c>
      <c r="H319" s="366"/>
    </row>
    <row r="320" spans="1:8" s="1" customFormat="1" ht="24.95" customHeight="1" x14ac:dyDescent="0.2">
      <c r="A320" s="362">
        <v>0</v>
      </c>
      <c r="B320" s="368"/>
      <c r="C320" s="370" t="s">
        <v>1913</v>
      </c>
      <c r="D320" s="368" t="s">
        <v>311</v>
      </c>
      <c r="E320" s="93" t="s">
        <v>1914</v>
      </c>
      <c r="F320" s="10"/>
      <c r="G320" s="69">
        <v>9.99</v>
      </c>
      <c r="H320" s="4">
        <f t="shared" si="9"/>
        <v>0</v>
      </c>
    </row>
    <row r="321" spans="1:8" s="1" customFormat="1" ht="24.95" customHeight="1" x14ac:dyDescent="0.2">
      <c r="A321" s="362">
        <v>0</v>
      </c>
      <c r="B321" s="368"/>
      <c r="C321" s="370" t="s">
        <v>1913</v>
      </c>
      <c r="D321" s="368" t="s">
        <v>189</v>
      </c>
      <c r="E321" s="93" t="s">
        <v>1914</v>
      </c>
      <c r="F321" s="10"/>
      <c r="G321" s="69">
        <v>9.99</v>
      </c>
      <c r="H321" s="4">
        <f t="shared" si="9"/>
        <v>0</v>
      </c>
    </row>
    <row r="322" spans="1:8" s="1" customFormat="1" ht="24.95" customHeight="1" x14ac:dyDescent="0.2">
      <c r="A322" s="362"/>
      <c r="B322" s="368"/>
      <c r="C322" s="370" t="s">
        <v>1913</v>
      </c>
      <c r="D322" s="368" t="s">
        <v>1915</v>
      </c>
      <c r="E322" s="93" t="s">
        <v>1914</v>
      </c>
      <c r="F322" s="10"/>
      <c r="G322" s="69">
        <v>9.99</v>
      </c>
      <c r="H322" s="4">
        <f t="shared" si="9"/>
        <v>0</v>
      </c>
    </row>
    <row r="323" spans="1:8" s="1" customFormat="1" ht="24.95" customHeight="1" x14ac:dyDescent="0.2">
      <c r="A323" s="362"/>
      <c r="B323" s="368"/>
      <c r="C323" s="370" t="s">
        <v>1913</v>
      </c>
      <c r="D323" s="368" t="s">
        <v>1916</v>
      </c>
      <c r="E323" s="93" t="s">
        <v>1914</v>
      </c>
      <c r="F323" s="10"/>
      <c r="G323" s="69">
        <v>9.99</v>
      </c>
      <c r="H323" s="4">
        <f t="shared" si="9"/>
        <v>0</v>
      </c>
    </row>
    <row r="324" spans="1:8" s="1" customFormat="1" ht="24.95" customHeight="1" x14ac:dyDescent="0.2">
      <c r="A324" s="362"/>
      <c r="B324" s="368"/>
      <c r="C324" s="370" t="s">
        <v>1913</v>
      </c>
      <c r="D324" s="368" t="s">
        <v>1917</v>
      </c>
      <c r="E324" s="93" t="s">
        <v>1914</v>
      </c>
      <c r="F324" s="10"/>
      <c r="G324" s="69">
        <v>9.99</v>
      </c>
      <c r="H324" s="4">
        <f t="shared" si="9"/>
        <v>0</v>
      </c>
    </row>
    <row r="325" spans="1:8" s="1" customFormat="1" ht="24.95" customHeight="1" x14ac:dyDescent="0.2">
      <c r="A325" s="362"/>
      <c r="B325" s="368"/>
      <c r="C325" s="370" t="s">
        <v>1913</v>
      </c>
      <c r="D325" s="368" t="s">
        <v>1918</v>
      </c>
      <c r="E325" s="93" t="s">
        <v>1914</v>
      </c>
      <c r="F325" s="10"/>
      <c r="G325" s="69">
        <v>9.99</v>
      </c>
      <c r="H325" s="4">
        <f t="shared" si="9"/>
        <v>0</v>
      </c>
    </row>
    <row r="326" spans="1:8" s="1" customFormat="1" ht="24.95" customHeight="1" x14ac:dyDescent="0.2">
      <c r="A326" s="362"/>
      <c r="B326" s="368"/>
      <c r="C326" s="370" t="s">
        <v>1913</v>
      </c>
      <c r="D326" s="368" t="s">
        <v>1919</v>
      </c>
      <c r="E326" s="93" t="s">
        <v>1914</v>
      </c>
      <c r="F326" s="10"/>
      <c r="G326" s="69">
        <v>9.99</v>
      </c>
      <c r="H326" s="4">
        <f t="shared" si="9"/>
        <v>0</v>
      </c>
    </row>
    <row r="327" spans="1:8" s="1" customFormat="1" ht="24.95" customHeight="1" x14ac:dyDescent="0.2">
      <c r="A327" s="362"/>
      <c r="B327" s="368"/>
      <c r="C327" s="370" t="s">
        <v>1913</v>
      </c>
      <c r="D327" s="368" t="s">
        <v>156</v>
      </c>
      <c r="E327" s="93" t="s">
        <v>1914</v>
      </c>
      <c r="F327" s="10"/>
      <c r="G327" s="69">
        <v>9.99</v>
      </c>
      <c r="H327" s="4">
        <f t="shared" si="9"/>
        <v>0</v>
      </c>
    </row>
    <row r="328" spans="1:8" s="1" customFormat="1" ht="24.95" customHeight="1" x14ac:dyDescent="0.2">
      <c r="A328" s="362"/>
      <c r="B328" s="368"/>
      <c r="C328" s="370" t="s">
        <v>1913</v>
      </c>
      <c r="D328" s="368" t="s">
        <v>508</v>
      </c>
      <c r="E328" s="93" t="s">
        <v>1914</v>
      </c>
      <c r="F328" s="10"/>
      <c r="G328" s="69">
        <v>9.99</v>
      </c>
      <c r="H328" s="4">
        <f t="shared" si="9"/>
        <v>0</v>
      </c>
    </row>
    <row r="329" spans="1:8" s="1" customFormat="1" ht="24.95" customHeight="1" x14ac:dyDescent="0.2">
      <c r="A329" s="362"/>
      <c r="B329" s="368"/>
      <c r="C329" s="370" t="s">
        <v>1913</v>
      </c>
      <c r="D329" s="368" t="s">
        <v>1920</v>
      </c>
      <c r="E329" s="93" t="s">
        <v>1914</v>
      </c>
      <c r="F329" s="10"/>
      <c r="G329" s="69">
        <v>9.99</v>
      </c>
      <c r="H329" s="4">
        <f t="shared" si="9"/>
        <v>0</v>
      </c>
    </row>
    <row r="330" spans="1:8" s="1" customFormat="1" ht="24.95" customHeight="1" x14ac:dyDescent="0.2">
      <c r="A330" s="362"/>
      <c r="B330" s="368"/>
      <c r="C330" s="370" t="s">
        <v>1913</v>
      </c>
      <c r="D330" s="368" t="s">
        <v>672</v>
      </c>
      <c r="E330" s="93" t="s">
        <v>1914</v>
      </c>
      <c r="F330" s="10"/>
      <c r="G330" s="69">
        <v>9.99</v>
      </c>
      <c r="H330" s="4">
        <f t="shared" si="9"/>
        <v>0</v>
      </c>
    </row>
    <row r="331" spans="1:8" s="1" customFormat="1" ht="24.95" customHeight="1" x14ac:dyDescent="0.2">
      <c r="A331" s="362"/>
      <c r="B331" s="368"/>
      <c r="C331" s="370" t="s">
        <v>1913</v>
      </c>
      <c r="D331" s="368" t="s">
        <v>1921</v>
      </c>
      <c r="E331" s="93" t="s">
        <v>1914</v>
      </c>
      <c r="F331" s="10"/>
      <c r="G331" s="69">
        <v>9.99</v>
      </c>
      <c r="H331" s="4">
        <f t="shared" si="9"/>
        <v>0</v>
      </c>
    </row>
    <row r="332" spans="1:8" s="1" customFormat="1" ht="24.95" customHeight="1" x14ac:dyDescent="0.2">
      <c r="A332" s="362"/>
      <c r="B332" s="368"/>
      <c r="C332" s="370" t="s">
        <v>1913</v>
      </c>
      <c r="D332" s="368" t="s">
        <v>204</v>
      </c>
      <c r="E332" s="93" t="s">
        <v>1914</v>
      </c>
      <c r="F332" s="10"/>
      <c r="G332" s="69">
        <v>9.99</v>
      </c>
      <c r="H332" s="4">
        <f t="shared" si="9"/>
        <v>0</v>
      </c>
    </row>
    <row r="333" spans="1:8" s="1" customFormat="1" ht="24.95" customHeight="1" x14ac:dyDescent="0.2">
      <c r="A333" s="362"/>
      <c r="B333" s="368"/>
      <c r="C333" s="370" t="s">
        <v>1913</v>
      </c>
      <c r="D333" s="368" t="s">
        <v>582</v>
      </c>
      <c r="E333" s="93" t="s">
        <v>1914</v>
      </c>
      <c r="F333" s="10"/>
      <c r="G333" s="69">
        <v>9.99</v>
      </c>
      <c r="H333" s="4">
        <f t="shared" si="9"/>
        <v>0</v>
      </c>
    </row>
    <row r="334" spans="1:8" s="1" customFormat="1" ht="24.95" customHeight="1" x14ac:dyDescent="0.2">
      <c r="A334" s="362"/>
      <c r="B334" s="368"/>
      <c r="C334" s="370" t="s">
        <v>1913</v>
      </c>
      <c r="D334" s="368" t="s">
        <v>296</v>
      </c>
      <c r="E334" s="93" t="s">
        <v>1914</v>
      </c>
      <c r="F334" s="10"/>
      <c r="G334" s="69">
        <v>9.99</v>
      </c>
      <c r="H334" s="4">
        <f t="shared" si="9"/>
        <v>0</v>
      </c>
    </row>
    <row r="335" spans="1:8" s="1" customFormat="1" ht="24.95" customHeight="1" x14ac:dyDescent="0.2">
      <c r="A335" s="362"/>
      <c r="B335" s="368"/>
      <c r="C335" s="370" t="s">
        <v>1913</v>
      </c>
      <c r="D335" s="368" t="s">
        <v>510</v>
      </c>
      <c r="E335" s="93" t="s">
        <v>1914</v>
      </c>
      <c r="F335" s="10"/>
      <c r="G335" s="69">
        <v>9.99</v>
      </c>
      <c r="H335" s="4">
        <f t="shared" si="9"/>
        <v>0</v>
      </c>
    </row>
    <row r="336" spans="1:8" s="1" customFormat="1" ht="24.95" customHeight="1" x14ac:dyDescent="0.2">
      <c r="A336" s="362">
        <v>0</v>
      </c>
      <c r="B336" s="368"/>
      <c r="C336" s="370" t="s">
        <v>1913</v>
      </c>
      <c r="D336" s="368" t="s">
        <v>470</v>
      </c>
      <c r="E336" s="93" t="s">
        <v>1914</v>
      </c>
      <c r="F336" s="10"/>
      <c r="G336" s="69">
        <v>9.99</v>
      </c>
      <c r="H336" s="4">
        <f t="shared" si="9"/>
        <v>0</v>
      </c>
    </row>
    <row r="337" spans="1:8" ht="24.95" customHeight="1" x14ac:dyDescent="0.2">
      <c r="A337" s="589" t="s">
        <v>1486</v>
      </c>
      <c r="B337" s="589"/>
      <c r="C337" s="589"/>
      <c r="D337" s="589"/>
      <c r="E337" s="589"/>
      <c r="F337" s="589"/>
      <c r="G337" s="589"/>
      <c r="H337" s="69">
        <f>SUM(H10:H336)</f>
        <v>0</v>
      </c>
    </row>
    <row r="338" spans="1:8" ht="24.95" customHeight="1" x14ac:dyDescent="0.2">
      <c r="A338" s="531" t="s">
        <v>412</v>
      </c>
      <c r="B338" s="531"/>
      <c r="C338" s="531"/>
      <c r="D338" s="531"/>
      <c r="E338" s="531"/>
      <c r="F338" s="531"/>
      <c r="G338" s="531"/>
      <c r="H338" s="531"/>
    </row>
    <row r="339" spans="1:8" ht="30" x14ac:dyDescent="0.2">
      <c r="A339" s="523" t="s">
        <v>1501</v>
      </c>
      <c r="B339" s="524"/>
      <c r="C339" s="524"/>
      <c r="D339" s="524"/>
      <c r="E339" s="524"/>
      <c r="F339" s="524"/>
      <c r="G339" s="524"/>
      <c r="H339" s="525"/>
    </row>
    <row r="340" spans="1:8" s="1" customFormat="1" ht="24.95" customHeight="1" x14ac:dyDescent="0.2">
      <c r="A340" s="587" t="s">
        <v>914</v>
      </c>
      <c r="B340" s="587"/>
      <c r="C340" s="587" t="s">
        <v>915</v>
      </c>
      <c r="D340" s="587"/>
      <c r="E340" s="587" t="s">
        <v>1025</v>
      </c>
      <c r="F340" s="587"/>
      <c r="G340" s="587" t="s">
        <v>1026</v>
      </c>
      <c r="H340" s="587"/>
    </row>
    <row r="341" spans="1:8" s="1" customFormat="1" ht="24.95" customHeight="1" x14ac:dyDescent="0.2">
      <c r="A341" s="587" t="s">
        <v>1027</v>
      </c>
      <c r="B341" s="587"/>
      <c r="C341" s="587" t="s">
        <v>1216</v>
      </c>
      <c r="D341" s="587"/>
      <c r="E341" s="587" t="s">
        <v>1220</v>
      </c>
      <c r="F341" s="587"/>
      <c r="G341" s="587" t="s">
        <v>266</v>
      </c>
      <c r="H341" s="587"/>
    </row>
    <row r="342" spans="1:8" s="372" customFormat="1" ht="24.95" customHeight="1" x14ac:dyDescent="0.2">
      <c r="A342" s="587" t="s">
        <v>1028</v>
      </c>
      <c r="B342" s="587"/>
      <c r="C342" s="587" t="s">
        <v>1425</v>
      </c>
      <c r="D342" s="587"/>
      <c r="E342" s="587" t="s">
        <v>1911</v>
      </c>
      <c r="F342" s="587"/>
      <c r="G342" s="588"/>
      <c r="H342" s="588"/>
    </row>
    <row r="343" spans="1:8" s="183" customFormat="1" ht="30" x14ac:dyDescent="0.4">
      <c r="A343" s="516" t="s">
        <v>1645</v>
      </c>
      <c r="B343" s="516"/>
      <c r="C343" s="516"/>
      <c r="D343" s="516"/>
      <c r="E343" s="516"/>
      <c r="F343" s="516"/>
      <c r="G343" s="516"/>
      <c r="H343" s="516"/>
    </row>
  </sheetData>
  <mergeCells count="47">
    <mergeCell ref="A343:H343"/>
    <mergeCell ref="A342:B342"/>
    <mergeCell ref="C342:D342"/>
    <mergeCell ref="E342:F342"/>
    <mergeCell ref="G342:H342"/>
    <mergeCell ref="C341:D341"/>
    <mergeCell ref="E341:F341"/>
    <mergeCell ref="G341:H341"/>
    <mergeCell ref="A8:B8"/>
    <mergeCell ref="C8:D8"/>
    <mergeCell ref="E8:F8"/>
    <mergeCell ref="G8:H8"/>
    <mergeCell ref="A337:G337"/>
    <mergeCell ref="F250:F294"/>
    <mergeCell ref="A9:H9"/>
    <mergeCell ref="A340:B340"/>
    <mergeCell ref="C340:D340"/>
    <mergeCell ref="E340:F340"/>
    <mergeCell ref="G340:H340"/>
    <mergeCell ref="A341:B341"/>
    <mergeCell ref="A338:H338"/>
    <mergeCell ref="A339:H339"/>
    <mergeCell ref="A2:H2"/>
    <mergeCell ref="A3:H3"/>
    <mergeCell ref="A4:H4"/>
    <mergeCell ref="F77:F93"/>
    <mergeCell ref="F95:F113"/>
    <mergeCell ref="F175:F202"/>
    <mergeCell ref="F204:F248"/>
    <mergeCell ref="F296:F318"/>
    <mergeCell ref="C6:D6"/>
    <mergeCell ref="E6:F6"/>
    <mergeCell ref="G6:H6"/>
    <mergeCell ref="A7:B7"/>
    <mergeCell ref="C7:D7"/>
    <mergeCell ref="E7:F7"/>
    <mergeCell ref="A1:H1"/>
    <mergeCell ref="A10:H10"/>
    <mergeCell ref="A11:B11"/>
    <mergeCell ref="C11:D11"/>
    <mergeCell ref="E11:E12"/>
    <mergeCell ref="F11:F12"/>
    <mergeCell ref="G11:G12"/>
    <mergeCell ref="H11:H12"/>
    <mergeCell ref="A5:H5"/>
    <mergeCell ref="A6:B6"/>
    <mergeCell ref="G7:H7"/>
  </mergeCells>
  <phoneticPr fontId="32" type="noConversion"/>
  <hyperlinks>
    <hyperlink ref="A10:H10" location="Account_Summary" display="Account Summary" xr:uid="{00000000-0004-0000-0800-000000000000}"/>
    <hyperlink ref="F11" location="Order_Summary" display="Summary" xr:uid="{00000000-0004-0000-0800-000001000000}"/>
    <hyperlink ref="F95" r:id="rId1" xr:uid="{00000000-0004-0000-0800-000002000000}"/>
    <hyperlink ref="F204" r:id="rId2" xr:uid="{00000000-0004-0000-0800-000003000000}"/>
    <hyperlink ref="F175" r:id="rId3" xr:uid="{00000000-0004-0000-0800-000004000000}"/>
    <hyperlink ref="A338:H338" location="Account_Summary" display="Account Summary" xr:uid="{00000000-0004-0000-0800-000005000000}"/>
    <hyperlink ref="A11:B11" location="'Table of Contents'!A1" display="Back to Table of Contents" xr:uid="{00000000-0004-0000-0800-000006000000}"/>
    <hyperlink ref="C11:D11" location="'Additional Materials'!A1" display="Add Items" xr:uid="{00000000-0004-0000-0800-000007000000}"/>
    <hyperlink ref="F13" location="Order_Summary" display="Summary" xr:uid="{00000000-0004-0000-0800-000008000000}"/>
    <hyperlink ref="F49" location="Order_Summary" display="Summary" xr:uid="{00000000-0004-0000-0800-000009000000}"/>
    <hyperlink ref="F76" location="Order_Summary" display="Summary" xr:uid="{00000000-0004-0000-0800-00000A000000}"/>
    <hyperlink ref="F94" location="Order_Summary" display="Summary" xr:uid="{00000000-0004-0000-0800-00000B000000}"/>
    <hyperlink ref="F114" location="Order_Summary" display="Summary" xr:uid="{00000000-0004-0000-0800-00000C000000}"/>
    <hyperlink ref="F162" location="Order_Summary" display="Summary" xr:uid="{00000000-0004-0000-0800-00000D000000}"/>
    <hyperlink ref="F174" location="Order_Summary" display="Summary" xr:uid="{00000000-0004-0000-0800-00000E000000}"/>
    <hyperlink ref="F203" location="Order_Summary" display="Summary" xr:uid="{00000000-0004-0000-0800-00000F000000}"/>
    <hyperlink ref="F249" location="Order_Summary" display="Summary" xr:uid="{00000000-0004-0000-0800-000010000000}"/>
    <hyperlink ref="A6:B6" location="Antron_Dubbing" display="Antron Dubbing" xr:uid="{00000000-0004-0000-0800-000011000000}"/>
    <hyperlink ref="C6:D6" location="Hare_tron__Dubbing" display="Hare-tron  Dubbing" xr:uid="{00000000-0004-0000-0800-000012000000}"/>
    <hyperlink ref="E6:F6" location="Rabbit_Fur_Dubbing" display="Rabbit Fur Dubbing" xr:uid="{00000000-0004-0000-0800-000013000000}"/>
    <hyperlink ref="G6:H6" location="Seal_Fur_Dubbing" display="Seal Fur Dubbing" xr:uid="{00000000-0004-0000-0800-000014000000}"/>
    <hyperlink ref="A7:B7" location="Hareline_Dubbing" display="Hareline Dubbing" xr:uid="{00000000-0004-0000-0800-000015000000}"/>
    <hyperlink ref="C7:D7" location="Hare_s_Ear_Plus" display="Hare's Ear Plus" xr:uid="{00000000-0004-0000-0800-000016000000}"/>
    <hyperlink ref="E7:F7" location="Super_Dry_Fly_Dubbing" display="Super Dry Fly Dubbing" xr:uid="{00000000-0004-0000-0800-000017000000}"/>
    <hyperlink ref="G7:H7" location="Ice_Dubbing" display="Ice Dubbing" xr:uid="{00000000-0004-0000-0800-000018000000}"/>
    <hyperlink ref="A8:B8" location="SLF_Standard_Dubbing" display="SLF Standard Dubbing" xr:uid="{00000000-0004-0000-0800-000019000000}"/>
    <hyperlink ref="F295" location="Order_Summary" display="Summary" xr:uid="{00000000-0004-0000-0800-00001A000000}"/>
    <hyperlink ref="C8:D8" location="Dubbing_Dispensers" display="Dubbing Dispensers" xr:uid="{00000000-0004-0000-0800-00001B000000}"/>
    <hyperlink ref="A340:B340" location="Antron_Dubbing" display="Antron Dubbing" xr:uid="{00000000-0004-0000-0800-00001C000000}"/>
    <hyperlink ref="C340:D340" location="Hare_tron__Dubbing" display="Hare-tron  Dubbing" xr:uid="{00000000-0004-0000-0800-00001D000000}"/>
    <hyperlink ref="E340:F340" location="Rabbit_Fur_Dubbing" display="Rabbit Fur Dubbing" xr:uid="{00000000-0004-0000-0800-00001E000000}"/>
    <hyperlink ref="G340:H340" location="Seal_Fur_Dubbing" display="Seal Fur Dubbing" xr:uid="{00000000-0004-0000-0800-00001F000000}"/>
    <hyperlink ref="A341:B341" location="Hareline_Dubbing" display="Hareline Dubbing" xr:uid="{00000000-0004-0000-0800-000020000000}"/>
    <hyperlink ref="C341:D341" location="Hare_s_Ear_Plus" display="Hare's Ear Plus" xr:uid="{00000000-0004-0000-0800-000021000000}"/>
    <hyperlink ref="E341:F341" location="Super_Dry_Fly_Dubbing" display="Super Dry Fly Dubbing" xr:uid="{00000000-0004-0000-0800-000022000000}"/>
    <hyperlink ref="G341:H341" location="Ice_Dubbing" display="Ice Dubbing" xr:uid="{00000000-0004-0000-0800-000023000000}"/>
    <hyperlink ref="A342:B342" location="SLF_Standard_Dubbing" display="SLF Standard Dubbing" xr:uid="{00000000-0004-0000-0800-000024000000}"/>
    <hyperlink ref="C342:D342" location="Dubbing_Dispensers" display="Dubbing Dispensers" xr:uid="{00000000-0004-0000-0800-000025000000}"/>
    <hyperlink ref="A343:B343" location="'Table of Contents'!A1" display="Back to Table of Contents" xr:uid="{00000000-0004-0000-0800-000026000000}"/>
    <hyperlink ref="E8:F8" location="Dubbing_Brushes" display="Dubbing Brushes" xr:uid="{D67E8577-6561-4041-B6F8-928E19409401}"/>
    <hyperlink ref="E342:F342" location="Dubbing_Brushes" display="Dubbing Brushes" xr:uid="{5B5D5C5B-CD6C-4AFB-8F78-25D80239A3F4}"/>
  </hyperlinks>
  <pageMargins left="0.75" right="0.75" top="1" bottom="1" header="0.5" footer="0.5"/>
  <pageSetup orientation="portrait" horizontalDpi="4294967293" verticalDpi="0" r:id="rId4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41</vt:i4>
      </vt:variant>
      <vt:variant>
        <vt:lpstr>Named Ranges</vt:lpstr>
      </vt:variant>
      <vt:variant>
        <vt:i4>351</vt:i4>
      </vt:variant>
    </vt:vector>
  </HeadingPairs>
  <TitlesOfParts>
    <vt:vector size="392" baseType="lpstr">
      <vt:lpstr>Contact Information</vt:lpstr>
      <vt:lpstr>Table of Contents</vt:lpstr>
      <vt:lpstr>Animal Hair</vt:lpstr>
      <vt:lpstr>Bags</vt:lpstr>
      <vt:lpstr>Beads</vt:lpstr>
      <vt:lpstr>Body Materials</vt:lpstr>
      <vt:lpstr>Books</vt:lpstr>
      <vt:lpstr>Chenilles</vt:lpstr>
      <vt:lpstr>Dubbing</vt:lpstr>
      <vt:lpstr>Dyes</vt:lpstr>
      <vt:lpstr>Eyes</vt:lpstr>
      <vt:lpstr>Feathers</vt:lpstr>
      <vt:lpstr>Fly Tyers Accessories</vt:lpstr>
      <vt:lpstr>Fly Tying Kits</vt:lpstr>
      <vt:lpstr>Gold Brooch Pins</vt:lpstr>
      <vt:lpstr>Hackle</vt:lpstr>
      <vt:lpstr>Head Cements &amp; Thinners</vt:lpstr>
      <vt:lpstr>Hooks Anglers Choice</vt:lpstr>
      <vt:lpstr>Hooks Atlantic</vt:lpstr>
      <vt:lpstr>Hooks Daiichi</vt:lpstr>
      <vt:lpstr>Hooks Mustad</vt:lpstr>
      <vt:lpstr>Hooks Popper</vt:lpstr>
      <vt:lpstr>Hooks Partridge</vt:lpstr>
      <vt:lpstr>Hooks Silver Strike</vt:lpstr>
      <vt:lpstr>Hooks Streamside</vt:lpstr>
      <vt:lpstr>Hooks Tiemco</vt:lpstr>
      <vt:lpstr>Hooks Togen</vt:lpstr>
      <vt:lpstr>Pheasants</vt:lpstr>
      <vt:lpstr>Quills</vt:lpstr>
      <vt:lpstr>Tails</vt:lpstr>
      <vt:lpstr>Threads</vt:lpstr>
      <vt:lpstr>Tinsels</vt:lpstr>
      <vt:lpstr>Tools</vt:lpstr>
      <vt:lpstr>Rabbit</vt:lpstr>
      <vt:lpstr>Other</vt:lpstr>
      <vt:lpstr>Special</vt:lpstr>
      <vt:lpstr>UV Products</vt:lpstr>
      <vt:lpstr>Vises</vt:lpstr>
      <vt:lpstr>Waxes</vt:lpstr>
      <vt:lpstr>Wing Materials</vt:lpstr>
      <vt:lpstr>Additional Materials</vt:lpstr>
      <vt:lpstr>_3D___Holographic_Tinsel</vt:lpstr>
      <vt:lpstr>Account_Summary</vt:lpstr>
      <vt:lpstr>Acetone</vt:lpstr>
      <vt:lpstr>Additional_Materials</vt:lpstr>
      <vt:lpstr>American_Rooster_Saddles</vt:lpstr>
      <vt:lpstr>Amherst_Pheasant</vt:lpstr>
      <vt:lpstr>Anglers_Choice_Saddles</vt:lpstr>
      <vt:lpstr>Animal_Hair</vt:lpstr>
      <vt:lpstr>Antelope</vt:lpstr>
      <vt:lpstr>Antron</vt:lpstr>
      <vt:lpstr>Antron_Dubbing</vt:lpstr>
      <vt:lpstr>Antron_Yarn</vt:lpstr>
      <vt:lpstr>Arctic_Fox</vt:lpstr>
      <vt:lpstr>Articulated_Fish_Spine_and_Shanks</vt:lpstr>
      <vt:lpstr>Badger_Hackle</vt:lpstr>
      <vt:lpstr>Badger_Hair</vt:lpstr>
      <vt:lpstr>Bags</vt:lpstr>
      <vt:lpstr>Barred_Woodduck</vt:lpstr>
      <vt:lpstr>Bead_Chain</vt:lpstr>
      <vt:lpstr>Bead_Heads</vt:lpstr>
      <vt:lpstr>BEAD_SIZE_CHART</vt:lpstr>
      <vt:lpstr>BEADS</vt:lpstr>
      <vt:lpstr>Beads_Eyes</vt:lpstr>
      <vt:lpstr>Bear_Hair</vt:lpstr>
      <vt:lpstr>Beaver_Hair</vt:lpstr>
      <vt:lpstr>Big_Fly_Thread</vt:lpstr>
      <vt:lpstr>Body_Materials</vt:lpstr>
      <vt:lpstr>Books</vt:lpstr>
      <vt:lpstr>Brass_Bead_Heads</vt:lpstr>
      <vt:lpstr>Bronzed_Mallard</vt:lpstr>
      <vt:lpstr>Bucktails</vt:lpstr>
      <vt:lpstr>Bucktails__Deer_Tails</vt:lpstr>
      <vt:lpstr>Calf_Body_Hair</vt:lpstr>
      <vt:lpstr>Calf_Tails</vt:lpstr>
      <vt:lpstr>Caribou</vt:lpstr>
      <vt:lpstr>CDC_Feathers</vt:lpstr>
      <vt:lpstr>Chenilles</vt:lpstr>
      <vt:lpstr>Chinese_Cock_Necks</vt:lpstr>
      <vt:lpstr>Cone_Heads</vt:lpstr>
      <vt:lpstr>Crystal_Chenille</vt:lpstr>
      <vt:lpstr>Daiichi_1150</vt:lpstr>
      <vt:lpstr>Daiichi_1170</vt:lpstr>
      <vt:lpstr>Daiichi_1270</vt:lpstr>
      <vt:lpstr>Daiichi_1330</vt:lpstr>
      <vt:lpstr>Daiichi_1760</vt:lpstr>
      <vt:lpstr>Daiichi_20151</vt:lpstr>
      <vt:lpstr>Daiichi_2051</vt:lpstr>
      <vt:lpstr>Daiichi_2110</vt:lpstr>
      <vt:lpstr>Daiichi_2117</vt:lpstr>
      <vt:lpstr>Daiichi_2151</vt:lpstr>
      <vt:lpstr>Daiichi_2161</vt:lpstr>
      <vt:lpstr>Daiichi_2271</vt:lpstr>
      <vt:lpstr>Daiichi_2421</vt:lpstr>
      <vt:lpstr>Daiichi_2441</vt:lpstr>
      <vt:lpstr>Daiichi_7131</vt:lpstr>
      <vt:lpstr>Danville_1_strand_Fl._Floss</vt:lpstr>
      <vt:lpstr>Danville_4_stand_Floss</vt:lpstr>
      <vt:lpstr>Danville_4_strand_Fl._Floss</vt:lpstr>
      <vt:lpstr>Danville_4_strand_Floss</vt:lpstr>
      <vt:lpstr>Danville_Flat_Waxed_Thread</vt:lpstr>
      <vt:lpstr>Danville_Flymaster_200_yd</vt:lpstr>
      <vt:lpstr>Danville_Flymaster_6_0_50_yd</vt:lpstr>
      <vt:lpstr>Danville_Flymaster_Plus_A___Not_Waxed</vt:lpstr>
      <vt:lpstr>Danville_Flymaster_Plus_A___Waxed</vt:lpstr>
      <vt:lpstr>Danville_Monocord_30</vt:lpstr>
      <vt:lpstr>Danville_Stretch_Nylon</vt:lpstr>
      <vt:lpstr>Danville_Threads</vt:lpstr>
      <vt:lpstr>Deer_Hair_Dyed_From_White</vt:lpstr>
      <vt:lpstr>Deer_Hair_Dyed_From_White_2__x_3</vt:lpstr>
      <vt:lpstr>Diamond_Braid</vt:lpstr>
      <vt:lpstr>Diamond_Braid_5_yd</vt:lpstr>
      <vt:lpstr>Dubbing</vt:lpstr>
      <vt:lpstr>Dubbing_Brushes</vt:lpstr>
      <vt:lpstr>Dubbing_Dispensers</vt:lpstr>
      <vt:lpstr>Duck_Quills</vt:lpstr>
      <vt:lpstr>Duck_Quills__2PR</vt:lpstr>
      <vt:lpstr>Dyes</vt:lpstr>
      <vt:lpstr>Egg_Yarn</vt:lpstr>
      <vt:lpstr>Ehite_Tipped_Turkey_Quills</vt:lpstr>
      <vt:lpstr>Elk___Natural_Colors</vt:lpstr>
      <vt:lpstr>Elk_Hair</vt:lpstr>
      <vt:lpstr>EP_Fibers</vt:lpstr>
      <vt:lpstr>Ephemera_Silk_Thread</vt:lpstr>
      <vt:lpstr>Extra_Select_Craft_Hair</vt:lpstr>
      <vt:lpstr>EYES</vt:lpstr>
      <vt:lpstr>Faux_Bucktail</vt:lpstr>
      <vt:lpstr>Faux_Bucktails</vt:lpstr>
      <vt:lpstr>Feathers</vt:lpstr>
      <vt:lpstr>Fish_Skull_Crawbody</vt:lpstr>
      <vt:lpstr>Fish_Skull_Dragon_Eyes</vt:lpstr>
      <vt:lpstr>Fish_Skull_Living_Eyes</vt:lpstr>
      <vt:lpstr>Fish_Skull_Nymph_Head_Beads</vt:lpstr>
      <vt:lpstr>Fish_Skulls</vt:lpstr>
      <vt:lpstr>Fish_Skulls_Living_Eyes</vt:lpstr>
      <vt:lpstr>Fl._Rayon_Chenille</vt:lpstr>
      <vt:lpstr>Fl_Speckled_Chenille</vt:lpstr>
      <vt:lpstr>Flash_Holographic_Tinsel_20</vt:lpstr>
      <vt:lpstr>Flash_Holographic_Tinsel_20__Long</vt:lpstr>
      <vt:lpstr>Flashabou</vt:lpstr>
      <vt:lpstr>Flashabou___Dyed_Over_Pearl</vt:lpstr>
      <vt:lpstr>Flashabou___Glow</vt:lpstr>
      <vt:lpstr>Flashabou_Regular</vt:lpstr>
      <vt:lpstr>Flexament</vt:lpstr>
      <vt:lpstr>Flexament_Thinner</vt:lpstr>
      <vt:lpstr>Fly_Foam_2mm</vt:lpstr>
      <vt:lpstr>Fly_Tyers_Accessories</vt:lpstr>
      <vt:lpstr>Fly_Tying_Kits</vt:lpstr>
      <vt:lpstr>Foam_Bodies</vt:lpstr>
      <vt:lpstr>Genetic_Hackles</vt:lpstr>
      <vt:lpstr>Goat_Hair</vt:lpstr>
      <vt:lpstr>Gold_Brooch_Pins</vt:lpstr>
      <vt:lpstr>Golden_Pheasant</vt:lpstr>
      <vt:lpstr>Golden_Pheasant_Crest_No._1</vt:lpstr>
      <vt:lpstr>Goose_Biots</vt:lpstr>
      <vt:lpstr>Goose_Quills</vt:lpstr>
      <vt:lpstr>Goose_Quills__PR</vt:lpstr>
      <vt:lpstr>Goose_Shoulders</vt:lpstr>
      <vt:lpstr>Griffin_Vises</vt:lpstr>
      <vt:lpstr>Grouse</vt:lpstr>
      <vt:lpstr>Guinea_Fowl</vt:lpstr>
      <vt:lpstr>Guinea_Fowl___Natural</vt:lpstr>
      <vt:lpstr>Hackle</vt:lpstr>
      <vt:lpstr>Hare_s_Ear_Plus</vt:lpstr>
      <vt:lpstr>Hare_tron__Dubbing</vt:lpstr>
      <vt:lpstr>Hareline_Dubbing</vt:lpstr>
      <vt:lpstr>Head_Cements</vt:lpstr>
      <vt:lpstr>Hebert_Hen_Saddles</vt:lpstr>
      <vt:lpstr>Hooks_Anglers_Choice</vt:lpstr>
      <vt:lpstr>Hooks_Atlantic</vt:lpstr>
      <vt:lpstr>Hooks_Daiichi</vt:lpstr>
      <vt:lpstr>Hooks_Partridge</vt:lpstr>
      <vt:lpstr>Hooks_Silver_Strike</vt:lpstr>
      <vt:lpstr>Hooks_Streamside</vt:lpstr>
      <vt:lpstr>Hooks_Tiemco</vt:lpstr>
      <vt:lpstr>Hooks_Togen</vt:lpstr>
      <vt:lpstr>Hot_Tails</vt:lpstr>
      <vt:lpstr>Ice_Dubbing</vt:lpstr>
      <vt:lpstr>Imitation_Jungle_Cock_Eyes_UV_3D</vt:lpstr>
      <vt:lpstr>JC_Capes</vt:lpstr>
      <vt:lpstr>Kevlar_Thread</vt:lpstr>
      <vt:lpstr>Killer_Caddis_Beads</vt:lpstr>
      <vt:lpstr>Kingfisher_Skin</vt:lpstr>
      <vt:lpstr>Krystal_Flash</vt:lpstr>
      <vt:lpstr>Krystal_Flash_Chenille</vt:lpstr>
      <vt:lpstr>Lacquer_Applicator</vt:lpstr>
      <vt:lpstr>Lagartun_Tinsel</vt:lpstr>
      <vt:lpstr>Lead_Eyes</vt:lpstr>
      <vt:lpstr>Lead_Wire</vt:lpstr>
      <vt:lpstr>Lemon_Woodduck</vt:lpstr>
      <vt:lpstr>Mallard_Breast</vt:lpstr>
      <vt:lpstr>Mallard_Flank</vt:lpstr>
      <vt:lpstr>Marabou</vt:lpstr>
      <vt:lpstr>Metallic_Piping</vt:lpstr>
      <vt:lpstr>Metz_Cock_Saddles_Microbarb</vt:lpstr>
      <vt:lpstr>Metz_Hen_Necks</vt:lpstr>
      <vt:lpstr>Metz_Hen_Saddles</vt:lpstr>
      <vt:lpstr>Metz_Magnum_Saddles</vt:lpstr>
      <vt:lpstr>Metz_Rooster_Saddles</vt:lpstr>
      <vt:lpstr>Metz_Soft_Hackle</vt:lpstr>
      <vt:lpstr>Metz_Softr_Hackle</vt:lpstr>
      <vt:lpstr>Micro_Tinsel</vt:lpstr>
      <vt:lpstr>Monofilament</vt:lpstr>
      <vt:lpstr>Moose_Hair</vt:lpstr>
      <vt:lpstr>Mustad_37160_BR</vt:lpstr>
      <vt:lpstr>Mustad_80525BL</vt:lpstr>
      <vt:lpstr>Mustad_C49SNP_BR</vt:lpstr>
      <vt:lpstr>Mustad_L87NP_BR</vt:lpstr>
      <vt:lpstr>Mustad_R50BP_BR_50</vt:lpstr>
      <vt:lpstr>Mustad_R50NP_BR</vt:lpstr>
      <vt:lpstr>Mustad_R50NP_BR_pkg_50</vt:lpstr>
      <vt:lpstr>Mustad_R50XNP_BR</vt:lpstr>
      <vt:lpstr>Mustad_R73NP_BR</vt:lpstr>
      <vt:lpstr>Mustad_R74NP__BR</vt:lpstr>
      <vt:lpstr>Mustad_R75NP_BR</vt:lpstr>
      <vt:lpstr>Mustad_R79NP_BR</vt:lpstr>
      <vt:lpstr>Mustad_S60NP_BR</vt:lpstr>
      <vt:lpstr>Mustad_S70NP_BR</vt:lpstr>
      <vt:lpstr>Mustad_S71SNP_DT</vt:lpstr>
      <vt:lpstr>Mustad_S80NP_BR</vt:lpstr>
      <vt:lpstr>Mustad_S82NP_BR</vt:lpstr>
      <vt:lpstr>Mustad_SL53UBL</vt:lpstr>
      <vt:lpstr>Neer_Hair</vt:lpstr>
      <vt:lpstr>Norvise</vt:lpstr>
      <vt:lpstr>Nylon_Wool</vt:lpstr>
      <vt:lpstr>Order_Summary</vt:lpstr>
      <vt:lpstr>Ostrich_Plumes</vt:lpstr>
      <vt:lpstr>Ozark_Oak_Turkey</vt:lpstr>
      <vt:lpstr>Ozark_Oak_Turkey_Quills___1</vt:lpstr>
      <vt:lpstr>Partridge</vt:lpstr>
      <vt:lpstr>Partridge_Hooks_Code_M2</vt:lpstr>
      <vt:lpstr>Partridge_Hooks_Code_N2</vt:lpstr>
      <vt:lpstr>Partridge_Hooks_CS42</vt:lpstr>
      <vt:lpstr>Partridge_Patriot_Czech_Hooks_CZ_pkg_25</vt:lpstr>
      <vt:lpstr>Partridge_Patriot_Hooks_CS16U_1</vt:lpstr>
      <vt:lpstr>Partridge_Patriot_Hooks_CS16U_1B</vt:lpstr>
      <vt:lpstr>Peacock_Herl</vt:lpstr>
      <vt:lpstr>Peacock_Herl_5___7</vt:lpstr>
      <vt:lpstr>Pheasants</vt:lpstr>
      <vt:lpstr>Polar_Bear</vt:lpstr>
      <vt:lpstr>Polar_Chenille</vt:lpstr>
      <vt:lpstr>Popper_Hooks</vt:lpstr>
      <vt:lpstr>Pr_Lak_Thinner</vt:lpstr>
      <vt:lpstr>Pro_Lak</vt:lpstr>
      <vt:lpstr>Pro_Sportfisher___Candy_Foil</vt:lpstr>
      <vt:lpstr>Pseudo_Hackle</vt:lpstr>
      <vt:lpstr>Pseudo_Hackle_1_1_2</vt:lpstr>
      <vt:lpstr>Pseudo_Hackle_1_2</vt:lpstr>
      <vt:lpstr>Quill_Stems</vt:lpstr>
      <vt:lpstr>Quills</vt:lpstr>
      <vt:lpstr>Rabbit</vt:lpstr>
      <vt:lpstr>Rabbit_Fur_Dubbing</vt:lpstr>
      <vt:lpstr>Rayon_Chenille</vt:lpstr>
      <vt:lpstr>Ringneck_Pheasant</vt:lpstr>
      <vt:lpstr>Ringneck_Pheasant_Rump_Patch</vt:lpstr>
      <vt:lpstr>Ringneck_Pheasant_Strung_Feathers</vt:lpstr>
      <vt:lpstr>Salmon_Fly_Hen_Necks</vt:lpstr>
      <vt:lpstr>Schlappen</vt:lpstr>
      <vt:lpstr>Scud_Back_1_8</vt:lpstr>
      <vt:lpstr>Seal_Fur_Dubbing</vt:lpstr>
      <vt:lpstr>Short_Neck_Hackle</vt:lpstr>
      <vt:lpstr>Sili_Skin</vt:lpstr>
      <vt:lpstr>Silver_Pheasant</vt:lpstr>
      <vt:lpstr>Silver_Strike_hooks</vt:lpstr>
      <vt:lpstr>SLF_Standard_Dubbing</vt:lpstr>
      <vt:lpstr>Slotted_Tungsten_Beads</vt:lpstr>
      <vt:lpstr>Soft_Hackle</vt:lpstr>
      <vt:lpstr>Solarex</vt:lpstr>
      <vt:lpstr>Sparkle_Pseudo_Hackle_1_1_2</vt:lpstr>
      <vt:lpstr>Sparkle_Pseudo_Hackle_1_2</vt:lpstr>
      <vt:lpstr>Special</vt:lpstr>
      <vt:lpstr>Spey_Hackle</vt:lpstr>
      <vt:lpstr>Squirrel_Tails</vt:lpstr>
      <vt:lpstr>Starling_Skin</vt:lpstr>
      <vt:lpstr>Steve_Farrar_SF_Blend</vt:lpstr>
      <vt:lpstr>Steve_Farrar_UV_Blend</vt:lpstr>
      <vt:lpstr>Stick_on_Eyes</vt:lpstr>
      <vt:lpstr>Streamer_Hair</vt:lpstr>
      <vt:lpstr>Streamside_Dry_Fly_Hooks</vt:lpstr>
      <vt:lpstr>Streamside_Nymph_1X</vt:lpstr>
      <vt:lpstr>Streamside_Nymph_Hooks_1X</vt:lpstr>
      <vt:lpstr>Streamside_Nymph_Hooks_2X</vt:lpstr>
      <vt:lpstr>Streamside_Scud_Hooks</vt:lpstr>
      <vt:lpstr>Streamside_Streamer_Hooks_3X</vt:lpstr>
      <vt:lpstr>Streamside_Streamer_Hooks_4X</vt:lpstr>
      <vt:lpstr>Streamside_Tube_Fly_Hooks</vt:lpstr>
      <vt:lpstr>Streamside_Wet_Fly_Hooks</vt:lpstr>
      <vt:lpstr>Streamside_Wet_Fly_Hooks_2X_Strong_1X_Short</vt:lpstr>
      <vt:lpstr>Stretch_Tubing</vt:lpstr>
      <vt:lpstr>Stripped_Goose_Biots</vt:lpstr>
      <vt:lpstr>Strung_Saddle_Hackle_3____5___3g</vt:lpstr>
      <vt:lpstr>Strung_Saddle_Hackle_6____8___3g</vt:lpstr>
      <vt:lpstr>Summary</vt:lpstr>
      <vt:lpstr>Sunrise_Vises</vt:lpstr>
      <vt:lpstr>Super_Dry_Fly_Dubbing</vt:lpstr>
      <vt:lpstr>Super_Lak</vt:lpstr>
      <vt:lpstr>Super_Sticky_Wax</vt:lpstr>
      <vt:lpstr>Tails</vt:lpstr>
      <vt:lpstr>Teal_Duck</vt:lpstr>
      <vt:lpstr>Thin_Skin</vt:lpstr>
      <vt:lpstr>Thinners</vt:lpstr>
      <vt:lpstr>Threads</vt:lpstr>
      <vt:lpstr>Tiemco_Hooks</vt:lpstr>
      <vt:lpstr>Tiemco_Hooks_TMC_100</vt:lpstr>
      <vt:lpstr>Tiemco_Hooks_TMC_200R</vt:lpstr>
      <vt:lpstr>Tiemco_Hooks_TMC_2457</vt:lpstr>
      <vt:lpstr>Tiemco_Hooks_TMC_3769</vt:lpstr>
      <vt:lpstr>Tiemco_Hooks_TMC_7999</vt:lpstr>
      <vt:lpstr>Tinsels</vt:lpstr>
      <vt:lpstr>Todays_Special</vt:lpstr>
      <vt:lpstr>Togen_3X_Heavy_Hooks</vt:lpstr>
      <vt:lpstr>Togen_Curved_Black_Nickel_Hooks</vt:lpstr>
      <vt:lpstr>Togen_Dry_Fly_Hooks</vt:lpstr>
      <vt:lpstr>Togen_Egg_Tube_Fly_Hooks</vt:lpstr>
      <vt:lpstr>Togen_Emerger_Hooks</vt:lpstr>
      <vt:lpstr>Togen_Hooks</vt:lpstr>
      <vt:lpstr>Togen_Hopper_Hooks</vt:lpstr>
      <vt:lpstr>Togen_Jig_Hooks_60</vt:lpstr>
      <vt:lpstr>Togen_Jig_Hooks_60_Degrees_Barbless</vt:lpstr>
      <vt:lpstr>Togen_Nymph_Hooks_2X</vt:lpstr>
      <vt:lpstr>Togen_Salmon_Steelhead_Hooks</vt:lpstr>
      <vt:lpstr>Togen_Scud_Hooks</vt:lpstr>
      <vt:lpstr>Togen_Stainless_Steel_Hooks</vt:lpstr>
      <vt:lpstr>Togen_Streamer_Hooks_3X</vt:lpstr>
      <vt:lpstr>Togen_Streamer_Hooks_4X</vt:lpstr>
      <vt:lpstr>Togen_Wet_Fly_Hooks_1X</vt:lpstr>
      <vt:lpstr>Togen_Wet_Fly_Hooks_1X_Short_2X_Strong</vt:lpstr>
      <vt:lpstr>Tools</vt:lpstr>
      <vt:lpstr>Tungsten_Beads</vt:lpstr>
      <vt:lpstr>Tungsten_Coneheads</vt:lpstr>
      <vt:lpstr>Turkey_Biots__pkg_4</vt:lpstr>
      <vt:lpstr>Turkey_Quills</vt:lpstr>
      <vt:lpstr>Turkey_Quills__PR</vt:lpstr>
      <vt:lpstr>Ultra_Chenille</vt:lpstr>
      <vt:lpstr>Uni_Axxel_Flash___Spooled</vt:lpstr>
      <vt:lpstr>Uni_Flat_Embossed_Tinsel</vt:lpstr>
      <vt:lpstr>Uni_Glo_Tinsel</vt:lpstr>
      <vt:lpstr>Uni_Glo_Yarn</vt:lpstr>
      <vt:lpstr>Uni_GSP_Thread</vt:lpstr>
      <vt:lpstr>Uni_Mohair</vt:lpstr>
      <vt:lpstr>Uni_Monfil_Thread</vt:lpstr>
      <vt:lpstr>Uni_Monofil</vt:lpstr>
      <vt:lpstr>Uni_Mylar</vt:lpstr>
      <vt:lpstr>Uni_Mylar_Flat_Reversible_Tinsel</vt:lpstr>
      <vt:lpstr>Uni_Mylar_Holographic_Flat_Tinsel</vt:lpstr>
      <vt:lpstr>Uni_Oval_Tinsel</vt:lpstr>
      <vt:lpstr>Uni_Stretch</vt:lpstr>
      <vt:lpstr>Uni_tinsels</vt:lpstr>
      <vt:lpstr>Uni_Wire___Regular</vt:lpstr>
      <vt:lpstr>Uni_Wire___Soft</vt:lpstr>
      <vt:lpstr>Uni_Yarn</vt:lpstr>
      <vt:lpstr>Uniflexx_Floss</vt:lpstr>
      <vt:lpstr>Unifloss</vt:lpstr>
      <vt:lpstr>Unithread</vt:lpstr>
      <vt:lpstr>Unithread_200_yd_6_0</vt:lpstr>
      <vt:lpstr>Unithread_60_50</vt:lpstr>
      <vt:lpstr>Unithread_8_0_200_yd</vt:lpstr>
      <vt:lpstr>Unithread_8_0_50_yd</vt:lpstr>
      <vt:lpstr>Universal_Wax</vt:lpstr>
      <vt:lpstr>UTC_GSP_Thread_50_Denier</vt:lpstr>
      <vt:lpstr>UTC_Thread</vt:lpstr>
      <vt:lpstr>UTC_Thread_140</vt:lpstr>
      <vt:lpstr>UTC_Thread_70</vt:lpstr>
      <vt:lpstr>UTC_Tinsel</vt:lpstr>
      <vt:lpstr>UTC_Wire_Tinsel</vt:lpstr>
      <vt:lpstr>UTCF_Wire_Tinsel</vt:lpstr>
      <vt:lpstr>UV_Finish</vt:lpstr>
      <vt:lpstr>UV_Lights</vt:lpstr>
      <vt:lpstr>UV_Products</vt:lpstr>
      <vt:lpstr>Veevus_French_Tinsel</vt:lpstr>
      <vt:lpstr>Veevus_Thread</vt:lpstr>
      <vt:lpstr>Veniard_Dye</vt:lpstr>
      <vt:lpstr>Vinyl_Cement</vt:lpstr>
      <vt:lpstr>Vinyl_Cement_Thinner</vt:lpstr>
      <vt:lpstr>Vinyl_Rib</vt:lpstr>
      <vt:lpstr>Vises</vt:lpstr>
      <vt:lpstr>Waxes</vt:lpstr>
      <vt:lpstr>Web_Wing</vt:lpstr>
      <vt:lpstr>White_Tipped_Turkey_Quills</vt:lpstr>
      <vt:lpstr>Whiting_1_2_Saddles</vt:lpstr>
      <vt:lpstr>Whiting_1_4_Saddles</vt:lpstr>
      <vt:lpstr>Whiting_100_Fly_Pack</vt:lpstr>
      <vt:lpstr>Whiting_Hen_Saddles</vt:lpstr>
      <vt:lpstr>Whiting_High___Dry_1_2_Capes</vt:lpstr>
      <vt:lpstr>Whiting_Rooster_Saddles</vt:lpstr>
      <vt:lpstr>Wing_Materials</vt:lpstr>
      <vt:lpstr>Wing_N__Flash</vt:lpstr>
      <vt:lpstr>Wing_N_Flash</vt:lpstr>
      <vt:lpstr>Woodchuck_Hair</vt:lpstr>
      <vt:lpstr>Woodduck_Imitation</vt:lpstr>
      <vt:lpstr>Wooly_Chenille</vt:lpstr>
      <vt:lpstr>Zap_A_Gap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John Sheppard</dc:creator>
  <cp:lastModifiedBy>John Sheppard</cp:lastModifiedBy>
  <cp:lastPrinted>2019-10-31T20:45:08Z</cp:lastPrinted>
  <dcterms:created xsi:type="dcterms:W3CDTF">2005-04-06T08:53:51Z</dcterms:created>
  <dcterms:modified xsi:type="dcterms:W3CDTF">2024-01-28T10:37:48Z</dcterms:modified>
</cp:coreProperties>
</file>