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flies4fishing\Excel Order Forms\"/>
    </mc:Choice>
  </mc:AlternateContent>
  <xr:revisionPtr revIDLastSave="0" documentId="8_{F8AC2B9A-0033-48EA-B1B1-1176D81B703A}" xr6:coauthVersionLast="47" xr6:coauthVersionMax="47" xr10:uidLastSave="{00000000-0000-0000-0000-000000000000}"/>
  <bookViews>
    <workbookView xWindow="-120" yWindow="-120" windowWidth="20730" windowHeight="11040" firstSheet="60" activeTab="64" xr2:uid="{00000000-000D-0000-FFFF-FFFF00000000}"/>
  </bookViews>
  <sheets>
    <sheet name="Contact Information" sheetId="2" r:id="rId1"/>
    <sheet name="Table of Contents" sheetId="3" r:id="rId2"/>
    <sheet name="Anglers Choice" sheetId="4" r:id="rId3"/>
    <sheet name="Ants" sheetId="6" r:id="rId4"/>
    <sheet name="Baitfish Flies" sheetId="7" r:id="rId5"/>
    <sheet name="Baitfish Imitations" sheetId="97" r:id="rId6"/>
    <sheet name="Beadhead Eggs" sheetId="8" r:id="rId7"/>
    <sheet name="Bead Head Nymphs" sheetId="88" r:id="rId8"/>
    <sheet name="Beetles" sheetId="5" r:id="rId9"/>
    <sheet name="Blood Worms" sheetId="90" r:id="rId10"/>
    <sheet name="Bombers" sheetId="9" r:id="rId11"/>
    <sheet name="Buck Bugs" sheetId="10" r:id="rId12"/>
    <sheet name="Bugs" sheetId="11" r:id="rId13"/>
    <sheet name="Bumble Bee Bombers" sheetId="14" r:id="rId14"/>
    <sheet name="Butterflies Dry Collar" sheetId="13" r:id="rId15"/>
    <sheet name="Butterflies Dry No Collar" sheetId="15" r:id="rId16"/>
    <sheet name="Butterflies Wet" sheetId="16" r:id="rId17"/>
    <sheet name="C - Flies" sheetId="109" r:id="rId18"/>
    <sheet name="Caddis Flies" sheetId="86" r:id="rId19"/>
    <sheet name="CBC Wet" sheetId="114" r:id="rId20"/>
    <sheet name="Caddis Pupa" sheetId="94" r:id="rId21"/>
    <sheet name="Chironomids" sheetId="91" r:id="rId22"/>
    <sheet name="Community Flies" sheetId="106" r:id="rId23"/>
    <sheet name="Cossebooms" sheetId="17" r:id="rId24"/>
    <sheet name="Crunchers" sheetId="110" r:id="rId25"/>
    <sheet name="Crystal Eggs" sheetId="19" r:id="rId26"/>
    <sheet name="Damsel Flies" sheetId="20" r:id="rId27"/>
    <sheet name="Deer Hair Frogs" sheetId="22" r:id="rId28"/>
    <sheet name="Dark Water Flies" sheetId="21" r:id="rId29"/>
    <sheet name="Double Bunny" sheetId="87" r:id="rId30"/>
    <sheet name="Drifter Flies" sheetId="23" r:id="rId31"/>
    <sheet name="Egg Sucking Leeches" sheetId="24" r:id="rId32"/>
    <sheet name="Epoxy Minnows" sheetId="25" r:id="rId33"/>
    <sheet name="Emerging Bead Head Nymphs" sheetId="89" r:id="rId34"/>
    <sheet name="Extended Body Mayflies" sheetId="26" r:id="rId35"/>
    <sheet name="Flash Bombers" sheetId="27" r:id="rId36"/>
    <sheet name="Flies with Eyes" sheetId="28" r:id="rId37"/>
    <sheet name="Foam Bombers" sheetId="29" r:id="rId38"/>
    <sheet name="Foam Bugs" sheetId="30" r:id="rId39"/>
    <sheet name="Glitter Bugs" sheetId="108" r:id="rId40"/>
    <sheet name="Glo Flies" sheetId="31" r:id="rId41"/>
    <sheet name="Gold &amp; Silver" sheetId="32" r:id="rId42"/>
    <sheet name="Grizzly Bugs" sheetId="33" r:id="rId43"/>
    <sheet name="Grouse Flies" sheetId="35" r:id="rId44"/>
    <sheet name="Hot Heads" sheetId="36" r:id="rId45"/>
    <sheet name="Humber River Series" sheetId="37" r:id="rId46"/>
    <sheet name="Humpies" sheetId="38" r:id="rId47"/>
    <sheet name="Krystal Bugs" sheetId="39" r:id="rId48"/>
    <sheet name="Long Tail Glitter Bugs" sheetId="40" r:id="rId49"/>
    <sheet name="Mackerel Flies" sheetId="41" r:id="rId50"/>
    <sheet name="Mackerel Bites" sheetId="103" r:id="rId51"/>
    <sheet name="MacIntoish Flies" sheetId="42" r:id="rId52"/>
    <sheet name="Marabou Muddlers" sheetId="43" r:id="rId53"/>
    <sheet name="Mini Bites" sheetId="104" r:id="rId54"/>
    <sheet name="Matuka" sheetId="44" r:id="rId55"/>
    <sheet name="Mice" sheetId="45" r:id="rId56"/>
    <sheet name="Minnows" sheetId="46" r:id="rId57"/>
    <sheet name="Muddler Minnows" sheetId="47" r:id="rId58"/>
    <sheet name="Nu Floatable Bombers" sheetId="48" r:id="rId59"/>
    <sheet name="Paddy Francis" sheetId="49" r:id="rId60"/>
    <sheet name="Polar Baits" sheetId="50" r:id="rId61"/>
    <sheet name="Rat Flies" sheetId="51" r:id="rId62"/>
    <sheet name="Dry Flies" sheetId="52" r:id="rId63"/>
    <sheet name="Salmon Wet Flies Top 10" sheetId="112" r:id="rId64"/>
    <sheet name="Salmon Wet" sheetId="55" r:id="rId65"/>
    <sheet name="Salmon Wet JC" sheetId="56" r:id="rId66"/>
    <sheet name="Saltwater Flies" sheetId="57" r:id="rId67"/>
    <sheet name="Saltwater Baitfish Flies" sheetId="58" r:id="rId68"/>
    <sheet name="Sea Trout Shrimp" sheetId="59" r:id="rId69"/>
    <sheet name="Shaggy Bombers" sheetId="102" r:id="rId70"/>
    <sheet name="Sheppard's Bombers" sheetId="60" r:id="rId71"/>
    <sheet name="Sheppard's Buck Bugs" sheetId="61" r:id="rId72"/>
    <sheet name="Sheppard's Bugs Chenille Tip" sheetId="62" r:id="rId73"/>
    <sheet name="Slinkies" sheetId="63" r:id="rId74"/>
    <sheet name="Smelt Bites - Weighted" sheetId="105" r:id="rId75"/>
    <sheet name="Sparkle Duns" sheetId="64" r:id="rId76"/>
    <sheet name="Special Ties" sheetId="93" r:id="rId77"/>
    <sheet name="Split-wing Bombers" sheetId="65" r:id="rId78"/>
    <sheet name="Steelhead Flies" sheetId="66" r:id="rId79"/>
    <sheet name="Stimulator Flies" sheetId="67" r:id="rId80"/>
    <sheet name="Stoneflies" sheetId="68" r:id="rId81"/>
    <sheet name="Streamers Regular Hook" sheetId="69" r:id="rId82"/>
    <sheet name="Streamers Stainless Hook" sheetId="70" r:id="rId83"/>
    <sheet name="Sub Bugs" sheetId="84" r:id="rId84"/>
    <sheet name="Surf Candy" sheetId="96" r:id="rId85"/>
    <sheet name="This is It Flies" sheetId="71" r:id="rId86"/>
    <sheet name="Today's Special" sheetId="72" r:id="rId87"/>
    <sheet name="Total Glow Flies" sheetId="73" r:id="rId88"/>
    <sheet name="Trout Flies Top 10" sheetId="111" r:id="rId89"/>
    <sheet name="Trout Flies" sheetId="74" r:id="rId90"/>
    <sheet name="Trout Fly Nymphs" sheetId="75" r:id="rId91"/>
    <sheet name="Tube Flies" sheetId="76" r:id="rId92"/>
    <sheet name="Whiskers" sheetId="77" r:id="rId93"/>
    <sheet name="Wigglers" sheetId="78" r:id="rId94"/>
    <sheet name="Woolly Buggers" sheetId="85" r:id="rId95"/>
    <sheet name="Wooly Worms Regular" sheetId="79" r:id="rId96"/>
    <sheet name="Wooly Worms Weighted" sheetId="80" r:id="rId97"/>
    <sheet name="Zonkers Regular" sheetId="81" r:id="rId98"/>
    <sheet name="Wulff Bombers" sheetId="83" r:id="rId99"/>
    <sheet name="Zonkers Weighted" sheetId="82" r:id="rId100"/>
  </sheets>
  <definedNames>
    <definedName name="Account_Summary">'Contact Information'!$A$21</definedName>
    <definedName name="Additional">#REF!</definedName>
    <definedName name="ADDITIONAL_FLIES">#REF!</definedName>
    <definedName name="Addresss_Sheet">#REF!</definedName>
    <definedName name="Anglers_Choice">'Anglers Choice'!$A$9</definedName>
    <definedName name="Anglers_Choice_Salmon_Flies">'Contact Information'!#REF!</definedName>
    <definedName name="Ants">'Contact Information'!#REF!</definedName>
    <definedName name="Baitfish_Flies">'Baitfish Flies'!$A$10</definedName>
    <definedName name="BAITFISH_IMITATION_FLIES">'Baitfish Imitations'!$A$3</definedName>
    <definedName name="Bead_Head_Nymphs">'Table of Contents'!$A$9</definedName>
    <definedName name="Beadhead_Eggs">'Beadhead Eggs'!$A$9</definedName>
    <definedName name="Beetles">Beetles!$A$9</definedName>
    <definedName name="BLOOD_WORMS">'Blood Worms'!$A$3</definedName>
    <definedName name="Bombers">Bombers!$A$9</definedName>
    <definedName name="Buck_Bugs">'Buck Bugs'!$A$9</definedName>
    <definedName name="Bugs">Bugs!$A$9</definedName>
    <definedName name="Bugs___Double_Hook">#REF!</definedName>
    <definedName name="Bumble_Bee_Bombers">'Bumble Bee Bombers'!$A$9</definedName>
    <definedName name="Butterflies___Dry_Collar_Hackle">'Butterflies Dry Collar'!$A$9</definedName>
    <definedName name="Butterflies___Wet">'Butterflies Wet'!$A$9</definedName>
    <definedName name="Butterflies_Dry___No_Collar_Hackle">'Butterflies Dry No Collar'!$A$9</definedName>
    <definedName name="C___FLIES">'C - Flies'!$A$3</definedName>
    <definedName name="CADDIS_FLIES">'Caddis Flies'!$A$3</definedName>
    <definedName name="Caddis_Papa">'Caddis Pupa'!$A$9</definedName>
    <definedName name="CBC_Flies___Wet">#REF!</definedName>
    <definedName name="CBC_Flies_Wet">'CBC Wet'!$A$3</definedName>
    <definedName name="CBC_Wet">#REF!</definedName>
    <definedName name="CHIRONOMIDS">Chironomids!$A$9</definedName>
    <definedName name="COMMUNITY_FLIES">'Community Flies'!$A$3</definedName>
    <definedName name="Cossebooms">Cossebooms!$A$9</definedName>
    <definedName name="CRUNCHERS">Crunchers!$A$3</definedName>
    <definedName name="Crystal_Eggs">'Crystal Eggs'!$A$9</definedName>
    <definedName name="Customer_Name">'Contact Information'!$A$23</definedName>
    <definedName name="Damsel_Flies">'Contact Information'!#REF!</definedName>
    <definedName name="Dark_Water_Flies">'Dark Water Flies'!$A$9</definedName>
    <definedName name="Deer_Hair_Frogs">'Deer Hair Frogs'!$A$9</definedName>
    <definedName name="Double_Bunny">'Double Bunny'!$A$3</definedName>
    <definedName name="Drifter_Flies">'Drifter Flies'!$A$9</definedName>
    <definedName name="Egg_Sucking_Leeches">'Egg Sucking Leeches'!$A$9</definedName>
    <definedName name="Emerging_Bead_Head_Nymphs">'Emerging Bead Head Nymphs'!$A$9</definedName>
    <definedName name="Epoxy_Minnows___Weighted">'Epoxy Minnows'!$A$9</definedName>
    <definedName name="Extended_Body_Mayflies">'Extended Body Mayflies'!$A$9</definedName>
    <definedName name="Flash_Bombers">'Flash Bombers'!$A$9</definedName>
    <definedName name="Flies_with_Eyes">'Flies with Eyes'!$A$9</definedName>
    <definedName name="Foam_Bombers">'Foam Bombers'!$A$9</definedName>
    <definedName name="Foam_Bugs">'Foam Bugs'!$A$9</definedName>
    <definedName name="Glitter_Bugs">#REF!</definedName>
    <definedName name="Glo_Flies">'Glo Flies'!$A$9</definedName>
    <definedName name="Gold___Silver_Series">'Gold &amp; Silver'!$A$9</definedName>
    <definedName name="Grizzly_Bugs">'Grizzly Bugs'!$A$9</definedName>
    <definedName name="Grizzly_Bugs___Double">#REF!</definedName>
    <definedName name="Grouse_Flies">'Grouse Flies'!$A$9</definedName>
    <definedName name="Hot_Heads">'Hot Heads'!$A$10</definedName>
    <definedName name="Humber_River_Series">'Humber River Series'!$A$9</definedName>
    <definedName name="Humpies">Humpies!$A$9</definedName>
    <definedName name="Krystal_Bugs">'Krystal Bugs'!$A$9</definedName>
    <definedName name="Long_Tail_Glitter_Bugs">'Long Tail Glitter Bugs'!$A$9</definedName>
    <definedName name="Long_Tail_Glitter_Bugs___Wet">'Contact Information'!#REF!</definedName>
    <definedName name="MacIntoish___Dry_Flies">'MacIntoish Flies'!$A$9</definedName>
    <definedName name="MACKEREL_BITES">'Mackerel Bites'!$A$3</definedName>
    <definedName name="Mackerel_Flies___Regular_Lacguered">'Mackerel Flies'!$A$9</definedName>
    <definedName name="Marabou_Muddlers">'Marabou Muddlers'!$A$9</definedName>
    <definedName name="Matuka">Matuka!$A$9</definedName>
    <definedName name="Mice">Mice!$A$9</definedName>
    <definedName name="MINI_BITES">'Mini Bites'!$A$3</definedName>
    <definedName name="Minnows">Minnows!$A$9</definedName>
    <definedName name="Muddler_Minnows">'Muddler Minnows'!$A$9</definedName>
    <definedName name="New_Flies_for_2017">#REF!</definedName>
    <definedName name="Nu_Floatable_Bombers">'Nu Floatable Bombers'!$A$9</definedName>
    <definedName name="Order_Form">'Contact Information'!#REF!</definedName>
    <definedName name="Paddy_Francis">'Paddy Francis'!$A$9</definedName>
    <definedName name="Polar_Baits">'Polar Baits'!$A$9</definedName>
    <definedName name="_xlnm.Print_Area" localSheetId="20">'Caddis Pupa'!$J$15</definedName>
    <definedName name="R.A.T._Series">'Rat Flies'!$A$9</definedName>
    <definedName name="Regular_Dry_Flies">'Dry Flies'!$A$9</definedName>
    <definedName name="Salmon_Flies___Double_Hook_JC">#REF!</definedName>
    <definedName name="Salmon_Flies___Doubles">#REF!</definedName>
    <definedName name="SALMON_FLIES___WET">'Salmon Wet'!$A$3</definedName>
    <definedName name="Salmon_Flies___Wet_JC">'Salmon Wet'!$A$141</definedName>
    <definedName name="Salmon_Flies_Wet___Single_Hook">'Salmon Wet'!$A$9</definedName>
    <definedName name="Salmon_Flies_Wet___Single_Hook_JC">'Salmon Wet JC'!$A$9</definedName>
    <definedName name="Salmon_Wet_JC">'Salmon Wet JC'!$A$9</definedName>
    <definedName name="Saltwater_Baitfish_Flies">'Saltwater Baitfish Flies'!$A$9</definedName>
    <definedName name="Saltwater_Flies">'Saltwater Flies'!$A$9</definedName>
    <definedName name="Sea_Trout_Shrimp">'Sea Trout Shrimp'!$A$9</definedName>
    <definedName name="SHAGGY_BOMBERS">'Shaggy Bombers'!$A$3</definedName>
    <definedName name="Sheppard_s_Bombers___Fl._Chenille_Tip">'Sheppard''s Bombers'!$A$9</definedName>
    <definedName name="Sheppard_s_Buck_Bugs">'Sheppard''s Buck Bugs'!$A$9</definedName>
    <definedName name="Sheppard_s_Bugs___Fl._Chenille_Tip">'Sheppard''s Bugs Chenille Tip'!$A$9</definedName>
    <definedName name="Sheppards_Bugs">'Sheppard''s Bugs Chenille Tip'!$A$9</definedName>
    <definedName name="Slinkies">Slinkies!$A$9</definedName>
    <definedName name="SMELT_BITES___WEIGHTED">'Smelt Bites - Weighted'!$A$3</definedName>
    <definedName name="Sparkle_Duns">'Sparkle Duns'!$A$9</definedName>
    <definedName name="Special_Ties">'Special Ties'!$A$9</definedName>
    <definedName name="Split_wing_Bombers">'Split-wing Bombers'!$A$9</definedName>
    <definedName name="Steelhead_Flies">'Steelhead Flies'!$A$9</definedName>
    <definedName name="Stimulator_Flies">'Stimulator Flies'!$A$9</definedName>
    <definedName name="Stoneflies">Stoneflies!$A$9</definedName>
    <definedName name="Streamers___Regular_Hook">'Streamers Regular Hook'!$A$9</definedName>
    <definedName name="Streamers___Stainless_Hook">'Streamers Stainless Hook'!$A$9</definedName>
    <definedName name="Streamers_Regular">'Streamers Regular Hook'!$A$9</definedName>
    <definedName name="SUB_BUGS">'Sub Bugs'!$A$3</definedName>
    <definedName name="SURF_CANDY">'Surf Candy'!$A$3</definedName>
    <definedName name="Table_of_Contents">'Table of Contents'!#REF!</definedName>
    <definedName name="This_is_It_Flies">'This is It Flies'!$A$9</definedName>
    <definedName name="Today_s_Special">'Today''s Special'!$A$11</definedName>
    <definedName name="Todays_Fly_Special">'Today''s Special'!$A$11</definedName>
    <definedName name="Todays_Special">'Contact Information'!#REF!</definedName>
    <definedName name="TOP_10_SALMON_WET_FLIES_FOR_NEWFOUNDLAND">'Salmon Wet Flies Top 10'!$A$3</definedName>
    <definedName name="Top_10_Trout_Flies">'Trout Flies Top 10'!$A$3</definedName>
    <definedName name="TOP_10_TROUT_FLIES_FOR_NEWFOUNDLAND">'Trout Flies Top 10'!$A$3</definedName>
    <definedName name="Total_Glow_Flies">'Total Glow Flies'!$A$9</definedName>
    <definedName name="Trout_Flies">'Trout Flies'!$A$9</definedName>
    <definedName name="Trout_Fly_Nymphs">'Trout Fly Nymphs'!$A$9</definedName>
    <definedName name="Tube_Flies">'Tube Flies'!$A$9</definedName>
    <definedName name="Whiskers">Whiskers!$A$9</definedName>
    <definedName name="Wigglers">Wigglers!$A$9</definedName>
    <definedName name="Woolly_Buggers">'Woolly Buggers'!$A$3</definedName>
    <definedName name="Wooly_Worms_Regular">'Wooly Worms Regular'!$A$9</definedName>
    <definedName name="Wooly_Worms_Weighted">'Wooly Worms Weighted'!$A$9</definedName>
    <definedName name="Wulff_Bombers">'Wulff Bombers'!$A$9</definedName>
    <definedName name="Zonkers___Regular">'Zonkers Regular'!$A$9</definedName>
    <definedName name="Zonkers___Weighted">'Zonkers Weighted'!$A$9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40" i="55" l="1"/>
  <c r="I142" i="55" s="1"/>
  <c r="J140" i="55"/>
  <c r="J142" i="55" s="1"/>
  <c r="I139" i="55"/>
  <c r="J139" i="55" s="1"/>
  <c r="H142" i="55"/>
  <c r="G142" i="55"/>
  <c r="F142" i="55"/>
  <c r="E142" i="55"/>
  <c r="D142" i="55"/>
  <c r="C142" i="55"/>
  <c r="I41" i="106"/>
  <c r="I40" i="106"/>
  <c r="I39" i="106"/>
  <c r="J41" i="106"/>
  <c r="J40" i="106"/>
  <c r="J39" i="106"/>
  <c r="I11" i="49"/>
  <c r="D11" i="86"/>
  <c r="E11" i="86"/>
  <c r="C13" i="86"/>
  <c r="D13" i="86"/>
  <c r="E8" i="86" s="1"/>
  <c r="E13" i="86"/>
  <c r="I11" i="15"/>
  <c r="I11" i="37"/>
  <c r="I12" i="37"/>
  <c r="I13" i="37"/>
  <c r="I14" i="37"/>
  <c r="I15" i="37"/>
  <c r="I16" i="37"/>
  <c r="I17" i="37"/>
  <c r="I18" i="37"/>
  <c r="I19" i="37"/>
  <c r="I20" i="37"/>
  <c r="I82" i="106"/>
  <c r="I80" i="106"/>
  <c r="I79" i="106"/>
  <c r="I78" i="106"/>
  <c r="I77" i="106"/>
  <c r="I75" i="106"/>
  <c r="I74" i="106"/>
  <c r="I73" i="106"/>
  <c r="I72" i="106"/>
  <c r="I70" i="106"/>
  <c r="I69" i="106"/>
  <c r="I68" i="106"/>
  <c r="J82" i="106"/>
  <c r="J80" i="106"/>
  <c r="J79" i="106"/>
  <c r="J78" i="106"/>
  <c r="J77" i="106"/>
  <c r="J75" i="106"/>
  <c r="J74" i="106"/>
  <c r="J73" i="106"/>
  <c r="J72" i="106"/>
  <c r="J70" i="106"/>
  <c r="J69" i="106"/>
  <c r="J68" i="106"/>
  <c r="I31" i="106"/>
  <c r="I30" i="106"/>
  <c r="J30" i="106" s="1"/>
  <c r="I29" i="106"/>
  <c r="J29" i="106" s="1"/>
  <c r="I27" i="106"/>
  <c r="J27" i="106" s="1"/>
  <c r="I25" i="106"/>
  <c r="J25" i="106" s="1"/>
  <c r="I24" i="106"/>
  <c r="J24" i="106" s="1"/>
  <c r="I23" i="106"/>
  <c r="J23" i="106" s="1"/>
  <c r="I22" i="106"/>
  <c r="J22" i="106" s="1"/>
  <c r="I66" i="106"/>
  <c r="J66" i="106" s="1"/>
  <c r="I65" i="106"/>
  <c r="J65" i="106" s="1"/>
  <c r="I63" i="106"/>
  <c r="J63" i="106" s="1"/>
  <c r="I62" i="106"/>
  <c r="J62" i="106" s="1"/>
  <c r="I61" i="106"/>
  <c r="J61" i="106" s="1"/>
  <c r="I60" i="106"/>
  <c r="J60" i="106" s="1"/>
  <c r="I59" i="106"/>
  <c r="J59" i="106" s="1"/>
  <c r="I57" i="106"/>
  <c r="J57" i="106" s="1"/>
  <c r="I56" i="106"/>
  <c r="J56" i="106" s="1"/>
  <c r="I55" i="106"/>
  <c r="J55" i="106" s="1"/>
  <c r="I54" i="106"/>
  <c r="J54" i="106" s="1"/>
  <c r="I52" i="106"/>
  <c r="J52" i="106" s="1"/>
  <c r="I51" i="106"/>
  <c r="J51" i="106" s="1"/>
  <c r="I50" i="106"/>
  <c r="J50" i="106" s="1"/>
  <c r="I49" i="106"/>
  <c r="J49" i="106" s="1"/>
  <c r="I47" i="106"/>
  <c r="J47" i="106"/>
  <c r="I46" i="106"/>
  <c r="J46" i="106" s="1"/>
  <c r="I45" i="106"/>
  <c r="J45" i="106" s="1"/>
  <c r="I44" i="106"/>
  <c r="J44" i="106" s="1"/>
  <c r="I43" i="106"/>
  <c r="I38" i="106"/>
  <c r="J38" i="106"/>
  <c r="I36" i="106"/>
  <c r="J36" i="106" s="1"/>
  <c r="I35" i="106"/>
  <c r="J35" i="106" s="1"/>
  <c r="I34" i="106"/>
  <c r="J34" i="106" s="1"/>
  <c r="I33" i="106"/>
  <c r="I32" i="106"/>
  <c r="J32" i="106" s="1"/>
  <c r="I20" i="106"/>
  <c r="J20" i="106" s="1"/>
  <c r="I19" i="106"/>
  <c r="J19" i="106" s="1"/>
  <c r="I18" i="106"/>
  <c r="J18" i="106" s="1"/>
  <c r="I17" i="106"/>
  <c r="J17" i="106" s="1"/>
  <c r="I16" i="106"/>
  <c r="J16" i="106" s="1"/>
  <c r="I15" i="106"/>
  <c r="J15" i="106" s="1"/>
  <c r="I14" i="106"/>
  <c r="J14" i="106" s="1"/>
  <c r="I13" i="106"/>
  <c r="J13" i="106" s="1"/>
  <c r="I12" i="106"/>
  <c r="J12" i="106" s="1"/>
  <c r="I11" i="114"/>
  <c r="I12" i="114"/>
  <c r="I13" i="114"/>
  <c r="I14" i="114"/>
  <c r="I15" i="114"/>
  <c r="I16" i="114"/>
  <c r="A17" i="114"/>
  <c r="J16" i="114"/>
  <c r="J15" i="114"/>
  <c r="J14" i="114"/>
  <c r="J13" i="114"/>
  <c r="J12" i="114"/>
  <c r="I19" i="49"/>
  <c r="J19" i="49" s="1"/>
  <c r="I18" i="49"/>
  <c r="J18" i="49" s="1"/>
  <c r="I17" i="49"/>
  <c r="J17" i="49" s="1"/>
  <c r="I16" i="49"/>
  <c r="J16" i="49" s="1"/>
  <c r="I15" i="49"/>
  <c r="J15" i="49" s="1"/>
  <c r="I14" i="49"/>
  <c r="J14" i="49" s="1"/>
  <c r="I13" i="49"/>
  <c r="J13" i="49" s="1"/>
  <c r="I12" i="49"/>
  <c r="J12" i="49" s="1"/>
  <c r="J11" i="49"/>
  <c r="C13" i="112"/>
  <c r="D11" i="112"/>
  <c r="D8" i="112"/>
  <c r="B40" i="3" s="1"/>
  <c r="C13" i="111"/>
  <c r="D11" i="111"/>
  <c r="A16" i="110"/>
  <c r="E17" i="110"/>
  <c r="D17" i="110"/>
  <c r="C17" i="110"/>
  <c r="F15" i="110"/>
  <c r="G15" i="110" s="1"/>
  <c r="F14" i="110"/>
  <c r="G14" i="110" s="1"/>
  <c r="F13" i="110"/>
  <c r="G13" i="110" s="1"/>
  <c r="F12" i="110"/>
  <c r="G12" i="110" s="1"/>
  <c r="F11" i="110"/>
  <c r="F16" i="109"/>
  <c r="E16" i="109"/>
  <c r="D16" i="109"/>
  <c r="C16" i="109"/>
  <c r="G14" i="109"/>
  <c r="H14" i="109" s="1"/>
  <c r="G13" i="109"/>
  <c r="H13" i="109" s="1"/>
  <c r="G12" i="109"/>
  <c r="H12" i="109" s="1"/>
  <c r="G11" i="109"/>
  <c r="I11" i="108"/>
  <c r="I12" i="108"/>
  <c r="J12" i="108" s="1"/>
  <c r="I13" i="108"/>
  <c r="J13" i="108" s="1"/>
  <c r="I14" i="108"/>
  <c r="J14" i="108" s="1"/>
  <c r="I15" i="108"/>
  <c r="J15" i="108" s="1"/>
  <c r="I16" i="108"/>
  <c r="J16" i="108" s="1"/>
  <c r="I17" i="108"/>
  <c r="J17" i="108" s="1"/>
  <c r="I18" i="108"/>
  <c r="J18" i="108" s="1"/>
  <c r="I19" i="108"/>
  <c r="J19" i="108" s="1"/>
  <c r="H21" i="108"/>
  <c r="G21" i="108"/>
  <c r="F21" i="108"/>
  <c r="E21" i="108"/>
  <c r="D21" i="108"/>
  <c r="C21" i="108"/>
  <c r="A20" i="108"/>
  <c r="I15" i="94"/>
  <c r="J15" i="94" s="1"/>
  <c r="I11" i="94"/>
  <c r="J11" i="94" s="1"/>
  <c r="I13" i="94"/>
  <c r="I12" i="94"/>
  <c r="I32" i="36"/>
  <c r="J32" i="36" s="1"/>
  <c r="I31" i="36"/>
  <c r="J31" i="36" s="1"/>
  <c r="I30" i="36"/>
  <c r="J30" i="36" s="1"/>
  <c r="I29" i="36"/>
  <c r="J29" i="36" s="1"/>
  <c r="I28" i="36"/>
  <c r="J28" i="36" s="1"/>
  <c r="I27" i="36"/>
  <c r="J27" i="36" s="1"/>
  <c r="I26" i="36"/>
  <c r="J26" i="36" s="1"/>
  <c r="I25" i="36"/>
  <c r="J25" i="36" s="1"/>
  <c r="J33" i="36" s="1"/>
  <c r="G15" i="59"/>
  <c r="H15" i="59" s="1"/>
  <c r="H25" i="10"/>
  <c r="G25" i="10"/>
  <c r="F25" i="10"/>
  <c r="E25" i="10"/>
  <c r="D25" i="10"/>
  <c r="C25" i="10"/>
  <c r="I22" i="10"/>
  <c r="E17" i="7"/>
  <c r="F17" i="7" s="1"/>
  <c r="D21" i="7"/>
  <c r="C21" i="7"/>
  <c r="E12" i="7"/>
  <c r="F12" i="7" s="1"/>
  <c r="D20" i="7"/>
  <c r="C20" i="7"/>
  <c r="E14" i="96"/>
  <c r="F14" i="96" s="1"/>
  <c r="E13" i="96"/>
  <c r="F13" i="96" s="1"/>
  <c r="E12" i="96"/>
  <c r="F12" i="96" s="1"/>
  <c r="C15" i="96"/>
  <c r="D15" i="96"/>
  <c r="E11" i="96"/>
  <c r="F11" i="96" s="1"/>
  <c r="G22" i="85"/>
  <c r="F22" i="85"/>
  <c r="E22" i="85"/>
  <c r="D22" i="85"/>
  <c r="C22" i="85"/>
  <c r="H22" i="85"/>
  <c r="I20" i="85"/>
  <c r="J20" i="85" s="1"/>
  <c r="I19" i="85"/>
  <c r="J19" i="85" s="1"/>
  <c r="I18" i="85"/>
  <c r="J18" i="85" s="1"/>
  <c r="I17" i="85"/>
  <c r="J17" i="85" s="1"/>
  <c r="I16" i="94"/>
  <c r="J16" i="94" s="1"/>
  <c r="I14" i="94"/>
  <c r="J14" i="94" s="1"/>
  <c r="I11" i="106"/>
  <c r="J11" i="106" s="1"/>
  <c r="A18" i="105"/>
  <c r="F19" i="105"/>
  <c r="E19" i="105"/>
  <c r="D19" i="105"/>
  <c r="C19" i="105"/>
  <c r="G17" i="105"/>
  <c r="H17" i="105" s="1"/>
  <c r="G16" i="105"/>
  <c r="H16" i="105" s="1"/>
  <c r="G15" i="105"/>
  <c r="H15" i="105" s="1"/>
  <c r="G14" i="105"/>
  <c r="H14" i="105" s="1"/>
  <c r="G13" i="105"/>
  <c r="H13" i="105" s="1"/>
  <c r="G11" i="105"/>
  <c r="H11" i="105" s="1"/>
  <c r="F12" i="104"/>
  <c r="G12" i="104" s="1"/>
  <c r="F13" i="104"/>
  <c r="G13" i="104" s="1"/>
  <c r="F11" i="104"/>
  <c r="G11" i="104" s="1"/>
  <c r="E11" i="103"/>
  <c r="E12" i="103"/>
  <c r="E13" i="103" s="1"/>
  <c r="F29" i="3" s="1"/>
  <c r="D12" i="103"/>
  <c r="D11" i="103"/>
  <c r="D13" i="103" s="1"/>
  <c r="E8" i="103" s="1"/>
  <c r="E29" i="3" s="1"/>
  <c r="C14" i="2"/>
  <c r="G17" i="102"/>
  <c r="F17" i="102"/>
  <c r="E17" i="102"/>
  <c r="D17" i="102"/>
  <c r="C17" i="102"/>
  <c r="H15" i="102"/>
  <c r="I15" i="102" s="1"/>
  <c r="H14" i="102"/>
  <c r="I14" i="102" s="1"/>
  <c r="H13" i="102"/>
  <c r="I13" i="102" s="1"/>
  <c r="H12" i="102"/>
  <c r="I12" i="102" s="1"/>
  <c r="H11" i="102"/>
  <c r="H17" i="102" s="1"/>
  <c r="I8" i="102" s="1"/>
  <c r="B39" i="3" s="1"/>
  <c r="J43" i="106" l="1"/>
  <c r="I18" i="114"/>
  <c r="J8" i="114" s="1"/>
  <c r="E13" i="3" s="1"/>
  <c r="J11" i="114"/>
  <c r="J18" i="114" s="1"/>
  <c r="F13" i="3" s="1"/>
  <c r="D13" i="112"/>
  <c r="C40" i="3"/>
  <c r="D8" i="111"/>
  <c r="E46" i="3" s="1"/>
  <c r="D13" i="111"/>
  <c r="F46" i="3" s="1"/>
  <c r="F17" i="110"/>
  <c r="G8" i="110" s="1"/>
  <c r="B19" i="3" s="1"/>
  <c r="G11" i="110"/>
  <c r="G17" i="110" s="1"/>
  <c r="C19" i="3" s="1"/>
  <c r="G16" i="109"/>
  <c r="H8" i="109" s="1"/>
  <c r="E17" i="3" s="1"/>
  <c r="H11" i="109"/>
  <c r="H16" i="109" s="1"/>
  <c r="F17" i="3" s="1"/>
  <c r="I21" i="108"/>
  <c r="J8" i="108" s="1"/>
  <c r="E15" i="3" s="1"/>
  <c r="J11" i="108"/>
  <c r="J21" i="108" s="1"/>
  <c r="F15" i="3" s="1"/>
  <c r="I18" i="94"/>
  <c r="I33" i="36"/>
  <c r="J22" i="10"/>
  <c r="F15" i="96"/>
  <c r="E15" i="96"/>
  <c r="J12" i="94"/>
  <c r="J84" i="106"/>
  <c r="C17" i="3" s="1"/>
  <c r="I84" i="106"/>
  <c r="J8" i="106" s="1"/>
  <c r="B17" i="3" s="1"/>
  <c r="H19" i="105"/>
  <c r="F36" i="3" s="1"/>
  <c r="G19" i="105"/>
  <c r="H8" i="105" s="1"/>
  <c r="E36" i="3" s="1"/>
  <c r="G14" i="104"/>
  <c r="F31" i="3" s="1"/>
  <c r="F14" i="104"/>
  <c r="G8" i="104" s="1"/>
  <c r="E31" i="3" s="1"/>
  <c r="I11" i="102"/>
  <c r="I17" i="102" s="1"/>
  <c r="C39" i="3" s="1"/>
  <c r="F11" i="97"/>
  <c r="G11" i="97" s="1"/>
  <c r="F12" i="97"/>
  <c r="G12" i="97" s="1"/>
  <c r="F13" i="97"/>
  <c r="E15" i="97"/>
  <c r="D15" i="97"/>
  <c r="C15" i="97"/>
  <c r="I36" i="2"/>
  <c r="D11" i="6"/>
  <c r="E11" i="6"/>
  <c r="D12" i="6"/>
  <c r="D14" i="6"/>
  <c r="E8" i="6" s="1"/>
  <c r="E12" i="6"/>
  <c r="I11" i="16"/>
  <c r="I11" i="11"/>
  <c r="I11" i="33"/>
  <c r="F14" i="2"/>
  <c r="J13" i="94"/>
  <c r="J18" i="94" s="1"/>
  <c r="I12" i="52"/>
  <c r="J12" i="52"/>
  <c r="I11" i="93"/>
  <c r="J11" i="93"/>
  <c r="I10" i="93"/>
  <c r="J10" i="93"/>
  <c r="I14" i="93"/>
  <c r="H16" i="93"/>
  <c r="I12" i="93"/>
  <c r="I13" i="93"/>
  <c r="J13" i="93"/>
  <c r="J14" i="93"/>
  <c r="G16" i="93"/>
  <c r="F16" i="93"/>
  <c r="E16" i="93"/>
  <c r="D16" i="93"/>
  <c r="C16" i="93"/>
  <c r="F16" i="2"/>
  <c r="E11" i="4"/>
  <c r="I32" i="11"/>
  <c r="J32" i="11"/>
  <c r="I31" i="11"/>
  <c r="J31" i="11"/>
  <c r="J12" i="72"/>
  <c r="J11" i="11"/>
  <c r="F11" i="4"/>
  <c r="C11" i="2"/>
  <c r="C12" i="2"/>
  <c r="C13" i="2"/>
  <c r="C15" i="2"/>
  <c r="C16" i="2"/>
  <c r="C17" i="2"/>
  <c r="F11" i="2"/>
  <c r="F12" i="2"/>
  <c r="F13" i="2"/>
  <c r="F15" i="2"/>
  <c r="H11" i="91"/>
  <c r="I11" i="91"/>
  <c r="I13" i="91" s="1"/>
  <c r="C16" i="3" s="1"/>
  <c r="H13" i="91"/>
  <c r="I8" i="91"/>
  <c r="B16" i="3" s="1"/>
  <c r="G13" i="91"/>
  <c r="F13" i="91"/>
  <c r="E13" i="91"/>
  <c r="D13" i="91"/>
  <c r="C13" i="91"/>
  <c r="H14" i="90"/>
  <c r="I14" i="90"/>
  <c r="H11" i="90"/>
  <c r="I11" i="90"/>
  <c r="H12" i="90"/>
  <c r="I12" i="90"/>
  <c r="H13" i="90"/>
  <c r="I13" i="90"/>
  <c r="G16" i="90"/>
  <c r="F16" i="90"/>
  <c r="E16" i="90"/>
  <c r="D16" i="90"/>
  <c r="C16" i="90"/>
  <c r="H11" i="89"/>
  <c r="I11" i="89"/>
  <c r="H12" i="89"/>
  <c r="I12" i="89"/>
  <c r="H13" i="89"/>
  <c r="I13" i="89"/>
  <c r="H14" i="89"/>
  <c r="I14" i="89"/>
  <c r="H15" i="89"/>
  <c r="I15" i="89"/>
  <c r="H16" i="89"/>
  <c r="I16" i="89"/>
  <c r="H17" i="89"/>
  <c r="I17" i="89"/>
  <c r="H18" i="89"/>
  <c r="I18" i="89"/>
  <c r="H19" i="89"/>
  <c r="I19" i="89"/>
  <c r="H20" i="89"/>
  <c r="I20" i="89"/>
  <c r="G22" i="89"/>
  <c r="F22" i="89"/>
  <c r="E22" i="89"/>
  <c r="D22" i="89"/>
  <c r="C22" i="89"/>
  <c r="H11" i="88"/>
  <c r="I11" i="88"/>
  <c r="H12" i="88"/>
  <c r="I12" i="88"/>
  <c r="H13" i="88"/>
  <c r="I13" i="88"/>
  <c r="H14" i="88"/>
  <c r="I14" i="88"/>
  <c r="H15" i="88"/>
  <c r="I15" i="88"/>
  <c r="H16" i="88"/>
  <c r="I16" i="88"/>
  <c r="H17" i="88"/>
  <c r="I17" i="88"/>
  <c r="H18" i="88"/>
  <c r="I18" i="88"/>
  <c r="H19" i="88"/>
  <c r="I19" i="88"/>
  <c r="H20" i="88"/>
  <c r="I20" i="88"/>
  <c r="G22" i="88"/>
  <c r="F22" i="88"/>
  <c r="E22" i="88"/>
  <c r="D22" i="88"/>
  <c r="C22" i="88"/>
  <c r="D11" i="87"/>
  <c r="E11" i="87"/>
  <c r="E12" i="87"/>
  <c r="F14" i="3" s="1"/>
  <c r="D12" i="87"/>
  <c r="E8" i="87"/>
  <c r="E14" i="3"/>
  <c r="I11" i="85"/>
  <c r="I16" i="85"/>
  <c r="I12" i="85"/>
  <c r="J12" i="85" s="1"/>
  <c r="I13" i="85"/>
  <c r="J13" i="85" s="1"/>
  <c r="I14" i="85"/>
  <c r="J14" i="85" s="1"/>
  <c r="I15" i="85"/>
  <c r="J15" i="85" s="1"/>
  <c r="H23" i="82"/>
  <c r="I23" i="82"/>
  <c r="I16" i="39"/>
  <c r="J16" i="39"/>
  <c r="I13" i="39"/>
  <c r="J13" i="39"/>
  <c r="I108" i="55"/>
  <c r="J108" i="55"/>
  <c r="G17" i="84"/>
  <c r="G18" i="84"/>
  <c r="H18" i="84"/>
  <c r="C38" i="84"/>
  <c r="D38" i="84"/>
  <c r="E38" i="84"/>
  <c r="F38" i="84"/>
  <c r="G36" i="84"/>
  <c r="H36" i="84"/>
  <c r="G35" i="84"/>
  <c r="H35" i="84"/>
  <c r="G34" i="84"/>
  <c r="H34" i="84"/>
  <c r="G33" i="84"/>
  <c r="H33" i="84"/>
  <c r="G32" i="84"/>
  <c r="H32" i="84"/>
  <c r="G31" i="84"/>
  <c r="H31" i="84"/>
  <c r="G30" i="84"/>
  <c r="H30" i="84"/>
  <c r="G29" i="84"/>
  <c r="H29" i="84"/>
  <c r="G28" i="84"/>
  <c r="H28" i="84"/>
  <c r="G27" i="84"/>
  <c r="H27" i="84"/>
  <c r="G26" i="84"/>
  <c r="H26" i="84"/>
  <c r="G25" i="84"/>
  <c r="H25" i="84"/>
  <c r="G11" i="84"/>
  <c r="H11" i="84"/>
  <c r="G12" i="84"/>
  <c r="H12" i="84"/>
  <c r="G13" i="84"/>
  <c r="H13" i="84"/>
  <c r="G14" i="84"/>
  <c r="H14" i="84"/>
  <c r="G15" i="84"/>
  <c r="H15" i="84"/>
  <c r="G16" i="84"/>
  <c r="H16" i="84"/>
  <c r="G19" i="84"/>
  <c r="H19" i="84"/>
  <c r="G20" i="84"/>
  <c r="H20" i="84"/>
  <c r="G21" i="84"/>
  <c r="H21" i="84"/>
  <c r="G22" i="84"/>
  <c r="H22" i="84"/>
  <c r="G23" i="84"/>
  <c r="H23" i="84"/>
  <c r="E12" i="4"/>
  <c r="E13" i="4"/>
  <c r="F13" i="4"/>
  <c r="E14" i="4"/>
  <c r="F14" i="4" s="1"/>
  <c r="E15" i="4"/>
  <c r="D17" i="4"/>
  <c r="C17" i="4"/>
  <c r="F12" i="4"/>
  <c r="H11" i="46"/>
  <c r="I11" i="46"/>
  <c r="H18" i="46"/>
  <c r="I18" i="46"/>
  <c r="I11" i="47"/>
  <c r="I39" i="47"/>
  <c r="H11" i="31"/>
  <c r="I11" i="31"/>
  <c r="H14" i="31"/>
  <c r="I14" i="31"/>
  <c r="G16" i="31"/>
  <c r="F16" i="31"/>
  <c r="E16" i="31"/>
  <c r="D16" i="31"/>
  <c r="C16" i="31"/>
  <c r="H13" i="31"/>
  <c r="I13" i="31"/>
  <c r="D11" i="29"/>
  <c r="D12" i="29"/>
  <c r="E12" i="29"/>
  <c r="C14" i="29"/>
  <c r="H11" i="28"/>
  <c r="I11" i="28"/>
  <c r="H12" i="28"/>
  <c r="I12" i="28"/>
  <c r="H14" i="28"/>
  <c r="I8" i="28"/>
  <c r="G14" i="28"/>
  <c r="F14" i="28"/>
  <c r="E14" i="28"/>
  <c r="D14" i="28"/>
  <c r="C14" i="28"/>
  <c r="H11" i="27"/>
  <c r="H21" i="27"/>
  <c r="H12" i="27"/>
  <c r="I12" i="27"/>
  <c r="H13" i="27"/>
  <c r="I13" i="27"/>
  <c r="H14" i="27"/>
  <c r="I14" i="27"/>
  <c r="H15" i="27"/>
  <c r="I15" i="27"/>
  <c r="H16" i="27"/>
  <c r="I16" i="27"/>
  <c r="H17" i="27"/>
  <c r="I17" i="27"/>
  <c r="H18" i="27"/>
  <c r="I18" i="27"/>
  <c r="H19" i="27"/>
  <c r="I19" i="27"/>
  <c r="H20" i="27"/>
  <c r="I20" i="27"/>
  <c r="I21" i="27"/>
  <c r="G23" i="27"/>
  <c r="F23" i="27"/>
  <c r="E23" i="27"/>
  <c r="D23" i="27"/>
  <c r="C23" i="27"/>
  <c r="F11" i="26"/>
  <c r="F16" i="26"/>
  <c r="G16" i="26"/>
  <c r="F12" i="26"/>
  <c r="G12" i="26"/>
  <c r="F13" i="26"/>
  <c r="G13" i="26"/>
  <c r="F14" i="26"/>
  <c r="G14" i="26"/>
  <c r="F15" i="26"/>
  <c r="G15" i="26"/>
  <c r="E18" i="26"/>
  <c r="D18" i="26"/>
  <c r="C18" i="26"/>
  <c r="H11" i="25"/>
  <c r="H16" i="25"/>
  <c r="I16" i="25"/>
  <c r="H12" i="25"/>
  <c r="I12" i="25"/>
  <c r="H13" i="25"/>
  <c r="I13" i="25"/>
  <c r="H14" i="25"/>
  <c r="I14" i="25"/>
  <c r="H15" i="25"/>
  <c r="I15" i="25"/>
  <c r="G18" i="25"/>
  <c r="F18" i="25"/>
  <c r="E18" i="25"/>
  <c r="D18" i="25"/>
  <c r="C18" i="25"/>
  <c r="I11" i="24"/>
  <c r="I22" i="24"/>
  <c r="J22" i="24"/>
  <c r="I12" i="24"/>
  <c r="J12" i="24"/>
  <c r="I13" i="24"/>
  <c r="J13" i="24"/>
  <c r="I14" i="24"/>
  <c r="J14" i="24"/>
  <c r="I15" i="24"/>
  <c r="J15" i="24"/>
  <c r="I16" i="24"/>
  <c r="J16" i="24"/>
  <c r="I17" i="24"/>
  <c r="J17" i="24"/>
  <c r="I18" i="24"/>
  <c r="J18" i="24"/>
  <c r="I19" i="24"/>
  <c r="J19" i="24"/>
  <c r="I20" i="24"/>
  <c r="J20" i="24"/>
  <c r="I21" i="24"/>
  <c r="J21" i="24"/>
  <c r="H24" i="24"/>
  <c r="G24" i="24"/>
  <c r="F24" i="24"/>
  <c r="E24" i="24"/>
  <c r="D24" i="24"/>
  <c r="C24" i="24"/>
  <c r="G11" i="23"/>
  <c r="H11" i="23"/>
  <c r="G12" i="23"/>
  <c r="G14" i="23"/>
  <c r="H8" i="23"/>
  <c r="H12" i="23"/>
  <c r="H14" i="23" s="1"/>
  <c r="F19" i="3" s="1"/>
  <c r="F14" i="23"/>
  <c r="E14" i="23"/>
  <c r="D14" i="23"/>
  <c r="C14" i="23"/>
  <c r="I11" i="21"/>
  <c r="I20" i="21"/>
  <c r="J20" i="21"/>
  <c r="I12" i="21"/>
  <c r="J12" i="21"/>
  <c r="I13" i="21"/>
  <c r="J13" i="21"/>
  <c r="I14" i="21"/>
  <c r="J14" i="21"/>
  <c r="I15" i="21"/>
  <c r="J15" i="21"/>
  <c r="I16" i="21"/>
  <c r="J16" i="21"/>
  <c r="I17" i="21"/>
  <c r="J17" i="21"/>
  <c r="I18" i="21"/>
  <c r="J18" i="21"/>
  <c r="I19" i="21"/>
  <c r="J19" i="21"/>
  <c r="H22" i="21"/>
  <c r="G22" i="21"/>
  <c r="F22" i="21"/>
  <c r="E22" i="21"/>
  <c r="D22" i="21"/>
  <c r="C22" i="21"/>
  <c r="F11" i="20"/>
  <c r="G11" i="20"/>
  <c r="G13" i="20"/>
  <c r="C20" i="3" s="1"/>
  <c r="F13" i="20"/>
  <c r="G8" i="20"/>
  <c r="E13" i="20"/>
  <c r="D13" i="20"/>
  <c r="C13" i="20"/>
  <c r="G11" i="19"/>
  <c r="G19" i="19"/>
  <c r="H19" i="19"/>
  <c r="F21" i="19"/>
  <c r="E21" i="19"/>
  <c r="D21" i="19"/>
  <c r="C21" i="19"/>
  <c r="I11" i="17"/>
  <c r="I25" i="17"/>
  <c r="J25" i="17"/>
  <c r="H27" i="17"/>
  <c r="G27" i="17"/>
  <c r="F27" i="17"/>
  <c r="E27" i="17"/>
  <c r="D27" i="17"/>
  <c r="C27" i="17"/>
  <c r="I12" i="16"/>
  <c r="J12" i="16"/>
  <c r="I13" i="16"/>
  <c r="I14" i="16"/>
  <c r="J14" i="16"/>
  <c r="I15" i="16"/>
  <c r="J15" i="16"/>
  <c r="I16" i="16"/>
  <c r="J16" i="16"/>
  <c r="I17" i="16"/>
  <c r="I18" i="16"/>
  <c r="J18" i="16"/>
  <c r="I19" i="16"/>
  <c r="J19" i="16"/>
  <c r="I20" i="16"/>
  <c r="J20" i="16"/>
  <c r="J13" i="16"/>
  <c r="J17" i="16"/>
  <c r="H22" i="16"/>
  <c r="G22" i="16"/>
  <c r="F22" i="16"/>
  <c r="E22" i="16"/>
  <c r="D22" i="16"/>
  <c r="C22" i="16"/>
  <c r="J11" i="15"/>
  <c r="I12" i="15"/>
  <c r="I13" i="15"/>
  <c r="J13" i="15"/>
  <c r="I14" i="15"/>
  <c r="J14" i="15"/>
  <c r="I15" i="15"/>
  <c r="J15" i="15"/>
  <c r="I16" i="15"/>
  <c r="J16" i="15"/>
  <c r="I17" i="15"/>
  <c r="J17" i="15"/>
  <c r="I18" i="15"/>
  <c r="J18" i="15"/>
  <c r="I19" i="15"/>
  <c r="J19" i="15"/>
  <c r="I20" i="15"/>
  <c r="J20" i="15"/>
  <c r="H22" i="15"/>
  <c r="G22" i="15"/>
  <c r="F22" i="15"/>
  <c r="E22" i="15"/>
  <c r="D22" i="15"/>
  <c r="C22" i="15"/>
  <c r="I11" i="13"/>
  <c r="J11" i="13"/>
  <c r="I20" i="13"/>
  <c r="J20" i="13"/>
  <c r="I12" i="13"/>
  <c r="I13" i="13"/>
  <c r="J13" i="13"/>
  <c r="I14" i="13"/>
  <c r="J14" i="13"/>
  <c r="I15" i="13"/>
  <c r="J15" i="13"/>
  <c r="I16" i="13"/>
  <c r="J16" i="13"/>
  <c r="I17" i="13"/>
  <c r="J17" i="13"/>
  <c r="I18" i="13"/>
  <c r="J18" i="13"/>
  <c r="I19" i="13"/>
  <c r="J19" i="13"/>
  <c r="H22" i="13"/>
  <c r="G22" i="13"/>
  <c r="F22" i="13"/>
  <c r="E22" i="13"/>
  <c r="D22" i="13"/>
  <c r="C22" i="13"/>
  <c r="H11" i="14"/>
  <c r="I11" i="14"/>
  <c r="H12" i="14"/>
  <c r="H13" i="14"/>
  <c r="I13" i="14"/>
  <c r="H14" i="14"/>
  <c r="I14" i="14"/>
  <c r="H15" i="14"/>
  <c r="I15" i="14"/>
  <c r="H16" i="14"/>
  <c r="I16" i="14"/>
  <c r="H17" i="14"/>
  <c r="I17" i="14"/>
  <c r="G19" i="14"/>
  <c r="F19" i="14"/>
  <c r="E19" i="14"/>
  <c r="D19" i="14"/>
  <c r="C19" i="14"/>
  <c r="I43" i="11"/>
  <c r="J43" i="11"/>
  <c r="I12" i="11"/>
  <c r="I13" i="11"/>
  <c r="J13" i="11"/>
  <c r="I14" i="11"/>
  <c r="J14" i="11"/>
  <c r="I15" i="11"/>
  <c r="J15" i="11"/>
  <c r="I16" i="11"/>
  <c r="J16" i="11"/>
  <c r="I17" i="11"/>
  <c r="J17" i="11"/>
  <c r="I18" i="11"/>
  <c r="J18" i="11"/>
  <c r="I19" i="11"/>
  <c r="J19" i="11" s="1"/>
  <c r="I20" i="11"/>
  <c r="J20" i="11"/>
  <c r="I21" i="11"/>
  <c r="J21" i="11"/>
  <c r="I22" i="11"/>
  <c r="J22" i="11"/>
  <c r="I23" i="11"/>
  <c r="J23" i="11"/>
  <c r="I24" i="11"/>
  <c r="J24" i="11"/>
  <c r="I25" i="11"/>
  <c r="J25" i="11"/>
  <c r="I26" i="11"/>
  <c r="J26" i="11"/>
  <c r="I27" i="11"/>
  <c r="J27" i="11"/>
  <c r="I28" i="11"/>
  <c r="J28" i="11"/>
  <c r="I29" i="11"/>
  <c r="J29" i="11"/>
  <c r="I30" i="11"/>
  <c r="J30" i="11"/>
  <c r="I33" i="11"/>
  <c r="J33" i="11"/>
  <c r="I34" i="11"/>
  <c r="J34" i="11"/>
  <c r="I35" i="11"/>
  <c r="J35" i="11"/>
  <c r="I36" i="11"/>
  <c r="J36" i="11"/>
  <c r="I37" i="11"/>
  <c r="J37" i="11"/>
  <c r="I38" i="11"/>
  <c r="J38" i="11"/>
  <c r="I39" i="11"/>
  <c r="J39" i="11"/>
  <c r="I40" i="11"/>
  <c r="J40" i="11" s="1"/>
  <c r="I41" i="11"/>
  <c r="J41" i="11"/>
  <c r="I42" i="11"/>
  <c r="J42" i="11"/>
  <c r="H45" i="11"/>
  <c r="G45" i="11"/>
  <c r="F45" i="11"/>
  <c r="E45" i="11"/>
  <c r="D45" i="11"/>
  <c r="C45" i="11"/>
  <c r="I11" i="10"/>
  <c r="J11" i="10"/>
  <c r="I21" i="10"/>
  <c r="J21" i="10"/>
  <c r="I12" i="10"/>
  <c r="J12" i="10"/>
  <c r="I13" i="10"/>
  <c r="I14" i="10"/>
  <c r="J14" i="10" s="1"/>
  <c r="I15" i="10"/>
  <c r="J15" i="10" s="1"/>
  <c r="I16" i="10"/>
  <c r="J16" i="10" s="1"/>
  <c r="I17" i="10"/>
  <c r="J17" i="10" s="1"/>
  <c r="I18" i="10"/>
  <c r="J18" i="10" s="1"/>
  <c r="I19" i="10"/>
  <c r="J19" i="10" s="1"/>
  <c r="I20" i="10"/>
  <c r="J20" i="10" s="1"/>
  <c r="H11" i="9"/>
  <c r="I11" i="9" s="1"/>
  <c r="H23" i="9"/>
  <c r="I23" i="9" s="1"/>
  <c r="H36" i="9"/>
  <c r="I36" i="9"/>
  <c r="H37" i="9"/>
  <c r="I37" i="9"/>
  <c r="H12" i="9"/>
  <c r="I12" i="9"/>
  <c r="H13" i="9"/>
  <c r="H14" i="9"/>
  <c r="I14" i="9"/>
  <c r="H15" i="9"/>
  <c r="I15" i="9"/>
  <c r="H16" i="9"/>
  <c r="I16" i="9"/>
  <c r="H17" i="9"/>
  <c r="I17" i="9"/>
  <c r="H18" i="9"/>
  <c r="I18" i="9"/>
  <c r="H19" i="9"/>
  <c r="I19" i="9"/>
  <c r="H20" i="9"/>
  <c r="I20" i="9"/>
  <c r="H21" i="9"/>
  <c r="I21" i="9"/>
  <c r="H22" i="9"/>
  <c r="I22" i="9"/>
  <c r="H24" i="9"/>
  <c r="I24" i="9"/>
  <c r="H25" i="9"/>
  <c r="I25" i="9"/>
  <c r="H26" i="9"/>
  <c r="I26" i="9"/>
  <c r="H27" i="9"/>
  <c r="I27" i="9"/>
  <c r="H28" i="9"/>
  <c r="I28" i="9"/>
  <c r="H29" i="9"/>
  <c r="I29" i="9"/>
  <c r="H30" i="9"/>
  <c r="I30" i="9"/>
  <c r="H31" i="9"/>
  <c r="I31" i="9"/>
  <c r="H32" i="9"/>
  <c r="H35" i="9"/>
  <c r="H33" i="9"/>
  <c r="I33" i="9"/>
  <c r="H34" i="9"/>
  <c r="I34" i="9"/>
  <c r="I35" i="9"/>
  <c r="G39" i="9"/>
  <c r="F39" i="9"/>
  <c r="E39" i="9"/>
  <c r="D39" i="9"/>
  <c r="C39" i="9"/>
  <c r="D11" i="5"/>
  <c r="E11" i="5"/>
  <c r="D12" i="5"/>
  <c r="D13" i="5"/>
  <c r="E13" i="5"/>
  <c r="D14" i="5"/>
  <c r="D15" i="5"/>
  <c r="E15" i="5"/>
  <c r="D16" i="5"/>
  <c r="E12" i="5"/>
  <c r="E14" i="5"/>
  <c r="E16" i="5"/>
  <c r="C18" i="5"/>
  <c r="H20" i="8"/>
  <c r="I20" i="8"/>
  <c r="H11" i="8"/>
  <c r="I11" i="8"/>
  <c r="H12" i="8"/>
  <c r="I12" i="8"/>
  <c r="H13" i="8"/>
  <c r="H14" i="8"/>
  <c r="H15" i="8"/>
  <c r="I15" i="8"/>
  <c r="H16" i="8"/>
  <c r="I16" i="8"/>
  <c r="H17" i="8"/>
  <c r="I17" i="8"/>
  <c r="H18" i="8"/>
  <c r="H19" i="8"/>
  <c r="I19" i="8"/>
  <c r="I14" i="8"/>
  <c r="I18" i="8"/>
  <c r="G22" i="8"/>
  <c r="F22" i="8"/>
  <c r="E22" i="8"/>
  <c r="D22" i="8"/>
  <c r="C22" i="8"/>
  <c r="E13" i="7"/>
  <c r="F13" i="7" s="1"/>
  <c r="E14" i="7"/>
  <c r="E15" i="7"/>
  <c r="F15" i="7" s="1"/>
  <c r="E16" i="7"/>
  <c r="F16" i="7" s="1"/>
  <c r="E18" i="7"/>
  <c r="F18" i="7" s="1"/>
  <c r="E19" i="7"/>
  <c r="F19" i="7" s="1"/>
  <c r="C14" i="6"/>
  <c r="H11" i="82"/>
  <c r="I11" i="82"/>
  <c r="H11" i="83"/>
  <c r="I11" i="83"/>
  <c r="G26" i="83"/>
  <c r="F26" i="83"/>
  <c r="E26" i="83"/>
  <c r="D26" i="83"/>
  <c r="C26" i="83"/>
  <c r="H24" i="83"/>
  <c r="I24" i="83"/>
  <c r="H23" i="83"/>
  <c r="I23" i="83"/>
  <c r="H22" i="83"/>
  <c r="I22" i="83"/>
  <c r="H21" i="83"/>
  <c r="I21" i="83"/>
  <c r="H20" i="83"/>
  <c r="I20" i="83"/>
  <c r="H19" i="83"/>
  <c r="I19" i="83"/>
  <c r="H18" i="83"/>
  <c r="I18" i="83"/>
  <c r="H17" i="83"/>
  <c r="I17" i="83"/>
  <c r="H16" i="83"/>
  <c r="I16" i="83"/>
  <c r="H15" i="83"/>
  <c r="I15" i="83"/>
  <c r="H14" i="83"/>
  <c r="I14" i="83"/>
  <c r="H13" i="83"/>
  <c r="I13" i="83"/>
  <c r="H12" i="83"/>
  <c r="I12" i="83"/>
  <c r="I26" i="83" s="1"/>
  <c r="C54" i="3" s="1"/>
  <c r="H11" i="81"/>
  <c r="I11" i="81"/>
  <c r="H22" i="81"/>
  <c r="I22" i="81"/>
  <c r="G25" i="82"/>
  <c r="F25" i="82"/>
  <c r="E25" i="82"/>
  <c r="D25" i="82"/>
  <c r="C25" i="82"/>
  <c r="H22" i="82"/>
  <c r="I22" i="82"/>
  <c r="H21" i="82"/>
  <c r="I21" i="82"/>
  <c r="H20" i="82"/>
  <c r="I20" i="82"/>
  <c r="H19" i="82"/>
  <c r="I19" i="82"/>
  <c r="H18" i="82"/>
  <c r="I18" i="82"/>
  <c r="H17" i="82"/>
  <c r="I17" i="82"/>
  <c r="H16" i="82"/>
  <c r="I16" i="82"/>
  <c r="H15" i="82"/>
  <c r="I15" i="82"/>
  <c r="H14" i="82"/>
  <c r="I14" i="82"/>
  <c r="H13" i="82"/>
  <c r="I13" i="82"/>
  <c r="H12" i="82"/>
  <c r="I12" i="82"/>
  <c r="G24" i="81"/>
  <c r="F24" i="81"/>
  <c r="E24" i="81"/>
  <c r="D24" i="81"/>
  <c r="C24" i="81"/>
  <c r="H21" i="81"/>
  <c r="I21" i="81"/>
  <c r="H20" i="81"/>
  <c r="I20" i="81"/>
  <c r="H19" i="81"/>
  <c r="I19" i="81"/>
  <c r="H18" i="81"/>
  <c r="I18" i="81"/>
  <c r="H17" i="81"/>
  <c r="I17" i="81"/>
  <c r="H16" i="81"/>
  <c r="I16" i="81"/>
  <c r="H15" i="81"/>
  <c r="I15" i="81"/>
  <c r="H14" i="81"/>
  <c r="I14" i="81"/>
  <c r="H13" i="81"/>
  <c r="I13" i="81"/>
  <c r="H12" i="81"/>
  <c r="I12" i="81"/>
  <c r="I11" i="80"/>
  <c r="J11" i="80"/>
  <c r="I17" i="80"/>
  <c r="J17" i="80"/>
  <c r="H19" i="80"/>
  <c r="G19" i="80"/>
  <c r="F19" i="80"/>
  <c r="E19" i="80"/>
  <c r="D19" i="80"/>
  <c r="C19" i="80"/>
  <c r="I16" i="80"/>
  <c r="J16" i="80"/>
  <c r="I15" i="80"/>
  <c r="J15" i="80"/>
  <c r="I14" i="80"/>
  <c r="J14" i="80"/>
  <c r="I13" i="80"/>
  <c r="J13" i="80"/>
  <c r="I12" i="80"/>
  <c r="J12" i="80"/>
  <c r="J19" i="80" s="1"/>
  <c r="F50" i="3" s="1"/>
  <c r="I11" i="79"/>
  <c r="I17" i="79"/>
  <c r="J17" i="79"/>
  <c r="H19" i="79"/>
  <c r="G19" i="79"/>
  <c r="F19" i="79"/>
  <c r="E19" i="79"/>
  <c r="D19" i="79"/>
  <c r="C19" i="79"/>
  <c r="I16" i="79"/>
  <c r="J16" i="79"/>
  <c r="I15" i="79"/>
  <c r="J15" i="79"/>
  <c r="I14" i="79"/>
  <c r="J14" i="79"/>
  <c r="I13" i="79"/>
  <c r="J13" i="79"/>
  <c r="I12" i="79"/>
  <c r="J12" i="79"/>
  <c r="I11" i="78"/>
  <c r="J11" i="78"/>
  <c r="I12" i="78"/>
  <c r="J12" i="78"/>
  <c r="I14" i="78"/>
  <c r="J8" i="78"/>
  <c r="E49" i="3"/>
  <c r="H14" i="78"/>
  <c r="G14" i="78"/>
  <c r="F14" i="78"/>
  <c r="E14" i="78"/>
  <c r="D14" i="78"/>
  <c r="C14" i="78"/>
  <c r="I11" i="77"/>
  <c r="J11" i="77"/>
  <c r="I16" i="77"/>
  <c r="J16" i="77"/>
  <c r="H18" i="77"/>
  <c r="G18" i="77"/>
  <c r="F18" i="77"/>
  <c r="E18" i="77"/>
  <c r="D18" i="77"/>
  <c r="C18" i="77"/>
  <c r="I15" i="77"/>
  <c r="J15" i="77"/>
  <c r="I14" i="77"/>
  <c r="J14" i="77"/>
  <c r="I13" i="77"/>
  <c r="J13" i="77"/>
  <c r="I12" i="77"/>
  <c r="J12" i="77"/>
  <c r="J18" i="77" s="1"/>
  <c r="C51" i="3" s="1"/>
  <c r="G11" i="76"/>
  <c r="H11" i="76"/>
  <c r="G13" i="76"/>
  <c r="H13" i="76"/>
  <c r="F14" i="76"/>
  <c r="E14" i="76"/>
  <c r="D14" i="76"/>
  <c r="C14" i="76"/>
  <c r="C15" i="76"/>
  <c r="F15" i="76"/>
  <c r="E15" i="76"/>
  <c r="D15" i="76"/>
  <c r="G12" i="76"/>
  <c r="H12" i="76"/>
  <c r="I11" i="75"/>
  <c r="J11" i="75"/>
  <c r="I17" i="75"/>
  <c r="J17" i="75"/>
  <c r="H19" i="75"/>
  <c r="G19" i="75"/>
  <c r="F19" i="75"/>
  <c r="E19" i="75"/>
  <c r="D19" i="75"/>
  <c r="C19" i="75"/>
  <c r="I16" i="75"/>
  <c r="J16" i="75"/>
  <c r="I15" i="75"/>
  <c r="J15" i="75"/>
  <c r="I14" i="75"/>
  <c r="J14" i="75"/>
  <c r="I13" i="75"/>
  <c r="J13" i="75"/>
  <c r="I12" i="75"/>
  <c r="I11" i="74"/>
  <c r="J11" i="74"/>
  <c r="I44" i="74"/>
  <c r="J44" i="74"/>
  <c r="H46" i="74"/>
  <c r="G46" i="74"/>
  <c r="F46" i="74"/>
  <c r="E46" i="74"/>
  <c r="D46" i="74"/>
  <c r="C46" i="74"/>
  <c r="I43" i="74"/>
  <c r="J43" i="74"/>
  <c r="I42" i="74"/>
  <c r="J42" i="74"/>
  <c r="I41" i="74"/>
  <c r="J41" i="74"/>
  <c r="I40" i="74"/>
  <c r="J40" i="74"/>
  <c r="I39" i="74"/>
  <c r="J39" i="74"/>
  <c r="I38" i="74"/>
  <c r="J38" i="74"/>
  <c r="I37" i="74"/>
  <c r="J37" i="74"/>
  <c r="I36" i="74"/>
  <c r="J36" i="74"/>
  <c r="I35" i="74"/>
  <c r="J35" i="74"/>
  <c r="I34" i="74"/>
  <c r="J34" i="74"/>
  <c r="I33" i="74"/>
  <c r="J33" i="74"/>
  <c r="I32" i="74"/>
  <c r="J32" i="74"/>
  <c r="I31" i="74"/>
  <c r="J31" i="74"/>
  <c r="I30" i="74"/>
  <c r="J30" i="74"/>
  <c r="I29" i="74"/>
  <c r="J29" i="74"/>
  <c r="I28" i="74"/>
  <c r="J28" i="74"/>
  <c r="I27" i="74"/>
  <c r="J27" i="74"/>
  <c r="I26" i="74"/>
  <c r="J26" i="74"/>
  <c r="I25" i="74"/>
  <c r="J25" i="74"/>
  <c r="I24" i="74"/>
  <c r="J24" i="74"/>
  <c r="I23" i="74"/>
  <c r="J23" i="74"/>
  <c r="I22" i="74"/>
  <c r="J22" i="74"/>
  <c r="I21" i="74"/>
  <c r="J21" i="74"/>
  <c r="I20" i="74"/>
  <c r="J20" i="74"/>
  <c r="I19" i="74"/>
  <c r="J19" i="74"/>
  <c r="I18" i="74"/>
  <c r="J18" i="74"/>
  <c r="I17" i="74"/>
  <c r="J17" i="74"/>
  <c r="I16" i="74"/>
  <c r="J16" i="74"/>
  <c r="I15" i="74"/>
  <c r="J15" i="74"/>
  <c r="I14" i="74"/>
  <c r="J14" i="74"/>
  <c r="I13" i="74"/>
  <c r="I12" i="74"/>
  <c r="J12" i="74"/>
  <c r="I11" i="73"/>
  <c r="I15" i="73"/>
  <c r="J15" i="73"/>
  <c r="H17" i="73"/>
  <c r="G17" i="73"/>
  <c r="F17" i="73"/>
  <c r="E17" i="73"/>
  <c r="D17" i="73"/>
  <c r="C17" i="73"/>
  <c r="I14" i="73"/>
  <c r="J14" i="73"/>
  <c r="I13" i="73"/>
  <c r="J13" i="73"/>
  <c r="I12" i="73"/>
  <c r="J12" i="73"/>
  <c r="I12" i="72"/>
  <c r="J7" i="72"/>
  <c r="I11" i="71"/>
  <c r="J11" i="71"/>
  <c r="I12" i="71"/>
  <c r="J12" i="71"/>
  <c r="I13" i="71"/>
  <c r="J13" i="71"/>
  <c r="H15" i="71"/>
  <c r="G15" i="71"/>
  <c r="F15" i="71"/>
  <c r="E15" i="71"/>
  <c r="D15" i="71"/>
  <c r="C15" i="71"/>
  <c r="I11" i="70"/>
  <c r="J11" i="70"/>
  <c r="I23" i="70"/>
  <c r="J23" i="70"/>
  <c r="H25" i="70"/>
  <c r="G25" i="70"/>
  <c r="F25" i="70"/>
  <c r="E25" i="70"/>
  <c r="D25" i="70"/>
  <c r="C25" i="70"/>
  <c r="I22" i="70"/>
  <c r="J22" i="70"/>
  <c r="I21" i="70"/>
  <c r="J21" i="70"/>
  <c r="I20" i="70"/>
  <c r="J20" i="70"/>
  <c r="I19" i="70"/>
  <c r="J19" i="70"/>
  <c r="I18" i="70"/>
  <c r="J18" i="70"/>
  <c r="I17" i="70"/>
  <c r="J17" i="70"/>
  <c r="I16" i="70"/>
  <c r="J16" i="70"/>
  <c r="I15" i="70"/>
  <c r="J15" i="70"/>
  <c r="I14" i="70"/>
  <c r="J14" i="70"/>
  <c r="I13" i="70"/>
  <c r="J13" i="70"/>
  <c r="I12" i="70"/>
  <c r="I25" i="70"/>
  <c r="J8" i="70"/>
  <c r="B46" i="3"/>
  <c r="I24" i="69"/>
  <c r="J24" i="69"/>
  <c r="H26" i="69"/>
  <c r="G26" i="69"/>
  <c r="F26" i="69"/>
  <c r="E26" i="69"/>
  <c r="D26" i="69"/>
  <c r="C26" i="69"/>
  <c r="I23" i="69"/>
  <c r="J23" i="69"/>
  <c r="I22" i="69"/>
  <c r="J22" i="69"/>
  <c r="I21" i="69"/>
  <c r="J21" i="69"/>
  <c r="I20" i="69"/>
  <c r="J20" i="69"/>
  <c r="I19" i="69"/>
  <c r="J19" i="69"/>
  <c r="I18" i="69"/>
  <c r="J18" i="69"/>
  <c r="I17" i="69"/>
  <c r="J17" i="69"/>
  <c r="I16" i="69"/>
  <c r="J16" i="69"/>
  <c r="I15" i="69"/>
  <c r="J15" i="69"/>
  <c r="I14" i="69"/>
  <c r="J14" i="69"/>
  <c r="I13" i="69"/>
  <c r="J13" i="69"/>
  <c r="I12" i="69"/>
  <c r="I11" i="69"/>
  <c r="J11" i="69"/>
  <c r="I11" i="68"/>
  <c r="I25" i="68"/>
  <c r="J25" i="68"/>
  <c r="H27" i="68"/>
  <c r="G27" i="68"/>
  <c r="F27" i="68"/>
  <c r="E27" i="68"/>
  <c r="D27" i="68"/>
  <c r="C27" i="68"/>
  <c r="I24" i="68"/>
  <c r="J24" i="68"/>
  <c r="I23" i="68"/>
  <c r="J23" i="68"/>
  <c r="I22" i="68"/>
  <c r="J22" i="68"/>
  <c r="I21" i="68"/>
  <c r="J21" i="68"/>
  <c r="I20" i="68"/>
  <c r="J20" i="68"/>
  <c r="I19" i="68"/>
  <c r="J19" i="68"/>
  <c r="I18" i="68"/>
  <c r="J18" i="68"/>
  <c r="I17" i="68"/>
  <c r="J17" i="68"/>
  <c r="I16" i="68"/>
  <c r="J16" i="68"/>
  <c r="I15" i="68"/>
  <c r="J15" i="68"/>
  <c r="I14" i="68"/>
  <c r="J14" i="68"/>
  <c r="I13" i="68"/>
  <c r="J13" i="68"/>
  <c r="I12" i="68"/>
  <c r="J12" i="68"/>
  <c r="G12" i="66"/>
  <c r="H12" i="66"/>
  <c r="G26" i="66"/>
  <c r="H26" i="66"/>
  <c r="I11" i="67"/>
  <c r="I12" i="67"/>
  <c r="J12" i="67"/>
  <c r="I13" i="67"/>
  <c r="J13" i="67"/>
  <c r="I11" i="48"/>
  <c r="I24" i="48"/>
  <c r="J24" i="48"/>
  <c r="H15" i="67"/>
  <c r="G15" i="67"/>
  <c r="F15" i="67"/>
  <c r="E15" i="67"/>
  <c r="D15" i="67"/>
  <c r="C15" i="67"/>
  <c r="F28" i="66"/>
  <c r="E28" i="66"/>
  <c r="D28" i="66"/>
  <c r="C28" i="66"/>
  <c r="G25" i="66"/>
  <c r="H25" i="66"/>
  <c r="G24" i="66"/>
  <c r="H24" i="66"/>
  <c r="G23" i="66"/>
  <c r="H23" i="66"/>
  <c r="G22" i="66"/>
  <c r="H22" i="66"/>
  <c r="G21" i="66"/>
  <c r="H21" i="66"/>
  <c r="G20" i="66"/>
  <c r="H20" i="66"/>
  <c r="G19" i="66"/>
  <c r="H19" i="66"/>
  <c r="G18" i="66"/>
  <c r="H18" i="66"/>
  <c r="G17" i="66"/>
  <c r="H17" i="66"/>
  <c r="G16" i="66"/>
  <c r="H16" i="66"/>
  <c r="G15" i="66"/>
  <c r="H15" i="66"/>
  <c r="G14" i="66"/>
  <c r="H14" i="66"/>
  <c r="G13" i="66"/>
  <c r="H13" i="66"/>
  <c r="G11" i="66"/>
  <c r="H11" i="66"/>
  <c r="H28" i="66" s="1"/>
  <c r="F43" i="3" s="1"/>
  <c r="H11" i="43"/>
  <c r="H15" i="43"/>
  <c r="H11" i="41"/>
  <c r="H24" i="41"/>
  <c r="I11" i="39"/>
  <c r="I17" i="39"/>
  <c r="I15" i="39"/>
  <c r="D11" i="35"/>
  <c r="D20" i="35"/>
  <c r="I12" i="33"/>
  <c r="I13" i="33"/>
  <c r="I14" i="33"/>
  <c r="J14" i="33"/>
  <c r="E19" i="3"/>
  <c r="I24" i="15"/>
  <c r="J8" i="15"/>
  <c r="E12" i="3" s="1"/>
  <c r="H11" i="65"/>
  <c r="H31" i="65"/>
  <c r="I31" i="65"/>
  <c r="G33" i="65"/>
  <c r="F33" i="65"/>
  <c r="E33" i="65"/>
  <c r="D33" i="65"/>
  <c r="C33" i="65"/>
  <c r="H30" i="65"/>
  <c r="I30" i="65"/>
  <c r="H29" i="65"/>
  <c r="I29" i="65"/>
  <c r="H28" i="65"/>
  <c r="I28" i="65"/>
  <c r="H27" i="65"/>
  <c r="I27" i="65"/>
  <c r="H26" i="65"/>
  <c r="I26" i="65"/>
  <c r="H25" i="65"/>
  <c r="I25" i="65"/>
  <c r="H24" i="65"/>
  <c r="I24" i="65"/>
  <c r="H23" i="65"/>
  <c r="I23" i="65"/>
  <c r="H22" i="65"/>
  <c r="I22" i="65"/>
  <c r="H21" i="65"/>
  <c r="I21" i="65"/>
  <c r="H20" i="65"/>
  <c r="I20" i="65"/>
  <c r="H19" i="65"/>
  <c r="I19" i="65"/>
  <c r="H18" i="65"/>
  <c r="I18" i="65"/>
  <c r="H17" i="65"/>
  <c r="I17" i="65"/>
  <c r="H16" i="65"/>
  <c r="I16" i="65"/>
  <c r="H15" i="65"/>
  <c r="I15" i="65"/>
  <c r="H14" i="65"/>
  <c r="I14" i="65"/>
  <c r="H13" i="65"/>
  <c r="I13" i="65"/>
  <c r="H12" i="65"/>
  <c r="I12" i="65"/>
  <c r="H11" i="64"/>
  <c r="I11" i="64"/>
  <c r="H12" i="64"/>
  <c r="I12" i="64"/>
  <c r="H14" i="64"/>
  <c r="I14" i="64"/>
  <c r="H15" i="64"/>
  <c r="I15" i="64"/>
  <c r="G17" i="64"/>
  <c r="F17" i="64"/>
  <c r="E17" i="64"/>
  <c r="D17" i="64"/>
  <c r="C17" i="64"/>
  <c r="H13" i="64"/>
  <c r="H17" i="64"/>
  <c r="I8" i="64"/>
  <c r="E40" i="3"/>
  <c r="I13" i="64"/>
  <c r="I11" i="44"/>
  <c r="I14" i="44"/>
  <c r="I11" i="42"/>
  <c r="J11" i="42"/>
  <c r="I12" i="42"/>
  <c r="J12" i="42"/>
  <c r="I13" i="42"/>
  <c r="D11" i="40"/>
  <c r="D12" i="40"/>
  <c r="D13" i="40"/>
  <c r="H11" i="38"/>
  <c r="H15" i="38"/>
  <c r="I12" i="36"/>
  <c r="H11" i="32"/>
  <c r="H21" i="32"/>
  <c r="D11" i="30"/>
  <c r="D12" i="30"/>
  <c r="E8" i="30"/>
  <c r="B26" i="3"/>
  <c r="B25" i="3"/>
  <c r="D11" i="22"/>
  <c r="D12" i="22"/>
  <c r="E8" i="22"/>
  <c r="B21" i="3"/>
  <c r="B20" i="3"/>
  <c r="H11" i="63"/>
  <c r="I11" i="63"/>
  <c r="H41" i="63"/>
  <c r="I41" i="63"/>
  <c r="G43" i="63"/>
  <c r="F43" i="63"/>
  <c r="E43" i="63"/>
  <c r="D43" i="63"/>
  <c r="C43" i="63"/>
  <c r="A42" i="63"/>
  <c r="H40" i="63"/>
  <c r="I40" i="63"/>
  <c r="H39" i="63"/>
  <c r="I39" i="63"/>
  <c r="H38" i="63"/>
  <c r="I38" i="63"/>
  <c r="H37" i="63"/>
  <c r="I37" i="63"/>
  <c r="H36" i="63"/>
  <c r="I36" i="63"/>
  <c r="H35" i="63"/>
  <c r="I35" i="63"/>
  <c r="H34" i="63"/>
  <c r="I34" i="63"/>
  <c r="H33" i="63"/>
  <c r="I33" i="63"/>
  <c r="H32" i="63"/>
  <c r="I32" i="63"/>
  <c r="H31" i="63"/>
  <c r="I31" i="63"/>
  <c r="H30" i="63"/>
  <c r="I30" i="63"/>
  <c r="H29" i="63"/>
  <c r="I29" i="63"/>
  <c r="H28" i="63"/>
  <c r="I28" i="63"/>
  <c r="H27" i="63"/>
  <c r="I27" i="63"/>
  <c r="H26" i="63"/>
  <c r="I26" i="63"/>
  <c r="H25" i="63"/>
  <c r="I25" i="63"/>
  <c r="H24" i="63"/>
  <c r="I24" i="63"/>
  <c r="H23" i="63"/>
  <c r="I23" i="63"/>
  <c r="H22" i="63"/>
  <c r="I22" i="63"/>
  <c r="H21" i="63"/>
  <c r="I21" i="63"/>
  <c r="H20" i="63"/>
  <c r="I20" i="63"/>
  <c r="H19" i="63"/>
  <c r="I19" i="63"/>
  <c r="H18" i="63"/>
  <c r="I18" i="63"/>
  <c r="H17" i="63"/>
  <c r="I17" i="63"/>
  <c r="H16" i="63"/>
  <c r="I16" i="63"/>
  <c r="H15" i="63"/>
  <c r="I15" i="63"/>
  <c r="H14" i="63"/>
  <c r="I14" i="63"/>
  <c r="H13" i="63"/>
  <c r="I13" i="63"/>
  <c r="H12" i="63"/>
  <c r="I12" i="63"/>
  <c r="H11" i="62"/>
  <c r="I11" i="62"/>
  <c r="H26" i="62"/>
  <c r="I26" i="62"/>
  <c r="G28" i="62"/>
  <c r="F28" i="62"/>
  <c r="E28" i="62"/>
  <c r="D28" i="62"/>
  <c r="C28" i="62"/>
  <c r="H25" i="62"/>
  <c r="I25" i="62"/>
  <c r="H24" i="62"/>
  <c r="I24" i="62"/>
  <c r="H23" i="62"/>
  <c r="I23" i="62"/>
  <c r="H22" i="62"/>
  <c r="I22" i="62"/>
  <c r="H21" i="62"/>
  <c r="I21" i="62"/>
  <c r="H20" i="62"/>
  <c r="I20" i="62"/>
  <c r="H19" i="62"/>
  <c r="I19" i="62"/>
  <c r="H18" i="62"/>
  <c r="I18" i="62"/>
  <c r="H17" i="62"/>
  <c r="I17" i="62"/>
  <c r="H16" i="62"/>
  <c r="I16" i="62"/>
  <c r="H15" i="62"/>
  <c r="I15" i="62"/>
  <c r="H14" i="62"/>
  <c r="I14" i="62"/>
  <c r="H13" i="62"/>
  <c r="I13" i="62"/>
  <c r="H12" i="62"/>
  <c r="H11" i="61"/>
  <c r="I11" i="61"/>
  <c r="H40" i="61"/>
  <c r="I40" i="61"/>
  <c r="G42" i="61"/>
  <c r="F42" i="61"/>
  <c r="E42" i="61"/>
  <c r="D42" i="61"/>
  <c r="C42" i="61"/>
  <c r="H39" i="61"/>
  <c r="I39" i="61"/>
  <c r="H38" i="61"/>
  <c r="I38" i="61"/>
  <c r="H37" i="61"/>
  <c r="I37" i="61"/>
  <c r="H36" i="61"/>
  <c r="I36" i="61"/>
  <c r="H35" i="61"/>
  <c r="I35" i="61"/>
  <c r="H34" i="61"/>
  <c r="I34" i="61"/>
  <c r="H33" i="61"/>
  <c r="I33" i="61"/>
  <c r="H32" i="61"/>
  <c r="I32" i="61"/>
  <c r="H31" i="61"/>
  <c r="I31" i="61"/>
  <c r="H30" i="61"/>
  <c r="I30" i="61"/>
  <c r="H29" i="61"/>
  <c r="I29" i="61"/>
  <c r="H28" i="61"/>
  <c r="I28" i="61"/>
  <c r="H27" i="61"/>
  <c r="I27" i="61"/>
  <c r="H26" i="61"/>
  <c r="I26" i="61"/>
  <c r="H25" i="61"/>
  <c r="I25" i="61"/>
  <c r="H24" i="61"/>
  <c r="I24" i="61"/>
  <c r="H23" i="61"/>
  <c r="I23" i="61"/>
  <c r="H22" i="61"/>
  <c r="I22" i="61"/>
  <c r="H21" i="61"/>
  <c r="I21" i="61"/>
  <c r="H20" i="61"/>
  <c r="I20" i="61"/>
  <c r="H19" i="61"/>
  <c r="I19" i="61"/>
  <c r="H18" i="61"/>
  <c r="I18" i="61"/>
  <c r="H17" i="61"/>
  <c r="I17" i="61"/>
  <c r="H16" i="61"/>
  <c r="I16" i="61"/>
  <c r="H15" i="61"/>
  <c r="I15" i="61"/>
  <c r="H14" i="61"/>
  <c r="I14" i="61"/>
  <c r="H13" i="61"/>
  <c r="H12" i="61"/>
  <c r="I12" i="61"/>
  <c r="H11" i="60"/>
  <c r="I11" i="60"/>
  <c r="H15" i="60"/>
  <c r="I15" i="60"/>
  <c r="G17" i="60"/>
  <c r="F17" i="60"/>
  <c r="E17" i="60"/>
  <c r="D17" i="60"/>
  <c r="C17" i="60"/>
  <c r="H14" i="60"/>
  <c r="I14" i="60"/>
  <c r="H13" i="60"/>
  <c r="I13" i="60"/>
  <c r="H12" i="60"/>
  <c r="I12" i="60"/>
  <c r="G11" i="59"/>
  <c r="G19" i="59"/>
  <c r="H19" i="59" s="1"/>
  <c r="F21" i="59"/>
  <c r="E21" i="59"/>
  <c r="D21" i="59"/>
  <c r="C21" i="59"/>
  <c r="G18" i="59"/>
  <c r="H18" i="59" s="1"/>
  <c r="G17" i="59"/>
  <c r="H17" i="59" s="1"/>
  <c r="G16" i="59"/>
  <c r="H16" i="59" s="1"/>
  <c r="G14" i="59"/>
  <c r="H14" i="59" s="1"/>
  <c r="G13" i="59"/>
  <c r="H13" i="59" s="1"/>
  <c r="G12" i="59"/>
  <c r="H12" i="59" s="1"/>
  <c r="F11" i="58"/>
  <c r="G11" i="58"/>
  <c r="F12" i="58"/>
  <c r="F13" i="58"/>
  <c r="G12" i="58"/>
  <c r="G13" i="58"/>
  <c r="E15" i="58"/>
  <c r="D15" i="58"/>
  <c r="C15" i="58"/>
  <c r="I11" i="57"/>
  <c r="J11" i="57"/>
  <c r="I19" i="57"/>
  <c r="J19" i="57"/>
  <c r="H21" i="57"/>
  <c r="G21" i="57"/>
  <c r="F21" i="57"/>
  <c r="E21" i="57"/>
  <c r="D21" i="57"/>
  <c r="C21" i="57"/>
  <c r="I18" i="57"/>
  <c r="J18" i="57"/>
  <c r="I17" i="57"/>
  <c r="J17" i="57"/>
  <c r="I16" i="57"/>
  <c r="J16" i="57"/>
  <c r="I15" i="57"/>
  <c r="J15" i="57"/>
  <c r="I14" i="57"/>
  <c r="J14" i="57"/>
  <c r="I13" i="57"/>
  <c r="J13" i="57"/>
  <c r="I12" i="57"/>
  <c r="J12" i="57"/>
  <c r="I11" i="56"/>
  <c r="J11" i="56"/>
  <c r="I134" i="56"/>
  <c r="J134" i="56"/>
  <c r="H136" i="56"/>
  <c r="G136" i="56"/>
  <c r="F136" i="56"/>
  <c r="E136" i="56"/>
  <c r="D136" i="56"/>
  <c r="C136" i="56"/>
  <c r="I12" i="56"/>
  <c r="J12" i="56"/>
  <c r="I13" i="56"/>
  <c r="J13" i="56" s="1"/>
  <c r="I14" i="56"/>
  <c r="J14" i="56"/>
  <c r="I15" i="56"/>
  <c r="J15" i="56"/>
  <c r="I16" i="56"/>
  <c r="J16" i="56"/>
  <c r="I17" i="56"/>
  <c r="J17" i="56" s="1"/>
  <c r="I18" i="56"/>
  <c r="J18" i="56"/>
  <c r="I19" i="56"/>
  <c r="J19" i="56"/>
  <c r="I20" i="56"/>
  <c r="J20" i="56"/>
  <c r="I21" i="56"/>
  <c r="J21" i="56" s="1"/>
  <c r="I22" i="56"/>
  <c r="J22" i="56"/>
  <c r="I23" i="56"/>
  <c r="J23" i="56"/>
  <c r="I24" i="56"/>
  <c r="J24" i="56"/>
  <c r="I25" i="56"/>
  <c r="J25" i="56" s="1"/>
  <c r="I26" i="56"/>
  <c r="J26" i="56" s="1"/>
  <c r="I27" i="56"/>
  <c r="J27" i="56"/>
  <c r="I28" i="56"/>
  <c r="J28" i="56"/>
  <c r="I29" i="56"/>
  <c r="J29" i="56" s="1"/>
  <c r="I30" i="56"/>
  <c r="J30" i="56"/>
  <c r="I31" i="56"/>
  <c r="J31" i="56"/>
  <c r="I32" i="56"/>
  <c r="J32" i="56"/>
  <c r="I33" i="56"/>
  <c r="J33" i="56" s="1"/>
  <c r="I34" i="56"/>
  <c r="J34" i="56"/>
  <c r="I35" i="56"/>
  <c r="J35" i="56"/>
  <c r="I36" i="56"/>
  <c r="J36" i="56"/>
  <c r="I37" i="56"/>
  <c r="J37" i="56" s="1"/>
  <c r="I38" i="56"/>
  <c r="J38" i="56"/>
  <c r="I39" i="56"/>
  <c r="J39" i="56"/>
  <c r="I40" i="56"/>
  <c r="J40" i="56"/>
  <c r="I41" i="56"/>
  <c r="J41" i="56" s="1"/>
  <c r="I42" i="56"/>
  <c r="J42" i="56"/>
  <c r="I43" i="56"/>
  <c r="J43" i="56"/>
  <c r="I44" i="56"/>
  <c r="J44" i="56"/>
  <c r="I45" i="56"/>
  <c r="J45" i="56" s="1"/>
  <c r="I46" i="56"/>
  <c r="J46" i="56"/>
  <c r="I47" i="56"/>
  <c r="J47" i="56"/>
  <c r="I48" i="56"/>
  <c r="J48" i="56"/>
  <c r="I49" i="56"/>
  <c r="J49" i="56" s="1"/>
  <c r="I50" i="56"/>
  <c r="J50" i="56"/>
  <c r="I51" i="56"/>
  <c r="J51" i="56"/>
  <c r="I52" i="56"/>
  <c r="J52" i="56"/>
  <c r="I53" i="56"/>
  <c r="J53" i="56" s="1"/>
  <c r="I54" i="56"/>
  <c r="J54" i="56"/>
  <c r="I55" i="56"/>
  <c r="J55" i="56"/>
  <c r="I56" i="56"/>
  <c r="J56" i="56"/>
  <c r="I57" i="56"/>
  <c r="J57" i="56" s="1"/>
  <c r="I58" i="56"/>
  <c r="J58" i="56"/>
  <c r="I59" i="56"/>
  <c r="J59" i="56"/>
  <c r="I60" i="56"/>
  <c r="J60" i="56"/>
  <c r="I61" i="56"/>
  <c r="J61" i="56" s="1"/>
  <c r="I62" i="56"/>
  <c r="J62" i="56"/>
  <c r="I63" i="56"/>
  <c r="J63" i="56"/>
  <c r="I64" i="56"/>
  <c r="J64" i="56"/>
  <c r="I65" i="56"/>
  <c r="J65" i="56" s="1"/>
  <c r="I66" i="56"/>
  <c r="J66" i="56"/>
  <c r="I67" i="56"/>
  <c r="J67" i="56"/>
  <c r="I68" i="56"/>
  <c r="J68" i="56"/>
  <c r="I69" i="56"/>
  <c r="J69" i="56" s="1"/>
  <c r="I70" i="56"/>
  <c r="J70" i="56"/>
  <c r="I71" i="56"/>
  <c r="J71" i="56"/>
  <c r="I72" i="56"/>
  <c r="J72" i="56"/>
  <c r="I73" i="56"/>
  <c r="J73" i="56" s="1"/>
  <c r="I74" i="56"/>
  <c r="J74" i="56"/>
  <c r="I75" i="56"/>
  <c r="J75" i="56"/>
  <c r="I76" i="56"/>
  <c r="J76" i="56"/>
  <c r="I77" i="56"/>
  <c r="J77" i="56" s="1"/>
  <c r="I78" i="56"/>
  <c r="J78" i="56"/>
  <c r="I79" i="56"/>
  <c r="J79" i="56"/>
  <c r="I80" i="56"/>
  <c r="J80" i="56"/>
  <c r="I81" i="56"/>
  <c r="J81" i="56" s="1"/>
  <c r="I82" i="56"/>
  <c r="J82" i="56"/>
  <c r="I83" i="56"/>
  <c r="J83" i="56"/>
  <c r="I84" i="56"/>
  <c r="J84" i="56"/>
  <c r="I85" i="56"/>
  <c r="J85" i="56" s="1"/>
  <c r="I86" i="56"/>
  <c r="J86" i="56"/>
  <c r="I87" i="56"/>
  <c r="J87" i="56"/>
  <c r="I88" i="56"/>
  <c r="J88" i="56"/>
  <c r="I89" i="56"/>
  <c r="J89" i="56" s="1"/>
  <c r="I90" i="56"/>
  <c r="J90" i="56"/>
  <c r="I91" i="56"/>
  <c r="J91" i="56"/>
  <c r="I92" i="56"/>
  <c r="J92" i="56"/>
  <c r="I93" i="56"/>
  <c r="J93" i="56" s="1"/>
  <c r="I94" i="56"/>
  <c r="J94" i="56"/>
  <c r="I95" i="56"/>
  <c r="J95" i="56"/>
  <c r="I96" i="56"/>
  <c r="J96" i="56"/>
  <c r="I97" i="56"/>
  <c r="J97" i="56" s="1"/>
  <c r="I98" i="56"/>
  <c r="J98" i="56"/>
  <c r="I99" i="56"/>
  <c r="J99" i="56"/>
  <c r="I100" i="56"/>
  <c r="J100" i="56"/>
  <c r="I101" i="56"/>
  <c r="J101" i="56" s="1"/>
  <c r="I102" i="56"/>
  <c r="J102" i="56"/>
  <c r="I103" i="56"/>
  <c r="J103" i="56"/>
  <c r="I104" i="56"/>
  <c r="J104" i="56"/>
  <c r="I105" i="56"/>
  <c r="J105" i="56" s="1"/>
  <c r="I106" i="56"/>
  <c r="J106" i="56"/>
  <c r="I107" i="56"/>
  <c r="J107" i="56"/>
  <c r="I108" i="56"/>
  <c r="J108" i="56"/>
  <c r="I109" i="56"/>
  <c r="J109" i="56" s="1"/>
  <c r="I110" i="56"/>
  <c r="J110" i="56"/>
  <c r="I111" i="56"/>
  <c r="J111" i="56"/>
  <c r="I112" i="56"/>
  <c r="J112" i="56"/>
  <c r="I113" i="56"/>
  <c r="J113" i="56" s="1"/>
  <c r="I114" i="56"/>
  <c r="J114" i="56"/>
  <c r="I115" i="56"/>
  <c r="J115" i="56"/>
  <c r="I116" i="56"/>
  <c r="J116" i="56"/>
  <c r="I117" i="56"/>
  <c r="J117" i="56" s="1"/>
  <c r="I118" i="56"/>
  <c r="J118" i="56"/>
  <c r="I119" i="56"/>
  <c r="J119" i="56"/>
  <c r="I120" i="56"/>
  <c r="J120" i="56"/>
  <c r="I121" i="56"/>
  <c r="J121" i="56" s="1"/>
  <c r="I122" i="56"/>
  <c r="J122" i="56"/>
  <c r="I123" i="56"/>
  <c r="J123" i="56"/>
  <c r="I124" i="56"/>
  <c r="J124" i="56"/>
  <c r="I125" i="56"/>
  <c r="J125" i="56" s="1"/>
  <c r="I126" i="56"/>
  <c r="J126" i="56"/>
  <c r="I127" i="56"/>
  <c r="J127" i="56"/>
  <c r="I128" i="56"/>
  <c r="J128" i="56"/>
  <c r="I129" i="56"/>
  <c r="J129" i="56" s="1"/>
  <c r="I130" i="56"/>
  <c r="J130" i="56"/>
  <c r="I131" i="56"/>
  <c r="J131" i="56"/>
  <c r="I132" i="56"/>
  <c r="J132" i="56"/>
  <c r="I133" i="56"/>
  <c r="J133" i="56" s="1"/>
  <c r="I11" i="55"/>
  <c r="J11" i="55"/>
  <c r="I138" i="55"/>
  <c r="J138" i="55"/>
  <c r="I12" i="55"/>
  <c r="J12" i="55"/>
  <c r="I13" i="55"/>
  <c r="J13" i="55"/>
  <c r="I14" i="55"/>
  <c r="I15" i="55"/>
  <c r="J15" i="55"/>
  <c r="I16" i="55"/>
  <c r="J16" i="55"/>
  <c r="I17" i="55"/>
  <c r="I18" i="55"/>
  <c r="J18" i="55"/>
  <c r="I19" i="55"/>
  <c r="I20" i="55"/>
  <c r="J20" i="55"/>
  <c r="I21" i="55"/>
  <c r="I22" i="55"/>
  <c r="I23" i="55"/>
  <c r="I24" i="55"/>
  <c r="J24" i="55"/>
  <c r="I25" i="55"/>
  <c r="J25" i="55" s="1"/>
  <c r="I26" i="55"/>
  <c r="I27" i="55"/>
  <c r="I28" i="55"/>
  <c r="J28" i="55"/>
  <c r="I29" i="55"/>
  <c r="I30" i="55"/>
  <c r="J30" i="55"/>
  <c r="I31" i="55"/>
  <c r="I32" i="55"/>
  <c r="J32" i="55"/>
  <c r="I33" i="55"/>
  <c r="J33" i="55"/>
  <c r="I34" i="55"/>
  <c r="I35" i="55"/>
  <c r="J35" i="55"/>
  <c r="I36" i="55"/>
  <c r="J36" i="55"/>
  <c r="I37" i="55"/>
  <c r="I38" i="55"/>
  <c r="J38" i="55"/>
  <c r="I39" i="55"/>
  <c r="I40" i="55"/>
  <c r="J40" i="55"/>
  <c r="I41" i="55"/>
  <c r="J41" i="55"/>
  <c r="I42" i="55"/>
  <c r="I43" i="55"/>
  <c r="J43" i="55"/>
  <c r="I44" i="55"/>
  <c r="J44" i="55"/>
  <c r="I45" i="55"/>
  <c r="I46" i="55"/>
  <c r="J46" i="55"/>
  <c r="I47" i="55"/>
  <c r="I48" i="55"/>
  <c r="J48" i="55"/>
  <c r="I49" i="55"/>
  <c r="J49" i="55"/>
  <c r="I50" i="55"/>
  <c r="I51" i="55"/>
  <c r="J51" i="55"/>
  <c r="I52" i="55"/>
  <c r="J52" i="55"/>
  <c r="I53" i="55"/>
  <c r="I54" i="55"/>
  <c r="J54" i="55"/>
  <c r="I55" i="55"/>
  <c r="I56" i="55"/>
  <c r="J56" i="55"/>
  <c r="I57" i="55"/>
  <c r="J57" i="55"/>
  <c r="I58" i="55"/>
  <c r="I59" i="55"/>
  <c r="J59" i="55"/>
  <c r="I60" i="55"/>
  <c r="J60" i="55"/>
  <c r="I61" i="55"/>
  <c r="I62" i="55"/>
  <c r="J62" i="55"/>
  <c r="I63" i="55"/>
  <c r="I64" i="55"/>
  <c r="J64" i="55"/>
  <c r="I65" i="55"/>
  <c r="J65" i="55"/>
  <c r="I66" i="55"/>
  <c r="I67" i="55"/>
  <c r="J67" i="55"/>
  <c r="I68" i="55"/>
  <c r="J68" i="55"/>
  <c r="I69" i="55"/>
  <c r="I70" i="55"/>
  <c r="J70" i="55"/>
  <c r="I71" i="55"/>
  <c r="I72" i="55"/>
  <c r="J72" i="55"/>
  <c r="I73" i="55"/>
  <c r="J73" i="55"/>
  <c r="I74" i="55"/>
  <c r="I75" i="55"/>
  <c r="J75" i="55"/>
  <c r="I76" i="55"/>
  <c r="J76" i="55"/>
  <c r="I77" i="55"/>
  <c r="I78" i="55"/>
  <c r="J78" i="55"/>
  <c r="I79" i="55"/>
  <c r="I80" i="55"/>
  <c r="J80" i="55"/>
  <c r="I81" i="55"/>
  <c r="J81" i="55"/>
  <c r="I82" i="55"/>
  <c r="I83" i="55"/>
  <c r="J83" i="55"/>
  <c r="I84" i="55"/>
  <c r="J84" i="55"/>
  <c r="I85" i="55"/>
  <c r="I86" i="55"/>
  <c r="J86" i="55"/>
  <c r="I87" i="55"/>
  <c r="I88" i="55"/>
  <c r="J88" i="55"/>
  <c r="I89" i="55"/>
  <c r="J89" i="55"/>
  <c r="I90" i="55"/>
  <c r="I91" i="55"/>
  <c r="J91" i="55"/>
  <c r="I92" i="55"/>
  <c r="J92" i="55"/>
  <c r="I93" i="55"/>
  <c r="I94" i="55"/>
  <c r="J94" i="55"/>
  <c r="I95" i="55"/>
  <c r="I96" i="55"/>
  <c r="J96" i="55"/>
  <c r="I97" i="55"/>
  <c r="J97" i="55"/>
  <c r="I98" i="55"/>
  <c r="I99" i="55"/>
  <c r="J99" i="55"/>
  <c r="I100" i="55"/>
  <c r="J100" i="55"/>
  <c r="I101" i="55"/>
  <c r="I102" i="55"/>
  <c r="J102" i="55"/>
  <c r="I103" i="55"/>
  <c r="I104" i="55"/>
  <c r="J104" i="55"/>
  <c r="I105" i="55"/>
  <c r="J105" i="55"/>
  <c r="I106" i="55"/>
  <c r="I107" i="55"/>
  <c r="J107" i="55"/>
  <c r="I109" i="55"/>
  <c r="J109" i="55"/>
  <c r="I110" i="55"/>
  <c r="I111" i="55"/>
  <c r="J111" i="55"/>
  <c r="I112" i="55"/>
  <c r="I113" i="55"/>
  <c r="J113" i="55"/>
  <c r="I114" i="55"/>
  <c r="J114" i="55"/>
  <c r="I115" i="55"/>
  <c r="I116" i="55"/>
  <c r="J116" i="55"/>
  <c r="I117" i="55"/>
  <c r="J117" i="55"/>
  <c r="I118" i="55"/>
  <c r="I119" i="55"/>
  <c r="J119" i="55"/>
  <c r="I120" i="55"/>
  <c r="I121" i="55"/>
  <c r="J121" i="55"/>
  <c r="I122" i="55"/>
  <c r="J122" i="55"/>
  <c r="I123" i="55"/>
  <c r="I124" i="55"/>
  <c r="J124" i="55"/>
  <c r="I125" i="55"/>
  <c r="J125" i="55"/>
  <c r="I126" i="55"/>
  <c r="I127" i="55"/>
  <c r="J127" i="55" s="1"/>
  <c r="I128" i="55"/>
  <c r="I129" i="55"/>
  <c r="J129" i="55"/>
  <c r="I130" i="55"/>
  <c r="J130" i="55"/>
  <c r="I131" i="55"/>
  <c r="I132" i="55"/>
  <c r="J132" i="55"/>
  <c r="I133" i="55"/>
  <c r="J133" i="55"/>
  <c r="I134" i="55"/>
  <c r="I135" i="55"/>
  <c r="J135" i="55"/>
  <c r="I136" i="55"/>
  <c r="I137" i="55"/>
  <c r="J137" i="55"/>
  <c r="J14" i="55"/>
  <c r="J17" i="55"/>
  <c r="J19" i="55"/>
  <c r="J21" i="55"/>
  <c r="J22" i="55"/>
  <c r="J23" i="55"/>
  <c r="J26" i="55"/>
  <c r="J27" i="55"/>
  <c r="J31" i="55"/>
  <c r="J34" i="55"/>
  <c r="J37" i="55"/>
  <c r="J39" i="55"/>
  <c r="J42" i="55"/>
  <c r="J45" i="55"/>
  <c r="J47" i="55"/>
  <c r="J50" i="55"/>
  <c r="J53" i="55"/>
  <c r="J55" i="55"/>
  <c r="J58" i="55"/>
  <c r="J61" i="55"/>
  <c r="J63" i="55"/>
  <c r="J66" i="55"/>
  <c r="J69" i="55"/>
  <c r="J71" i="55"/>
  <c r="J74" i="55"/>
  <c r="J77" i="55"/>
  <c r="J79" i="55"/>
  <c r="J82" i="55"/>
  <c r="J85" i="55"/>
  <c r="J87" i="55"/>
  <c r="J90" i="55"/>
  <c r="J93" i="55"/>
  <c r="J95" i="55"/>
  <c r="J98" i="55"/>
  <c r="J101" i="55"/>
  <c r="J103" i="55"/>
  <c r="J106" i="55"/>
  <c r="J110" i="55"/>
  <c r="J112" i="55"/>
  <c r="J115" i="55"/>
  <c r="J118" i="55"/>
  <c r="J120" i="55"/>
  <c r="J123" i="55"/>
  <c r="J126" i="55"/>
  <c r="J128" i="55"/>
  <c r="J131" i="55"/>
  <c r="J134" i="55"/>
  <c r="J136" i="55"/>
  <c r="F11" i="45"/>
  <c r="G11" i="45"/>
  <c r="F13" i="45"/>
  <c r="G13" i="45"/>
  <c r="I11" i="52"/>
  <c r="J11" i="52"/>
  <c r="I17" i="52"/>
  <c r="J17" i="52"/>
  <c r="I21" i="52"/>
  <c r="J21" i="52"/>
  <c r="I22" i="52"/>
  <c r="J22" i="52"/>
  <c r="I20" i="52"/>
  <c r="J20" i="52"/>
  <c r="I19" i="52"/>
  <c r="J19" i="52"/>
  <c r="I18" i="52"/>
  <c r="J18" i="52" s="1"/>
  <c r="I16" i="52"/>
  <c r="J16" i="52"/>
  <c r="I15" i="52"/>
  <c r="J15" i="52"/>
  <c r="I14" i="52"/>
  <c r="J14" i="52" s="1"/>
  <c r="I13" i="52"/>
  <c r="J13" i="52"/>
  <c r="I11" i="51"/>
  <c r="J11" i="51"/>
  <c r="I21" i="51"/>
  <c r="J21" i="51"/>
  <c r="I20" i="51"/>
  <c r="J20" i="51"/>
  <c r="I19" i="51"/>
  <c r="J19" i="51"/>
  <c r="I18" i="51"/>
  <c r="J18" i="51"/>
  <c r="I17" i="51"/>
  <c r="J17" i="51"/>
  <c r="I16" i="51"/>
  <c r="J16" i="51"/>
  <c r="I15" i="51"/>
  <c r="J15" i="51"/>
  <c r="I14" i="51"/>
  <c r="J14" i="51"/>
  <c r="I13" i="51"/>
  <c r="J13" i="51"/>
  <c r="I12" i="51"/>
  <c r="J12" i="51"/>
  <c r="H11" i="50"/>
  <c r="I11" i="50" s="1"/>
  <c r="H18" i="50"/>
  <c r="I18" i="50" s="1"/>
  <c r="H17" i="50"/>
  <c r="I17" i="50"/>
  <c r="H16" i="50"/>
  <c r="I16" i="50"/>
  <c r="H15" i="50"/>
  <c r="I15" i="50"/>
  <c r="H14" i="50"/>
  <c r="I14" i="50"/>
  <c r="H13" i="50"/>
  <c r="I13" i="50"/>
  <c r="H12" i="50"/>
  <c r="H19" i="50" s="1"/>
  <c r="I8" i="50" s="1"/>
  <c r="E34" i="3" s="1"/>
  <c r="I12" i="50"/>
  <c r="E11" i="30"/>
  <c r="E12" i="30"/>
  <c r="C26" i="3"/>
  <c r="I21" i="32"/>
  <c r="J12" i="36"/>
  <c r="I11" i="38"/>
  <c r="I15" i="38"/>
  <c r="E12" i="40"/>
  <c r="E13" i="40"/>
  <c r="J13" i="42"/>
  <c r="J11" i="44"/>
  <c r="J14" i="44"/>
  <c r="J39" i="47"/>
  <c r="J11" i="47"/>
  <c r="J11" i="33"/>
  <c r="J12" i="33"/>
  <c r="J13" i="33"/>
  <c r="J15" i="33" s="1"/>
  <c r="F24" i="3" s="1"/>
  <c r="E11" i="35"/>
  <c r="E20" i="35"/>
  <c r="J11" i="37"/>
  <c r="J20" i="37"/>
  <c r="J11" i="39"/>
  <c r="J17" i="39"/>
  <c r="J15" i="39"/>
  <c r="D11" i="41"/>
  <c r="G11" i="41"/>
  <c r="I11" i="41" s="1"/>
  <c r="D24" i="41"/>
  <c r="G24" i="41"/>
  <c r="I24" i="41" s="1"/>
  <c r="I11" i="43"/>
  <c r="I15" i="43"/>
  <c r="I23" i="48"/>
  <c r="J23" i="48"/>
  <c r="I22" i="48"/>
  <c r="J22" i="48"/>
  <c r="I21" i="48"/>
  <c r="J21" i="48"/>
  <c r="I20" i="48"/>
  <c r="J20" i="48"/>
  <c r="I19" i="48"/>
  <c r="J19" i="48"/>
  <c r="I18" i="48"/>
  <c r="J18" i="48"/>
  <c r="I17" i="48"/>
  <c r="J17" i="48"/>
  <c r="I16" i="48"/>
  <c r="J16" i="48"/>
  <c r="I15" i="48"/>
  <c r="J15" i="48"/>
  <c r="I14" i="48"/>
  <c r="J14" i="48"/>
  <c r="I13" i="48"/>
  <c r="J13" i="48"/>
  <c r="I12" i="48"/>
  <c r="I25" i="48" s="1"/>
  <c r="J8" i="48" s="1"/>
  <c r="B34" i="3" s="1"/>
  <c r="J12" i="48"/>
  <c r="I38" i="47"/>
  <c r="J38" i="47"/>
  <c r="I37" i="47"/>
  <c r="J37" i="47"/>
  <c r="I36" i="47"/>
  <c r="J36" i="47"/>
  <c r="I35" i="47"/>
  <c r="J35" i="47"/>
  <c r="I34" i="47"/>
  <c r="J34" i="47"/>
  <c r="I33" i="47"/>
  <c r="J33" i="47"/>
  <c r="I32" i="47"/>
  <c r="J32" i="47"/>
  <c r="I31" i="47"/>
  <c r="J31" i="47"/>
  <c r="I30" i="47"/>
  <c r="J30" i="47"/>
  <c r="I29" i="47"/>
  <c r="J29" i="47"/>
  <c r="I28" i="47"/>
  <c r="J28" i="47"/>
  <c r="I27" i="47"/>
  <c r="J27" i="47"/>
  <c r="I26" i="47"/>
  <c r="J26" i="47"/>
  <c r="I25" i="47"/>
  <c r="J25" i="47"/>
  <c r="I24" i="47"/>
  <c r="J24" i="47"/>
  <c r="I23" i="47"/>
  <c r="J23" i="47"/>
  <c r="I22" i="47"/>
  <c r="J22" i="47"/>
  <c r="I21" i="47"/>
  <c r="J21" i="47"/>
  <c r="I20" i="47"/>
  <c r="J20" i="47"/>
  <c r="I19" i="47"/>
  <c r="J19" i="47"/>
  <c r="I18" i="47"/>
  <c r="J18" i="47"/>
  <c r="I17" i="47"/>
  <c r="J17" i="47"/>
  <c r="I16" i="47"/>
  <c r="J16" i="47"/>
  <c r="I15" i="47"/>
  <c r="J15" i="47"/>
  <c r="I14" i="47"/>
  <c r="J14" i="47"/>
  <c r="I13" i="47"/>
  <c r="J13" i="47"/>
  <c r="I12" i="47"/>
  <c r="I40" i="47"/>
  <c r="J8" i="47"/>
  <c r="E33" i="3"/>
  <c r="H16" i="46"/>
  <c r="I16" i="46"/>
  <c r="H17" i="46"/>
  <c r="I17" i="46"/>
  <c r="H15" i="46"/>
  <c r="I15" i="46"/>
  <c r="H14" i="46"/>
  <c r="I14" i="46"/>
  <c r="H13" i="46"/>
  <c r="I13" i="46"/>
  <c r="H12" i="46"/>
  <c r="H19" i="46"/>
  <c r="I8" i="46"/>
  <c r="B33" i="3"/>
  <c r="F12" i="45"/>
  <c r="F14" i="45"/>
  <c r="G8" i="45"/>
  <c r="E32" i="3"/>
  <c r="G12" i="45"/>
  <c r="I13" i="44"/>
  <c r="J13" i="44"/>
  <c r="I12" i="44"/>
  <c r="J12" i="44"/>
  <c r="H14" i="43"/>
  <c r="I14" i="43"/>
  <c r="H13" i="43"/>
  <c r="I13" i="43"/>
  <c r="H12" i="43"/>
  <c r="H16" i="43"/>
  <c r="I8" i="43"/>
  <c r="E30" i="3"/>
  <c r="H23" i="41"/>
  <c r="H22" i="41"/>
  <c r="H21" i="41"/>
  <c r="H20" i="41"/>
  <c r="H19" i="41"/>
  <c r="H18" i="41"/>
  <c r="H17" i="41"/>
  <c r="H16" i="41"/>
  <c r="H15" i="41"/>
  <c r="H14" i="41"/>
  <c r="H13" i="41"/>
  <c r="H12" i="41"/>
  <c r="H25" i="41"/>
  <c r="I8" i="41"/>
  <c r="E28" i="3"/>
  <c r="D23" i="41"/>
  <c r="G23" i="41"/>
  <c r="D22" i="41"/>
  <c r="G22" i="41"/>
  <c r="D21" i="41"/>
  <c r="G21" i="41"/>
  <c r="I21" i="41" s="1"/>
  <c r="D20" i="41"/>
  <c r="G20" i="41"/>
  <c r="I20" i="41" s="1"/>
  <c r="D19" i="41"/>
  <c r="G19" i="41"/>
  <c r="D18" i="41"/>
  <c r="G18" i="41"/>
  <c r="D17" i="41"/>
  <c r="G17" i="41"/>
  <c r="D16" i="41"/>
  <c r="G16" i="41"/>
  <c r="I16" i="41"/>
  <c r="D15" i="41"/>
  <c r="G15" i="41"/>
  <c r="I15" i="41" s="1"/>
  <c r="D14" i="41"/>
  <c r="G14" i="41"/>
  <c r="D13" i="41"/>
  <c r="G13" i="41"/>
  <c r="I13" i="41" s="1"/>
  <c r="D12" i="41"/>
  <c r="G12" i="41"/>
  <c r="I12" i="41" s="1"/>
  <c r="I14" i="39"/>
  <c r="J14" i="39"/>
  <c r="I12" i="39"/>
  <c r="J12" i="39"/>
  <c r="H14" i="38"/>
  <c r="I14" i="38"/>
  <c r="H13" i="38"/>
  <c r="I13" i="38"/>
  <c r="H12" i="38"/>
  <c r="I12" i="38"/>
  <c r="J19" i="37"/>
  <c r="J18" i="37"/>
  <c r="J17" i="37"/>
  <c r="J16" i="37"/>
  <c r="J15" i="37"/>
  <c r="J14" i="37"/>
  <c r="J13" i="37"/>
  <c r="J12" i="37"/>
  <c r="I19" i="36"/>
  <c r="J19" i="36" s="1"/>
  <c r="I18" i="36"/>
  <c r="J18" i="36" s="1"/>
  <c r="I17" i="36"/>
  <c r="J17" i="36" s="1"/>
  <c r="I16" i="36"/>
  <c r="J16" i="36"/>
  <c r="I15" i="36"/>
  <c r="J15" i="36" s="1"/>
  <c r="I14" i="36"/>
  <c r="J14" i="36" s="1"/>
  <c r="I13" i="36"/>
  <c r="J13" i="36" s="1"/>
  <c r="D12" i="35"/>
  <c r="D13" i="35"/>
  <c r="D14" i="35"/>
  <c r="D15" i="35"/>
  <c r="D16" i="35"/>
  <c r="D17" i="35"/>
  <c r="D18" i="35"/>
  <c r="D19" i="35"/>
  <c r="E12" i="35"/>
  <c r="E13" i="35"/>
  <c r="E14" i="35"/>
  <c r="E15" i="35"/>
  <c r="E16" i="35"/>
  <c r="E17" i="35"/>
  <c r="E18" i="35"/>
  <c r="E19" i="35"/>
  <c r="H20" i="32"/>
  <c r="I20" i="32"/>
  <c r="H19" i="32"/>
  <c r="I19" i="32"/>
  <c r="H18" i="32"/>
  <c r="I18" i="32"/>
  <c r="H17" i="32"/>
  <c r="I17" i="32"/>
  <c r="H16" i="32"/>
  <c r="I16" i="32"/>
  <c r="H15" i="32"/>
  <c r="I15" i="32"/>
  <c r="H14" i="32"/>
  <c r="I14" i="32"/>
  <c r="H13" i="32"/>
  <c r="I13" i="32"/>
  <c r="H12" i="32"/>
  <c r="I12" i="32"/>
  <c r="H12" i="31"/>
  <c r="H16" i="31"/>
  <c r="I8" i="31"/>
  <c r="E23" i="3"/>
  <c r="I12" i="31"/>
  <c r="G18" i="19"/>
  <c r="H18" i="19"/>
  <c r="G17" i="19"/>
  <c r="H17" i="19"/>
  <c r="G16" i="19"/>
  <c r="H16" i="19"/>
  <c r="G15" i="19"/>
  <c r="H15" i="19"/>
  <c r="G14" i="19"/>
  <c r="H14" i="19"/>
  <c r="G13" i="19"/>
  <c r="H13" i="19"/>
  <c r="G12" i="19"/>
  <c r="H12" i="19"/>
  <c r="I24" i="17"/>
  <c r="J24" i="17"/>
  <c r="I23" i="17"/>
  <c r="J23" i="17"/>
  <c r="I22" i="17"/>
  <c r="J22" i="17"/>
  <c r="I21" i="17"/>
  <c r="J21" i="17"/>
  <c r="I20" i="17"/>
  <c r="J20" i="17"/>
  <c r="I19" i="17"/>
  <c r="J19" i="17"/>
  <c r="I18" i="17"/>
  <c r="J18" i="17"/>
  <c r="I17" i="17"/>
  <c r="J17" i="17"/>
  <c r="I16" i="17"/>
  <c r="J16" i="17"/>
  <c r="I15" i="17"/>
  <c r="J15" i="17"/>
  <c r="I14" i="17"/>
  <c r="J14" i="17"/>
  <c r="I13" i="17"/>
  <c r="J13" i="17"/>
  <c r="I12" i="17"/>
  <c r="J12" i="17"/>
  <c r="A6" i="2"/>
  <c r="J29" i="55"/>
  <c r="H11" i="59"/>
  <c r="H21" i="59" s="1"/>
  <c r="C41" i="3" s="1"/>
  <c r="J11" i="79"/>
  <c r="I19" i="79"/>
  <c r="J8" i="79"/>
  <c r="B53" i="3"/>
  <c r="I12" i="62"/>
  <c r="H22" i="32"/>
  <c r="I8" i="32"/>
  <c r="B27" i="3"/>
  <c r="I11" i="65"/>
  <c r="I33" i="65"/>
  <c r="C44" i="3" s="1"/>
  <c r="H33" i="65"/>
  <c r="I8" i="65"/>
  <c r="B44" i="3"/>
  <c r="I19" i="75"/>
  <c r="J8" i="75"/>
  <c r="B50" i="3"/>
  <c r="J12" i="75"/>
  <c r="J12" i="11"/>
  <c r="I45" i="11"/>
  <c r="J8" i="11"/>
  <c r="E10" i="3"/>
  <c r="J21" i="57"/>
  <c r="C38" i="3"/>
  <c r="I15" i="33"/>
  <c r="J8" i="33"/>
  <c r="E24" i="3"/>
  <c r="H15" i="76"/>
  <c r="F48" i="3" s="1"/>
  <c r="H24" i="81"/>
  <c r="I8" i="81"/>
  <c r="E51" i="3"/>
  <c r="H22" i="8"/>
  <c r="I8" i="8"/>
  <c r="E7" i="3"/>
  <c r="I13" i="8"/>
  <c r="J11" i="17"/>
  <c r="J11" i="48"/>
  <c r="J25" i="48"/>
  <c r="C34" i="3"/>
  <c r="J11" i="68"/>
  <c r="J27" i="68"/>
  <c r="C45" i="3"/>
  <c r="I11" i="27"/>
  <c r="G38" i="84"/>
  <c r="H8" i="84"/>
  <c r="B47" i="3"/>
  <c r="H17" i="84"/>
  <c r="H38" i="84" s="1"/>
  <c r="C47" i="3" s="1"/>
  <c r="H16" i="38"/>
  <c r="I8" i="38"/>
  <c r="B29" i="3"/>
  <c r="I15" i="44"/>
  <c r="J8" i="44"/>
  <c r="B32" i="3"/>
  <c r="J13" i="10"/>
  <c r="I12" i="46"/>
  <c r="I19" i="46"/>
  <c r="C33" i="3" s="1"/>
  <c r="J12" i="47"/>
  <c r="J40" i="47"/>
  <c r="F33" i="3" s="1"/>
  <c r="E11" i="40"/>
  <c r="E14" i="40"/>
  <c r="C30" i="3" s="1"/>
  <c r="I11" i="32"/>
  <c r="E11" i="22"/>
  <c r="E12" i="22" s="1"/>
  <c r="C21" i="3" s="1"/>
  <c r="I21" i="57"/>
  <c r="J8" i="57"/>
  <c r="B38" i="3"/>
  <c r="F15" i="58"/>
  <c r="G8" i="58"/>
  <c r="E37" i="3"/>
  <c r="H17" i="60"/>
  <c r="I8" i="60"/>
  <c r="E38" i="3"/>
  <c r="I13" i="61"/>
  <c r="I42" i="61"/>
  <c r="C42" i="3" s="1"/>
  <c r="I21" i="37"/>
  <c r="J8" i="37" s="1"/>
  <c r="E26" i="3" s="1"/>
  <c r="J12" i="69"/>
  <c r="J26" i="69"/>
  <c r="F44" i="3"/>
  <c r="I26" i="69"/>
  <c r="J8" i="69"/>
  <c r="E44" i="3"/>
  <c r="G15" i="76"/>
  <c r="H8" i="76"/>
  <c r="E48" i="3"/>
  <c r="I19" i="80"/>
  <c r="J8" i="80"/>
  <c r="E50" i="3"/>
  <c r="I22" i="16"/>
  <c r="J8" i="16"/>
  <c r="B13" i="3"/>
  <c r="J11" i="16"/>
  <c r="J22" i="16" s="1"/>
  <c r="C13" i="3" s="1"/>
  <c r="I18" i="39"/>
  <c r="J8" i="39"/>
  <c r="E27" i="3"/>
  <c r="J12" i="70"/>
  <c r="I46" i="74"/>
  <c r="J8" i="74"/>
  <c r="E47" i="3"/>
  <c r="J13" i="74"/>
  <c r="J19" i="75"/>
  <c r="C50" i="3"/>
  <c r="I18" i="77"/>
  <c r="J8" i="77"/>
  <c r="B51" i="3"/>
  <c r="I24" i="81"/>
  <c r="F51" i="3"/>
  <c r="I13" i="9"/>
  <c r="J11" i="21"/>
  <c r="J22" i="21"/>
  <c r="F18" i="3" s="1"/>
  <c r="I22" i="21"/>
  <c r="J8" i="21"/>
  <c r="E18" i="3"/>
  <c r="E11" i="29"/>
  <c r="E14" i="29"/>
  <c r="F22" i="3" s="1"/>
  <c r="D14" i="29"/>
  <c r="E8" i="29"/>
  <c r="E22" i="3"/>
  <c r="F15" i="4"/>
  <c r="E17" i="4"/>
  <c r="F8" i="4" s="1"/>
  <c r="B6" i="3" s="1"/>
  <c r="J11" i="73"/>
  <c r="J17" i="73"/>
  <c r="C49" i="3"/>
  <c r="I17" i="73"/>
  <c r="J8" i="73"/>
  <c r="B49" i="3"/>
  <c r="I25" i="82"/>
  <c r="C55" i="3" s="1"/>
  <c r="F14" i="7"/>
  <c r="E18" i="5"/>
  <c r="I22" i="15"/>
  <c r="J12" i="15"/>
  <c r="H11" i="19"/>
  <c r="I11" i="25"/>
  <c r="I18" i="25" s="1"/>
  <c r="F20" i="3" s="1"/>
  <c r="H18" i="25"/>
  <c r="I8" i="25"/>
  <c r="E20" i="3"/>
  <c r="I22" i="88"/>
  <c r="C9" i="3"/>
  <c r="I16" i="90"/>
  <c r="C10" i="3"/>
  <c r="I15" i="71"/>
  <c r="J8" i="71"/>
  <c r="B48" i="3"/>
  <c r="J46" i="74"/>
  <c r="F47" i="3"/>
  <c r="H25" i="82"/>
  <c r="I8" i="82"/>
  <c r="B55" i="3"/>
  <c r="H22" i="89"/>
  <c r="I8" i="89"/>
  <c r="B23" i="3"/>
  <c r="D18" i="5"/>
  <c r="E8" i="5"/>
  <c r="I12" i="14"/>
  <c r="I19" i="14" s="1"/>
  <c r="F11" i="3" s="1"/>
  <c r="H19" i="14"/>
  <c r="I8" i="14"/>
  <c r="E11" i="3"/>
  <c r="J12" i="13"/>
  <c r="J22" i="13"/>
  <c r="C12" i="3" s="1"/>
  <c r="I22" i="13"/>
  <c r="J8" i="13"/>
  <c r="B12" i="3"/>
  <c r="H22" i="88"/>
  <c r="I8" i="88"/>
  <c r="B9" i="3"/>
  <c r="I22" i="89"/>
  <c r="C23" i="3"/>
  <c r="J11" i="24"/>
  <c r="J24" i="24"/>
  <c r="I24" i="24"/>
  <c r="J8" i="24"/>
  <c r="B22" i="3"/>
  <c r="I16" i="31"/>
  <c r="F23" i="3"/>
  <c r="I32" i="9"/>
  <c r="I14" i="42"/>
  <c r="J8" i="42"/>
  <c r="B31" i="3"/>
  <c r="E8" i="3"/>
  <c r="F8" i="3"/>
  <c r="H21" i="19"/>
  <c r="F16" i="3" s="1"/>
  <c r="J27" i="17"/>
  <c r="C18" i="3" s="1"/>
  <c r="J15" i="44"/>
  <c r="C32" i="3" s="1"/>
  <c r="I22" i="51"/>
  <c r="J8" i="51"/>
  <c r="E35" i="3"/>
  <c r="I17" i="60"/>
  <c r="F38" i="3" s="1"/>
  <c r="J11" i="67"/>
  <c r="I15" i="67"/>
  <c r="J8" i="67"/>
  <c r="E45" i="3" s="1"/>
  <c r="G21" i="19"/>
  <c r="H8" i="19"/>
  <c r="E16" i="3"/>
  <c r="H43" i="63"/>
  <c r="I8" i="63"/>
  <c r="B43" i="3"/>
  <c r="I12" i="43"/>
  <c r="I27" i="68"/>
  <c r="J8" i="68"/>
  <c r="B45" i="3"/>
  <c r="I27" i="17"/>
  <c r="J8" i="17"/>
  <c r="B18" i="3"/>
  <c r="H28" i="62"/>
  <c r="I8" i="62"/>
  <c r="E39" i="3"/>
  <c r="H42" i="61"/>
  <c r="I8" i="61"/>
  <c r="B42" i="3"/>
  <c r="D14" i="40"/>
  <c r="E8" i="40"/>
  <c r="B30" i="3"/>
  <c r="I17" i="64"/>
  <c r="F40" i="3"/>
  <c r="G28" i="66"/>
  <c r="H8" i="66"/>
  <c r="E43" i="3"/>
  <c r="H26" i="83"/>
  <c r="I8" i="83"/>
  <c r="B54" i="3"/>
  <c r="H39" i="9"/>
  <c r="I8" i="9" s="1"/>
  <c r="E9" i="3" s="1"/>
  <c r="G11" i="26"/>
  <c r="G18" i="26"/>
  <c r="C24" i="3" s="1"/>
  <c r="F18" i="26"/>
  <c r="G8" i="26"/>
  <c r="B24" i="3"/>
  <c r="I14" i="28"/>
  <c r="C25" i="3"/>
  <c r="J16" i="85"/>
  <c r="I16" i="93"/>
  <c r="J8" i="93"/>
  <c r="E42" i="3"/>
  <c r="J12" i="93"/>
  <c r="H16" i="90"/>
  <c r="I8" i="90"/>
  <c r="B10" i="3"/>
  <c r="J16" i="93"/>
  <c r="F42" i="3"/>
  <c r="G13" i="97"/>
  <c r="H23" i="27"/>
  <c r="I8" i="27"/>
  <c r="E21" i="3"/>
  <c r="I23" i="27"/>
  <c r="F21" i="3" s="1"/>
  <c r="F17" i="4" l="1"/>
  <c r="C6" i="3" s="1"/>
  <c r="J11" i="85"/>
  <c r="I22" i="85"/>
  <c r="G15" i="58"/>
  <c r="F37" i="3" s="1"/>
  <c r="E21" i="35"/>
  <c r="F25" i="3" s="1"/>
  <c r="D21" i="35"/>
  <c r="E8" i="35" s="1"/>
  <c r="E25" i="3" s="1"/>
  <c r="I19" i="41"/>
  <c r="I18" i="41"/>
  <c r="I14" i="41"/>
  <c r="I17" i="41"/>
  <c r="I20" i="49"/>
  <c r="J8" i="49" s="1"/>
  <c r="B35" i="3" s="1"/>
  <c r="J22" i="15"/>
  <c r="F12" i="3" s="1"/>
  <c r="I25" i="10"/>
  <c r="I22" i="8"/>
  <c r="F7" i="3" s="1"/>
  <c r="G15" i="97"/>
  <c r="C8" i="3" s="1"/>
  <c r="E21" i="7"/>
  <c r="J17" i="2"/>
  <c r="J19" i="79"/>
  <c r="C53" i="3" s="1"/>
  <c r="J22" i="85"/>
  <c r="J15" i="71"/>
  <c r="C48" i="3" s="1"/>
  <c r="J20" i="49"/>
  <c r="C35" i="3" s="1"/>
  <c r="J45" i="11"/>
  <c r="F10" i="3" s="1"/>
  <c r="J25" i="10"/>
  <c r="I22" i="32"/>
  <c r="C27" i="3" s="1"/>
  <c r="I20" i="36"/>
  <c r="J20" i="36"/>
  <c r="J9" i="36" s="1"/>
  <c r="C28" i="3" s="1"/>
  <c r="G21" i="59"/>
  <c r="H8" i="59" s="1"/>
  <c r="B41" i="3" s="1"/>
  <c r="J8" i="10"/>
  <c r="B11" i="3" s="1"/>
  <c r="C11" i="3"/>
  <c r="F21" i="7"/>
  <c r="F8" i="96"/>
  <c r="E52" i="3" s="1"/>
  <c r="F52" i="3"/>
  <c r="J8" i="85"/>
  <c r="B52" i="3" s="1"/>
  <c r="C15" i="3"/>
  <c r="J8" i="94"/>
  <c r="B15" i="3" s="1"/>
  <c r="J24" i="15"/>
  <c r="I39" i="9"/>
  <c r="F9" i="3" s="1"/>
  <c r="C52" i="3"/>
  <c r="J14" i="78"/>
  <c r="F49" i="3" s="1"/>
  <c r="J25" i="70"/>
  <c r="C46" i="3" s="1"/>
  <c r="J15" i="67"/>
  <c r="F45" i="3" s="1"/>
  <c r="I43" i="63"/>
  <c r="C43" i="3" s="1"/>
  <c r="I28" i="62"/>
  <c r="F39" i="3" s="1"/>
  <c r="F41" i="3"/>
  <c r="J22" i="51"/>
  <c r="F35" i="3" s="1"/>
  <c r="I19" i="50"/>
  <c r="F34" i="3" s="1"/>
  <c r="G14" i="45"/>
  <c r="F32" i="3" s="1"/>
  <c r="I16" i="43"/>
  <c r="F30" i="3" s="1"/>
  <c r="J14" i="42"/>
  <c r="C31" i="3" s="1"/>
  <c r="I23" i="41"/>
  <c r="I22" i="41"/>
  <c r="J18" i="39"/>
  <c r="F27" i="3" s="1"/>
  <c r="I16" i="38"/>
  <c r="C29" i="3" s="1"/>
  <c r="J21" i="37"/>
  <c r="F26" i="3" s="1"/>
  <c r="E14" i="6"/>
  <c r="B14" i="3"/>
  <c r="J136" i="56"/>
  <c r="C37" i="3" s="1"/>
  <c r="I136" i="56"/>
  <c r="J8" i="56" s="1"/>
  <c r="B37" i="3" s="1"/>
  <c r="J23" i="52"/>
  <c r="C36" i="3" s="1"/>
  <c r="I23" i="52"/>
  <c r="J8" i="52" s="1"/>
  <c r="B36" i="3" s="1"/>
  <c r="F15" i="97"/>
  <c r="G8" i="97" s="1"/>
  <c r="B8" i="3" s="1"/>
  <c r="J7" i="36" l="1"/>
  <c r="B28" i="3" s="1"/>
  <c r="F9" i="7"/>
  <c r="I25" i="41"/>
  <c r="F28" i="3" s="1"/>
  <c r="F57" i="3" s="1"/>
  <c r="C57" i="3"/>
  <c r="B57" i="3" l="1"/>
  <c r="F59" i="3"/>
  <c r="F60" i="3" l="1"/>
  <c r="F62" i="3"/>
  <c r="H28" i="2"/>
  <c r="H31" i="2" s="1"/>
  <c r="H29" i="2" l="1"/>
  <c r="H30" i="2" s="1"/>
  <c r="H32" i="2"/>
  <c r="E63" i="3"/>
  <c r="F63" i="3" s="1"/>
  <c r="F64" i="3" s="1"/>
  <c r="I31" i="2" l="1"/>
  <c r="H33" i="2" s="1"/>
  <c r="E41" i="3"/>
  <c r="E57" i="3" s="1"/>
  <c r="E58" i="3" s="1"/>
  <c r="H27" i="2" s="1"/>
  <c r="J8" i="55"/>
</calcChain>
</file>

<file path=xl/sharedStrings.xml><?xml version="1.0" encoding="utf-8"?>
<sst xmlns="http://schemas.openxmlformats.org/spreadsheetml/2006/main" count="3253" uniqueCount="1071">
  <si>
    <t>SHEPPARD'S FLIES</t>
  </si>
  <si>
    <t>Special Instructions:</t>
  </si>
  <si>
    <t xml:space="preserve"> </t>
  </si>
  <si>
    <t>www.flies4fishing.com</t>
  </si>
  <si>
    <t>Save and email the order as an attachment.</t>
  </si>
  <si>
    <t>Email</t>
  </si>
  <si>
    <t>Country</t>
  </si>
  <si>
    <t>Fax</t>
  </si>
  <si>
    <t>Total Flies</t>
  </si>
  <si>
    <t>Total</t>
  </si>
  <si>
    <t>Total Cost</t>
  </si>
  <si>
    <t>AC Black Fly - Blue Tip</t>
  </si>
  <si>
    <t>AC Black Fly - Lemon Tip</t>
  </si>
  <si>
    <t>AC Silver Fly - Blue Tip</t>
  </si>
  <si>
    <t>Cell</t>
  </si>
  <si>
    <t>Ants</t>
  </si>
  <si>
    <t>Baitfish Flies</t>
  </si>
  <si>
    <t>Beetles</t>
  </si>
  <si>
    <t>Bombers</t>
  </si>
  <si>
    <t>Buck Bugs</t>
  </si>
  <si>
    <t>Bugs</t>
  </si>
  <si>
    <t>Butterflies - Dry No Collar Hackle</t>
  </si>
  <si>
    <t>Butterflies - Wet</t>
  </si>
  <si>
    <t>Cossebooms</t>
  </si>
  <si>
    <t>Deer Hair Frogs</t>
  </si>
  <si>
    <t>Extended Body Mayflies</t>
  </si>
  <si>
    <t>Foam Bombers</t>
  </si>
  <si>
    <t>Foam Bugs</t>
  </si>
  <si>
    <t>Glo Flies</t>
  </si>
  <si>
    <t>Gold &amp; Silver Series</t>
  </si>
  <si>
    <t>Grizzly Bugs</t>
  </si>
  <si>
    <t>Grouse Flies</t>
  </si>
  <si>
    <t>Hot Heads</t>
  </si>
  <si>
    <t>Humber River Series</t>
  </si>
  <si>
    <t>Humpies</t>
  </si>
  <si>
    <t>Krystal Bugs</t>
  </si>
  <si>
    <t>MacIntoish Dry Flies</t>
  </si>
  <si>
    <t>Matukas</t>
  </si>
  <si>
    <t>Nu-floatable Bombers</t>
  </si>
  <si>
    <t>Polar Baits</t>
  </si>
  <si>
    <t>R.A.T. Series</t>
  </si>
  <si>
    <t>Regular Dry Flies</t>
  </si>
  <si>
    <t>Salmon Flies - Wet</t>
  </si>
  <si>
    <t>Salmon Flies - Wet JC</t>
  </si>
  <si>
    <t>Sea Trout Shrimp Flies</t>
  </si>
  <si>
    <t>Sheppard's Bombers</t>
  </si>
  <si>
    <t>Sheppard's Buck Bugs</t>
  </si>
  <si>
    <t>Sheppard's Bugs</t>
  </si>
  <si>
    <t>Slinkies</t>
  </si>
  <si>
    <t>Split-wing Bombers</t>
  </si>
  <si>
    <t>Stimulator Flies</t>
  </si>
  <si>
    <t>Stoneflies</t>
  </si>
  <si>
    <t>Streamers - Regular Hook</t>
  </si>
  <si>
    <t>Streamers - Stainless Steel Hook</t>
  </si>
  <si>
    <t>This Is It Flies</t>
  </si>
  <si>
    <t>Trout Flies</t>
  </si>
  <si>
    <t>Trout Fly Nymphs</t>
  </si>
  <si>
    <t>Wigglers</t>
  </si>
  <si>
    <t>Wooly Worms - Regular</t>
  </si>
  <si>
    <t>Wooly Worms - Weighted</t>
  </si>
  <si>
    <t>Zonkers - Regular</t>
  </si>
  <si>
    <t>Saltwater Flies</t>
  </si>
  <si>
    <t>Black</t>
  </si>
  <si>
    <t>Brown</t>
  </si>
  <si>
    <t>Subtotal</t>
  </si>
  <si>
    <t>Postage</t>
  </si>
  <si>
    <t>Discount</t>
  </si>
  <si>
    <t>HST/GST</t>
  </si>
  <si>
    <t>Net</t>
  </si>
  <si>
    <t>Note:</t>
  </si>
  <si>
    <t>Black/White</t>
  </si>
  <si>
    <t>Chartreuse</t>
  </si>
  <si>
    <t>Orange</t>
  </si>
  <si>
    <t>Yellow</t>
  </si>
  <si>
    <t>Black; Black; Black</t>
  </si>
  <si>
    <t>Black; Black; Brown</t>
  </si>
  <si>
    <t>Black; White; Black</t>
  </si>
  <si>
    <t>Black; White; Brown</t>
  </si>
  <si>
    <t>Black; White; Orange</t>
  </si>
  <si>
    <t>Blue; White; Brown</t>
  </si>
  <si>
    <t>Blue; White; Orange</t>
  </si>
  <si>
    <t>Bumble Bee Bombers</t>
  </si>
  <si>
    <t>Green; Green; Brown</t>
  </si>
  <si>
    <t>Green; Green; Orange</t>
  </si>
  <si>
    <t>Green; White; Brown</t>
  </si>
  <si>
    <t>Green; White; Orange</t>
  </si>
  <si>
    <t>Natural; Brown; Brown</t>
  </si>
  <si>
    <t>Natural; Brown; Orange</t>
  </si>
  <si>
    <t>Natural; Natural; Brown</t>
  </si>
  <si>
    <t>Natural; Natural; Orange</t>
  </si>
  <si>
    <t>Natural; Red; Orange</t>
  </si>
  <si>
    <t>Natural; White; Brown</t>
  </si>
  <si>
    <t>Natural; White; Orange</t>
  </si>
  <si>
    <t>White; White; Orange</t>
  </si>
  <si>
    <t>White; White; White</t>
  </si>
  <si>
    <t>Yellow; Yellow; Brown</t>
  </si>
  <si>
    <t>Black; Green; Brown</t>
  </si>
  <si>
    <t>Black; Green/Red; Brown</t>
  </si>
  <si>
    <t>Green; Green/Red; Brown</t>
  </si>
  <si>
    <t>Green Machine</t>
  </si>
  <si>
    <t>Natural; Green; Brown</t>
  </si>
  <si>
    <t>Natural; Red; Brown</t>
  </si>
  <si>
    <t>Natural; Orange; Brown</t>
  </si>
  <si>
    <t>Natural; Green/Red; Brown</t>
  </si>
  <si>
    <t>Orange; Orange; Brown</t>
  </si>
  <si>
    <t>Red; Red; Brown</t>
  </si>
  <si>
    <t>Black; Brown; Yellow</t>
  </si>
  <si>
    <t>Blue; Red; Brown</t>
  </si>
  <si>
    <t>Carter's Bug</t>
  </si>
  <si>
    <t>Green; Chartreuse; Brown</t>
  </si>
  <si>
    <t>Natural; Black; Brown</t>
  </si>
  <si>
    <t>Natural; Black; Orange</t>
  </si>
  <si>
    <t>Natural; Brown; Grizzly</t>
  </si>
  <si>
    <t>Natural; Grey Squirrel; Orange</t>
  </si>
  <si>
    <t>Natural; White; Yellow</t>
  </si>
  <si>
    <t>Orange; Brown; Brown</t>
  </si>
  <si>
    <t>Orange; Orange; Orange</t>
  </si>
  <si>
    <t>Purple; Purple; Brown</t>
  </si>
  <si>
    <t>Purple; Purple; Grizzly</t>
  </si>
  <si>
    <t>Red; White; White</t>
  </si>
  <si>
    <t>Butterflies - Dry Collar Hackle</t>
  </si>
  <si>
    <t>Black-Yellow-Black/White/Grizzly</t>
  </si>
  <si>
    <t>Yellow-Black-Yellow-Black/Black/Brown</t>
  </si>
  <si>
    <t>Yellow-Green-Yellow-Green/Green/Orange</t>
  </si>
  <si>
    <t>Butterflies Dry - No Collar Hackle</t>
  </si>
  <si>
    <t>Black Body; White Wing</t>
  </si>
  <si>
    <t>Green/Red Tip; White Wing</t>
  </si>
  <si>
    <t>GreenTip; Green Wing</t>
  </si>
  <si>
    <t>Green Tip; White Wing</t>
  </si>
  <si>
    <t>Orange Tip; White Wing</t>
  </si>
  <si>
    <t>Peacock Body; Orange Wng</t>
  </si>
  <si>
    <t>Peacock Body; White Wing</t>
  </si>
  <si>
    <t>Red Tip; Yellow Wing</t>
  </si>
  <si>
    <t>Red Tip; White Wing</t>
  </si>
  <si>
    <t>Black Cosseboom (Black Hackle)</t>
  </si>
  <si>
    <t>Black Cosseboom (Yellow Hackle)</t>
  </si>
  <si>
    <t>Fluorescent Green Cosseboom</t>
  </si>
  <si>
    <t>Fluorescent Orange Cosseboom</t>
  </si>
  <si>
    <t>Green Cosseboom</t>
  </si>
  <si>
    <t>Green Cosseboom Red Tip</t>
  </si>
  <si>
    <t>Pearl Cosseboom</t>
  </si>
  <si>
    <t>Silver Cosseboom</t>
  </si>
  <si>
    <t>Silver Cosseboom Green Tip</t>
  </si>
  <si>
    <t>Silver Cosseboom Orange Tip</t>
  </si>
  <si>
    <t>Silver Cosseboom Red Tip</t>
  </si>
  <si>
    <t>Yellow Cosseboom</t>
  </si>
  <si>
    <t>Yellow Cosseboom Red Tip</t>
  </si>
  <si>
    <t>Green/Yellow</t>
  </si>
  <si>
    <t>Crystal Eggs</t>
  </si>
  <si>
    <t>Damsel Flies</t>
  </si>
  <si>
    <t>Dark Water Flies</t>
  </si>
  <si>
    <t>Blood Red</t>
  </si>
  <si>
    <t>Bubble Gum Pink</t>
  </si>
  <si>
    <t>Cheddar</t>
  </si>
  <si>
    <t>Flame</t>
  </si>
  <si>
    <t>Hot Orange</t>
  </si>
  <si>
    <t>Hot Pink</t>
  </si>
  <si>
    <t>Peach</t>
  </si>
  <si>
    <t>White</t>
  </si>
  <si>
    <t>Damsel Fly - Blue</t>
  </si>
  <si>
    <t>Fl. Blue &amp; Blue; Moose Wing</t>
  </si>
  <si>
    <t>Fl. Blue &amp; Blue; White Wing</t>
  </si>
  <si>
    <t>Fl. Green &amp; Blue; Moose Wing</t>
  </si>
  <si>
    <t>Fl. Green &amp; Blue; White Wing</t>
  </si>
  <si>
    <t>Fl. Orange &amp; Orange Moose Wing</t>
  </si>
  <si>
    <t>Fl. Orange &amp; Orange; White Wing</t>
  </si>
  <si>
    <t>Fl. Pink &amp; Orange; Moose Wing</t>
  </si>
  <si>
    <t>Fl. Pink &amp; Orange; White Wing</t>
  </si>
  <si>
    <t>Fl. Yellow &amp; Yellow; Moose Wing</t>
  </si>
  <si>
    <t>Fl. Yellow &amp; Yellow; White Wing</t>
  </si>
  <si>
    <t>Grey</t>
  </si>
  <si>
    <t>Light Brown</t>
  </si>
  <si>
    <t>Olive</t>
  </si>
  <si>
    <t>Rainbow Trout</t>
  </si>
  <si>
    <t>Epoxy Minnows - Weighted</t>
  </si>
  <si>
    <t>Adams</t>
  </si>
  <si>
    <t>Green Drake</t>
  </si>
  <si>
    <t>Light Cahill</t>
  </si>
  <si>
    <t>March Brown</t>
  </si>
  <si>
    <t>Olive Dun</t>
  </si>
  <si>
    <t>Para Drake</t>
  </si>
  <si>
    <t>Flash Bombers</t>
  </si>
  <si>
    <t>Blue/White/Orange - Orange</t>
  </si>
  <si>
    <t>Green/Chartreuse/Chartreuse - Pearl</t>
  </si>
  <si>
    <t>Green/Green/Brown - Pearl</t>
  </si>
  <si>
    <t>Natural/Brown/Brown - Pearl</t>
  </si>
  <si>
    <t>Natural/Yellow/Orange - Yellow</t>
  </si>
  <si>
    <t>Natural/White/Orange - Orange</t>
  </si>
  <si>
    <t>Orange/Yellow/Grizzly - Pearl</t>
  </si>
  <si>
    <t>Orange/Yellow/Yellow - Pearl</t>
  </si>
  <si>
    <t>Yellow/Green/Green - Yellow</t>
  </si>
  <si>
    <t>Yellow/White/Brown - Yellow</t>
  </si>
  <si>
    <t>Natural/Chartreuse/Chartreuse - Pearl</t>
  </si>
  <si>
    <t>Flies With Eyes</t>
  </si>
  <si>
    <t>Black/Black/Moose</t>
  </si>
  <si>
    <t>Pearl/Pearl/White</t>
  </si>
  <si>
    <t>Lazy Mans Bomber</t>
  </si>
  <si>
    <t>White - Green Krystal Chenille</t>
  </si>
  <si>
    <t>White/Silver</t>
  </si>
  <si>
    <t>Glo Blue Charm</t>
  </si>
  <si>
    <t>Orange/White</t>
  </si>
  <si>
    <t>Pearl/Pearl/Black</t>
  </si>
  <si>
    <t>Pearl/White/Black</t>
  </si>
  <si>
    <t>Black; Pearl; Grizzly</t>
  </si>
  <si>
    <t>Green; Pearl; Grizzly</t>
  </si>
  <si>
    <t>Red; Pearl; Grizzly</t>
  </si>
  <si>
    <t>Yellow; Pearl; Grizzly</t>
  </si>
  <si>
    <t>Black &amp; Gold</t>
  </si>
  <si>
    <t>Black &amp; Silver</t>
  </si>
  <si>
    <t>Blue &amp; Gold</t>
  </si>
  <si>
    <t>Blue &amp; Silver</t>
  </si>
  <si>
    <t>Green &amp; Gold</t>
  </si>
  <si>
    <t>Green &amp; Silver</t>
  </si>
  <si>
    <t>Grouse &amp; Gold</t>
  </si>
  <si>
    <t>Grouse &amp; Silver</t>
  </si>
  <si>
    <t>Yellow &amp; Gold</t>
  </si>
  <si>
    <t>Yellow &amp; Silver</t>
  </si>
  <si>
    <t>Black/Black/Green</t>
  </si>
  <si>
    <t>Black/Black/Orange</t>
  </si>
  <si>
    <t>Black/Black/Red</t>
  </si>
  <si>
    <t>Black/Black/White</t>
  </si>
  <si>
    <t>Black/Black/Yellow</t>
  </si>
  <si>
    <t>Black &amp; Black</t>
  </si>
  <si>
    <t>Blue &amp; Black</t>
  </si>
  <si>
    <t>Green &amp; Black</t>
  </si>
  <si>
    <t>Orange &amp; Black</t>
  </si>
  <si>
    <t>Silver &amp; Black</t>
  </si>
  <si>
    <t>Black &amp; White</t>
  </si>
  <si>
    <t>Blue &amp; White</t>
  </si>
  <si>
    <t>Green &amp; White</t>
  </si>
  <si>
    <t>Orange &amp; White</t>
  </si>
  <si>
    <t>Silver &amp; White</t>
  </si>
  <si>
    <t>Humpy - Black</t>
  </si>
  <si>
    <t>Humpy - Lime</t>
  </si>
  <si>
    <t>Humpy - Orange</t>
  </si>
  <si>
    <t>Humpy - Red</t>
  </si>
  <si>
    <t>Humpy - Yellow</t>
  </si>
  <si>
    <t>Purple; Pearl; Brown</t>
  </si>
  <si>
    <t>Zonkers - Weighted</t>
  </si>
  <si>
    <t>Brown MacIntoish</t>
  </si>
  <si>
    <t>Grey MacIntoish</t>
  </si>
  <si>
    <t>Yellow MacIntoish</t>
  </si>
  <si>
    <t>Matuka</t>
  </si>
  <si>
    <t>Badger</t>
  </si>
  <si>
    <t>Black &amp; Red</t>
  </si>
  <si>
    <t>Red Peril</t>
  </si>
  <si>
    <t>Yellow Peril</t>
  </si>
  <si>
    <t>Marabou Muddlers</t>
  </si>
  <si>
    <t>Black Marabou Muddler</t>
  </si>
  <si>
    <t>Olive Marabou Muddler</t>
  </si>
  <si>
    <t>Orange Marabou Muddler</t>
  </si>
  <si>
    <t>White Marabou Muddler</t>
  </si>
  <si>
    <t>Yellow Marabou Muddler</t>
  </si>
  <si>
    <t>Black; Black; Grizzly</t>
  </si>
  <si>
    <t>Black; White; Grizzly</t>
  </si>
  <si>
    <t>Blue; Blue; Grizzly</t>
  </si>
  <si>
    <t>Blue; White; Grizzly</t>
  </si>
  <si>
    <t>Green; Green; Yellow</t>
  </si>
  <si>
    <t>Green; White; Yellow</t>
  </si>
  <si>
    <t>Grey; Grey; Grizzly</t>
  </si>
  <si>
    <t>Red; Brown; Brown</t>
  </si>
  <si>
    <t>Red; Red; Grizzly</t>
  </si>
  <si>
    <t>Red; White; Grizzly</t>
  </si>
  <si>
    <t>White; White; Grizzly</t>
  </si>
  <si>
    <t>Minnows</t>
  </si>
  <si>
    <t>Albino</t>
  </si>
  <si>
    <t>Brook Trout</t>
  </si>
  <si>
    <t>Green</t>
  </si>
  <si>
    <t xml:space="preserve">Orange </t>
  </si>
  <si>
    <t>Red</t>
  </si>
  <si>
    <t xml:space="preserve">White </t>
  </si>
  <si>
    <t>Black Rat</t>
  </si>
  <si>
    <t>Brown Rat</t>
  </si>
  <si>
    <t>Copper Rat</t>
  </si>
  <si>
    <t>Fluorescent Green Rat</t>
  </si>
  <si>
    <t>Gold Rat</t>
  </si>
  <si>
    <t>Grey Rat</t>
  </si>
  <si>
    <t>King Rat</t>
  </si>
  <si>
    <t>Red Rat</t>
  </si>
  <si>
    <t>Rusty Rat</t>
  </si>
  <si>
    <t>Silver Rat</t>
  </si>
  <si>
    <t>Brown Wulff</t>
  </si>
  <si>
    <t>Cosseboom - Dry</t>
  </si>
  <si>
    <t>Grey Wulff</t>
  </si>
  <si>
    <t>Little Terry</t>
  </si>
  <si>
    <t>Peacock Wulff</t>
  </si>
  <si>
    <t>Royal Wulff</t>
  </si>
  <si>
    <t>Silver Grey Wulff</t>
  </si>
  <si>
    <t>White Wulff</t>
  </si>
  <si>
    <t>Yellow Wulff</t>
  </si>
  <si>
    <t>Anne Greenway Light</t>
  </si>
  <si>
    <t>Barne's Special</t>
  </si>
  <si>
    <t>Big Intervale Blue</t>
  </si>
  <si>
    <t>Black Bear (Green Tip)</t>
  </si>
  <si>
    <t>Black Bear (Orange Tip)</t>
  </si>
  <si>
    <t>Black Bear (Red Tip)</t>
  </si>
  <si>
    <t>Black Doctor</t>
  </si>
  <si>
    <t>Black Doctor (Green Tip)</t>
  </si>
  <si>
    <t>Black Dose</t>
  </si>
  <si>
    <t>Black Dose (Green Tip)</t>
  </si>
  <si>
    <t>Black Fly (Black Wing)</t>
  </si>
  <si>
    <t>Black Fly (White Wing)</t>
  </si>
  <si>
    <t>Black Jack</t>
  </si>
  <si>
    <t>Blue Charm</t>
  </si>
  <si>
    <t xml:space="preserve">Blue Charm (Brown Squirrel Wing) </t>
  </si>
  <si>
    <t>Blue Charm (Green Tip)</t>
  </si>
  <si>
    <t>Blue Charm (Grey Squirrel Wing)</t>
  </si>
  <si>
    <t>Blue Charm (Red Tip)</t>
  </si>
  <si>
    <t>Blue Doctor</t>
  </si>
  <si>
    <t>Blue Lightning</t>
  </si>
  <si>
    <t>Blue Tip (Gold Rib)</t>
  </si>
  <si>
    <t>Blue Tip (Silver Rib)</t>
  </si>
  <si>
    <t>Brown Samson Special</t>
  </si>
  <si>
    <t>Caplin Fly</t>
  </si>
  <si>
    <t>Clergyman</t>
  </si>
  <si>
    <t>Coachman</t>
  </si>
  <si>
    <t>Colburn Special Green</t>
  </si>
  <si>
    <t>Colburn Special Orange</t>
  </si>
  <si>
    <t>Conne River Special</t>
  </si>
  <si>
    <t>Conrad</t>
  </si>
  <si>
    <t>Conrad Special</t>
  </si>
  <si>
    <t>Copper Killer</t>
  </si>
  <si>
    <t>Copper Tip</t>
  </si>
  <si>
    <t>Cow Dung</t>
  </si>
  <si>
    <t>Culman's Choice</t>
  </si>
  <si>
    <t>Daddy's Girl</t>
  </si>
  <si>
    <t>Dunkeld</t>
  </si>
  <si>
    <t>Dusty Miller</t>
  </si>
  <si>
    <t>Emson Blue</t>
  </si>
  <si>
    <t>Evening Fly</t>
  </si>
  <si>
    <t>Fiery Brown</t>
  </si>
  <si>
    <t>Fish Hawk</t>
  </si>
  <si>
    <t>Fluorescent Green Lightning</t>
  </si>
  <si>
    <t>Green Highlander</t>
  </si>
  <si>
    <t>Gold Rib</t>
  </si>
  <si>
    <t>Gold Tip</t>
  </si>
  <si>
    <t>Green Tip (Gold Rib)</t>
  </si>
  <si>
    <t>Green Tip (Silver Rib)</t>
  </si>
  <si>
    <t>Grizzly King</t>
  </si>
  <si>
    <t>Hairy Mary</t>
  </si>
  <si>
    <t>Ice Blue</t>
  </si>
  <si>
    <t>Icy Blue</t>
  </si>
  <si>
    <t>Icy Blue (Green Tip)</t>
  </si>
  <si>
    <t>Jock Scott</t>
  </si>
  <si>
    <t>Laxa Blue</t>
  </si>
  <si>
    <t>Lemon Grey</t>
  </si>
  <si>
    <t>Lemon Tip (Original)</t>
  </si>
  <si>
    <t>Lemon Tip (Bown Wing)</t>
  </si>
  <si>
    <t>Lightning Bug</t>
  </si>
  <si>
    <t>Lomond Special</t>
  </si>
  <si>
    <t>Mar Lodge</t>
  </si>
  <si>
    <t>Mar Lodge (Green Tip)</t>
  </si>
  <si>
    <t>Mitchell</t>
  </si>
  <si>
    <t>Munroe Killer</t>
  </si>
  <si>
    <t>Murray's Special</t>
  </si>
  <si>
    <t>Night Hawk</t>
  </si>
  <si>
    <t>Orange Blossom Special</t>
  </si>
  <si>
    <t>Orange Charm</t>
  </si>
  <si>
    <t>Orange Puppy</t>
  </si>
  <si>
    <t>Orange Shrimp</t>
  </si>
  <si>
    <t>Orange Riffle</t>
  </si>
  <si>
    <t>Orange Tip (Gold Rib)</t>
  </si>
  <si>
    <t>Orange Tip (Silver Rib)</t>
  </si>
  <si>
    <t>Paramachene Belle</t>
  </si>
  <si>
    <t>Pass Lake</t>
  </si>
  <si>
    <t>Pink Lady</t>
  </si>
  <si>
    <t>Polar White</t>
  </si>
  <si>
    <t>Potato Fly</t>
  </si>
  <si>
    <t>Potato Fly (White Wing)</t>
  </si>
  <si>
    <t>Preacher</t>
  </si>
  <si>
    <t>Purple &amp; Blue</t>
  </si>
  <si>
    <t>Red Abbey</t>
  </si>
  <si>
    <t>Red Moose</t>
  </si>
  <si>
    <t>Red Tip (Gold Rib)</t>
  </si>
  <si>
    <t>Red Tip (Silver Rib)</t>
  </si>
  <si>
    <t>Roger's Fancy</t>
  </si>
  <si>
    <t>Ruthledge Fly</t>
  </si>
  <si>
    <t>Shady Lady</t>
  </si>
  <si>
    <t>Silver Blue</t>
  </si>
  <si>
    <t>Silver Blue (Green Tip)</t>
  </si>
  <si>
    <t>Silver Doctor</t>
  </si>
  <si>
    <t>Silver Doctor (Green Tip)</t>
  </si>
  <si>
    <t>Silver Grey</t>
  </si>
  <si>
    <t>Silver Grey (Green Tip)</t>
  </si>
  <si>
    <t>Silver Moose</t>
  </si>
  <si>
    <t>Silver Rib</t>
  </si>
  <si>
    <t>Silver Tip</t>
  </si>
  <si>
    <t>Snow Ball</t>
  </si>
  <si>
    <t>The Chief</t>
  </si>
  <si>
    <t>The Ned</t>
  </si>
  <si>
    <t>Thunder &amp; Lightning (Humber)</t>
  </si>
  <si>
    <t>Thunder &amp; Lightning (Original)</t>
  </si>
  <si>
    <t>Thunder &amp; Lightning Special</t>
  </si>
  <si>
    <t>Torrent River Special</t>
  </si>
  <si>
    <t>Undertaker</t>
  </si>
  <si>
    <t>Union Jack</t>
  </si>
  <si>
    <t>White Blue Charm</t>
  </si>
  <si>
    <t>White Blue Charm (Green Tip)</t>
  </si>
  <si>
    <t>White Blue Charm (Red Tip)</t>
  </si>
  <si>
    <t>White Blue Charm Special</t>
  </si>
  <si>
    <t>White Lightning</t>
  </si>
  <si>
    <t>White Lightning (Blue Tip)</t>
  </si>
  <si>
    <t>White Lightning Special</t>
  </si>
  <si>
    <t>White Moose</t>
  </si>
  <si>
    <t>White Samson Special</t>
  </si>
  <si>
    <t>White Thunder &amp; Lightning</t>
  </si>
  <si>
    <t>Yellow Moose</t>
  </si>
  <si>
    <t>Yellow Torrish</t>
  </si>
  <si>
    <t>White River of Ponds Special</t>
  </si>
  <si>
    <t>Christmas Three</t>
  </si>
  <si>
    <t>Humber Special</t>
  </si>
  <si>
    <t>None of Your Business</t>
  </si>
  <si>
    <t>Priest</t>
  </si>
  <si>
    <t>Bonefish Special</t>
  </si>
  <si>
    <t>Crazy Charlie</t>
  </si>
  <si>
    <t>Ducer, Red/White</t>
  </si>
  <si>
    <t>Joe Brookes Blonde</t>
  </si>
  <si>
    <t>Lefty's Deceiver, Cockroach</t>
  </si>
  <si>
    <t>Lefty's Deceiver, Red/White</t>
  </si>
  <si>
    <t>Pink Shrimp</t>
  </si>
  <si>
    <t>Streaker</t>
  </si>
  <si>
    <t>Whistler, Red/White</t>
  </si>
  <si>
    <t>Natural/White/Orange - Fl.  Green  Chenille Tip</t>
  </si>
  <si>
    <t>Natural/White/Orange - Fl.  Orange Chenille Tip</t>
  </si>
  <si>
    <t>Natural/White/Orange - Fl.  Red Chenille Tip</t>
  </si>
  <si>
    <t>Natural/White/Orange - Fl.  Yellow Chenille Tip</t>
  </si>
  <si>
    <t>Sea Trout Shrimp</t>
  </si>
  <si>
    <t>Black/Brown - Fluorescent Blue Tip</t>
  </si>
  <si>
    <t>Black/Brown - Fluorescent Green Tip</t>
  </si>
  <si>
    <t>Black/Brown - Fluorescent Orange Tip</t>
  </si>
  <si>
    <t>Black/Brown - Fluorescent Red Tip</t>
  </si>
  <si>
    <t>Black/Brown - Fluorescent Yellow Tip</t>
  </si>
  <si>
    <t>Black/Orange - Fluorescent Blue Tip</t>
  </si>
  <si>
    <t>Black/Orange - Fluorescent Green Tip</t>
  </si>
  <si>
    <t>Black/Orange - Fluorescent Orange Tip</t>
  </si>
  <si>
    <t>Black/Orange - Fluorescent Red Tip</t>
  </si>
  <si>
    <t>Black/Orange - Fluorescent Yellow Tip</t>
  </si>
  <si>
    <t>Green/Brown - Fluorescent Blue Tip</t>
  </si>
  <si>
    <t>Green/Brown - Fluorescent Green Tip</t>
  </si>
  <si>
    <t>Green/Brown - Fluorescent Orange Tip</t>
  </si>
  <si>
    <t>Green/Brown - Fluorescent Red Tip</t>
  </si>
  <si>
    <t>Green/Brown - Fluorescent Yellow Tip</t>
  </si>
  <si>
    <t>Green/Orange - Fluorescent Blue Tip</t>
  </si>
  <si>
    <t>Green/Orange - Fluorescent Green Tip</t>
  </si>
  <si>
    <t>Green/Orange - Fluorescent Orange Tip</t>
  </si>
  <si>
    <t>Green/Orange - Fluorescent Red Tip</t>
  </si>
  <si>
    <t>Green/Orange - Fluorescent Yellow Tip</t>
  </si>
  <si>
    <t>Natural/Brown - Fluorescent Blue Tip</t>
  </si>
  <si>
    <t>Natural/Brown - Fluorescemt Green Tip</t>
  </si>
  <si>
    <t>Natural/Brown - Fluorescent Orange Tip</t>
  </si>
  <si>
    <t>Natural/Brown - Fluorescent Red Tip</t>
  </si>
  <si>
    <t>Natural/Brown - Fluorescent Yellow Tip</t>
  </si>
  <si>
    <t>Narural/Orange - Fluorescent Blue Tip</t>
  </si>
  <si>
    <t>Natural/Orange - Fluorescent Green Tip</t>
  </si>
  <si>
    <t>Natural/Orange - Fluorescent Orange Tip</t>
  </si>
  <si>
    <t>Natural/Orange - Fluorescent Red Tip</t>
  </si>
  <si>
    <t>Natural/Orange - Fluorescent Yellow Tip</t>
  </si>
  <si>
    <t>Black/White/Brown - Fl. Green Chenille Tip</t>
  </si>
  <si>
    <t>Black/White/Brown - Fl. Orange Chenille Tip</t>
  </si>
  <si>
    <t>Black/White/Brown - Fl. Yellow Chenille Tip</t>
  </si>
  <si>
    <t>Black/White/Orange - Fl. Green Chenille Tip</t>
  </si>
  <si>
    <t>Black/White/Orange - Fl. Orange Chenille Tip</t>
  </si>
  <si>
    <t>Black/White/Orange - Fl. Red Chenille Tip</t>
  </si>
  <si>
    <t>Black/White/Orange - Fl. Yellow Chenille Tip</t>
  </si>
  <si>
    <t>Green/White/Orange - Fl. Green Chenille Tip</t>
  </si>
  <si>
    <t>Green/White/Orange - Fl. Orange Chenille Tip</t>
  </si>
  <si>
    <t>Green/White/Orange - Fl. Red Chenille Tip</t>
  </si>
  <si>
    <t>Green/White/Orange - Fl. Yellow Chenille Tip</t>
  </si>
  <si>
    <t>Stimulator - Black</t>
  </si>
  <si>
    <t>Stimulator - Olive</t>
  </si>
  <si>
    <t>Stimulator - Orange</t>
  </si>
  <si>
    <t>Amber Stone Fly</t>
  </si>
  <si>
    <t>Black Stone</t>
  </si>
  <si>
    <t>Black Stone Nymph</t>
  </si>
  <si>
    <t>Brown Stone</t>
  </si>
  <si>
    <t>Daddy Stone</t>
  </si>
  <si>
    <t>Golden Stone</t>
  </si>
  <si>
    <t>H.M. Stone</t>
  </si>
  <si>
    <t>Montana Stone</t>
  </si>
  <si>
    <t>Olive Stone</t>
  </si>
  <si>
    <t>Spring Stone</t>
  </si>
  <si>
    <t>Ted's Stone Fly</t>
  </si>
  <si>
    <t>Tulk Stonefly Nymph</t>
  </si>
  <si>
    <t>Wooly Stone</t>
  </si>
  <si>
    <t>Yellow Stone</t>
  </si>
  <si>
    <t>Big Stone Nymph</t>
  </si>
  <si>
    <t>Egg Sucking Leeches</t>
  </si>
  <si>
    <t>Baby Hornburg</t>
  </si>
  <si>
    <t>Dutot Blue Charm</t>
  </si>
  <si>
    <t>Dutot Blue Charm (Variant)</t>
  </si>
  <si>
    <t>Grey Ghost</t>
  </si>
  <si>
    <t>Mickey Finn</t>
  </si>
  <si>
    <t>Paramachene</t>
  </si>
  <si>
    <t>Professor</t>
  </si>
  <si>
    <t>Silver Black Doctor</t>
  </si>
  <si>
    <t>Silver Shinner</t>
  </si>
  <si>
    <t>Texas Stonefly</t>
  </si>
  <si>
    <t>Tulk Special</t>
  </si>
  <si>
    <t>Orange This is It</t>
  </si>
  <si>
    <t>Red This is It</t>
  </si>
  <si>
    <t>Alexandra</t>
  </si>
  <si>
    <t>Black Gnat</t>
  </si>
  <si>
    <t>Black Hackle Silver</t>
  </si>
  <si>
    <t>Blue Bottle</t>
  </si>
  <si>
    <t>Blue Dun</t>
  </si>
  <si>
    <t>Bumble Bee</t>
  </si>
  <si>
    <t>Cahill</t>
  </si>
  <si>
    <t>Catskill Henderickson</t>
  </si>
  <si>
    <t>Green Drake Mayfly</t>
  </si>
  <si>
    <t>Grey Hackle</t>
  </si>
  <si>
    <t>Hare Caddis</t>
  </si>
  <si>
    <t>Iron Blue Dun</t>
  </si>
  <si>
    <t>Light Henderickson</t>
  </si>
  <si>
    <t>Montreal</t>
  </si>
  <si>
    <t>Mosquito</t>
  </si>
  <si>
    <t>Olive Shrimp</t>
  </si>
  <si>
    <t>Queen of the Waters</t>
  </si>
  <si>
    <t>Quill Gordon</t>
  </si>
  <si>
    <t>Red Quill</t>
  </si>
  <si>
    <t>Rio Grande King</t>
  </si>
  <si>
    <t>Sedge Pupa</t>
  </si>
  <si>
    <t>Tellico</t>
  </si>
  <si>
    <t>Yellow Sally</t>
  </si>
  <si>
    <t>Total Glow Flies</t>
  </si>
  <si>
    <t>Total Glow (Blue)</t>
  </si>
  <si>
    <t>Total Glow (Green)</t>
  </si>
  <si>
    <t>Total Glow (Orange)</t>
  </si>
  <si>
    <t>Total Glow (White)</t>
  </si>
  <si>
    <t>Total Glow (Yellow)</t>
  </si>
  <si>
    <t>Casual Dress</t>
  </si>
  <si>
    <t>Gold Ribbed Hare's Ear</t>
  </si>
  <si>
    <t>Grey Nymph</t>
  </si>
  <si>
    <t>Mayfly Nymph</t>
  </si>
  <si>
    <t>Mayfly (Light)</t>
  </si>
  <si>
    <t>Peacock Olive</t>
  </si>
  <si>
    <t>Zug Bug</t>
  </si>
  <si>
    <t>Silver</t>
  </si>
  <si>
    <t>Glo Green</t>
  </si>
  <si>
    <t>Whiskers</t>
  </si>
  <si>
    <t>Brown; Brown; Brown</t>
  </si>
  <si>
    <t>Green; Brown; Brown</t>
  </si>
  <si>
    <t>Wooly Worms Regular</t>
  </si>
  <si>
    <t>Black &amp; Grizzly</t>
  </si>
  <si>
    <t>Brown &amp; Grizzly</t>
  </si>
  <si>
    <t>Olive &amp; Grizzly</t>
  </si>
  <si>
    <t>Peacock &amp; Grizzly</t>
  </si>
  <si>
    <t>Peacock &amp; Ginger</t>
  </si>
  <si>
    <t>Yellow &amp; Grizzly</t>
  </si>
  <si>
    <t>Wooly Worms Weighted</t>
  </si>
  <si>
    <t>Tube Flies</t>
  </si>
  <si>
    <t>Dark Blue</t>
  </si>
  <si>
    <t>Fluorescent Yellow</t>
  </si>
  <si>
    <t>Gold</t>
  </si>
  <si>
    <t>Light Blue</t>
  </si>
  <si>
    <t>Pearlsecent</t>
  </si>
  <si>
    <t>Pink</t>
  </si>
  <si>
    <t>Purple</t>
  </si>
  <si>
    <t>Black/Black KF Body/Green Egg</t>
  </si>
  <si>
    <t>Black/Black KF Body/Pink Egg</t>
  </si>
  <si>
    <t>Black/Black KF Body/Red Egg</t>
  </si>
  <si>
    <t>Brown/Brown KF Body/Green Egg</t>
  </si>
  <si>
    <t>Brown/Brown KF Body/Pink Egg</t>
  </si>
  <si>
    <t>Brown/Brown KF Body/Red Egg</t>
  </si>
  <si>
    <t>Orange/Orange KF Body/Green Egg</t>
  </si>
  <si>
    <t>Orange/Orange KF Body/Pink Egg</t>
  </si>
  <si>
    <t>Orange/Orange KF Body/Red Egg</t>
  </si>
  <si>
    <t>Purple/Purple KF Body/Green Egg</t>
  </si>
  <si>
    <t>Purple/Purple KF Body/Pink Egg</t>
  </si>
  <si>
    <t>Purple/Purple KF Body/Red Egg</t>
  </si>
  <si>
    <t>Wulff Bombers</t>
  </si>
  <si>
    <t>Mice</t>
  </si>
  <si>
    <t>Caribou Mouse - Natural</t>
  </si>
  <si>
    <t>Caribou Mouse - White</t>
  </si>
  <si>
    <t>Deer Hair Mouse</t>
  </si>
  <si>
    <t>Thunder &amp; Lightning</t>
  </si>
  <si>
    <t>2"</t>
  </si>
  <si>
    <t>1 1/2"</t>
  </si>
  <si>
    <t>1"</t>
  </si>
  <si>
    <t>3/4"</t>
  </si>
  <si>
    <t>Bee Wulff</t>
  </si>
  <si>
    <t>Chartreuse Killer Whiskers</t>
  </si>
  <si>
    <t>Badger Bomber</t>
  </si>
  <si>
    <t>Natural/Brown</t>
  </si>
  <si>
    <t>Blue</t>
  </si>
  <si>
    <t>Natural; White; Grizzly</t>
  </si>
  <si>
    <t>Natural; White; Red</t>
  </si>
  <si>
    <t>White; White; Green</t>
  </si>
  <si>
    <t>White; White; Red</t>
  </si>
  <si>
    <t>Payment Information</t>
  </si>
  <si>
    <t>Mackerel Flies</t>
  </si>
  <si>
    <t>String of 3</t>
  </si>
  <si>
    <t>Qty</t>
  </si>
  <si>
    <t>Qty Strung</t>
  </si>
  <si>
    <t>Yellow/Chartreuse - Regular</t>
  </si>
  <si>
    <t>Yellow/Green - Regular</t>
  </si>
  <si>
    <t>Yellow/Red - Regular</t>
  </si>
  <si>
    <t>Yellow/White - Regular</t>
  </si>
  <si>
    <t>White/Chartreuse - Regular</t>
  </si>
  <si>
    <t>White/Red - Regular</t>
  </si>
  <si>
    <t>White/Yellow - Regular</t>
  </si>
  <si>
    <t>Yellow/Chartreuse - Epoxy</t>
  </si>
  <si>
    <t>Yellow/Green - Epoxy</t>
  </si>
  <si>
    <t>Yellow/Red - Epoxy</t>
  </si>
  <si>
    <t>Yellow/White - Epoxy</t>
  </si>
  <si>
    <t>White/Chartreuse - Epoxy</t>
  </si>
  <si>
    <t>White/Red - Epoxy</t>
  </si>
  <si>
    <t>White/Yellow - Epoxy</t>
  </si>
  <si>
    <t>Paddy Francis</t>
  </si>
  <si>
    <t>Green Paddy</t>
  </si>
  <si>
    <t>Purple Paddy</t>
  </si>
  <si>
    <t>White Paddy</t>
  </si>
  <si>
    <t>Thunder &amp; Lightning (Blue Tip)</t>
  </si>
  <si>
    <t>Thunder &amp; Lightning (Green Tip)</t>
  </si>
  <si>
    <t>Thunder &amp; Lightning (Red Tip)</t>
  </si>
  <si>
    <t>Tricolor</t>
  </si>
  <si>
    <t>Customer Name</t>
  </si>
  <si>
    <t>Address</t>
  </si>
  <si>
    <t>City, Province, State</t>
  </si>
  <si>
    <t>Zip Code or Postal Code</t>
  </si>
  <si>
    <t>Telephone</t>
  </si>
  <si>
    <t>Today's Date</t>
  </si>
  <si>
    <t>Black - Fl. Green Brown Hackle</t>
  </si>
  <si>
    <t>Black - Fl. Green Grizzly  Hackle</t>
  </si>
  <si>
    <t>Killer Whiskers - Green</t>
  </si>
  <si>
    <t>Brown Hackle</t>
  </si>
  <si>
    <t>Parabelle</t>
  </si>
  <si>
    <t>Blue Rat</t>
  </si>
  <si>
    <t>Sparkle Duns</t>
  </si>
  <si>
    <t>Hendrickson</t>
  </si>
  <si>
    <t>Isonychia</t>
  </si>
  <si>
    <t>Sulphur Dun</t>
  </si>
  <si>
    <t>Muddler Minnows</t>
  </si>
  <si>
    <t>Muddler Minnow Chartreuse Slim Head</t>
  </si>
  <si>
    <t>Muddler Minnow Slim Head</t>
  </si>
  <si>
    <t>Muddler Minnow Black Tail</t>
  </si>
  <si>
    <t>Muddler Minnow Fl. Green Tip, Peacock Body, Black Collar</t>
  </si>
  <si>
    <t>Muddler Minnow Fl. Green -Red Tip, Peacock Body, Black Collar</t>
  </si>
  <si>
    <t>Muddler Minnow Fl. Green Tip, Peacock Body, Fl. Blue Collar</t>
  </si>
  <si>
    <t>Muddler Minnow Fl. Green Tip, Black Body,  Pink Collar</t>
  </si>
  <si>
    <t>Muddler Minnow Fl. Green Tip, Black Body,  White Wing, Fl. Blue Collar</t>
  </si>
  <si>
    <t>Muddler Minnow Fl. Green Tip, Silver Body, Fl. Blue Collar</t>
  </si>
  <si>
    <t>Muddler Minnow Fl. Green Tip</t>
  </si>
  <si>
    <t>Muddler Minnow Fl. Orange Tip, Silver Body, Orange Collar</t>
  </si>
  <si>
    <t>Muddler Minnow Fl. Orange Tip</t>
  </si>
  <si>
    <t>Muddler Minnow Fl. Red Tip, Black Body, Black Collar</t>
  </si>
  <si>
    <t>Muddler Minnow Fl. Red Tip, Silver Body, Black Collar</t>
  </si>
  <si>
    <t>Muddler Minnow Fl. Red Tip, Silver Embossed Body, Fl. Blue Collar</t>
  </si>
  <si>
    <t>Muddler Minnow Fl. Red Tip</t>
  </si>
  <si>
    <t>Muddler Minnow Fl. Yellow Tip</t>
  </si>
  <si>
    <t>Muddler Minnow Green</t>
  </si>
  <si>
    <t>Muddler Minnow Orange</t>
  </si>
  <si>
    <t>Muddler Minnow Red</t>
  </si>
  <si>
    <t>Muddler Minnow White</t>
  </si>
  <si>
    <t>Muddler Minnow Yellow</t>
  </si>
  <si>
    <t>Muddler Minnow Black Body, Pink Collar</t>
  </si>
  <si>
    <t>Muddler Minnow Half Yellow Half Green, Green Collar</t>
  </si>
  <si>
    <t>Muddler Minnow Half Yellow Half Green, Yellow Collar</t>
  </si>
  <si>
    <t>Muddler Minnow</t>
  </si>
  <si>
    <t>Muddler Purple Slim Head</t>
  </si>
  <si>
    <t>Muddler Minnow Fl. Green Tip, Silver Body, Green Collar</t>
  </si>
  <si>
    <t>Muddler Minnow Fl. Red Tip, Silver Body, Red Collar</t>
  </si>
  <si>
    <t xml:space="preserve">Fluorescent Orange Cosseboom Green Tip </t>
  </si>
  <si>
    <t>Salmon Flies Wet - Single Hook</t>
  </si>
  <si>
    <t>Alberta</t>
  </si>
  <si>
    <t>Nova Scotia</t>
  </si>
  <si>
    <t>When you put a lowercase x in front of the Province or Territory the tax percentage will appear to the shaded area to the right.</t>
  </si>
  <si>
    <t>British Columbia</t>
  </si>
  <si>
    <t>Nunavut</t>
  </si>
  <si>
    <t>Manitoba</t>
  </si>
  <si>
    <t>Ontario</t>
  </si>
  <si>
    <t>New Brunswick</t>
  </si>
  <si>
    <t>Prince Edward Island</t>
  </si>
  <si>
    <t>Newfoundland and Ladrador</t>
  </si>
  <si>
    <t>Quebec</t>
  </si>
  <si>
    <t>Northwest Territories</t>
  </si>
  <si>
    <t>Saskatchewan</t>
  </si>
  <si>
    <t>Yukon</t>
  </si>
  <si>
    <t xml:space="preserve">The tax pecentage  according to you Province or Territory is </t>
  </si>
  <si>
    <t>Beadhead Eggs</t>
  </si>
  <si>
    <t>Orange - Veiled</t>
  </si>
  <si>
    <t>White - Veiled</t>
  </si>
  <si>
    <t>Yellow - Veiled</t>
  </si>
  <si>
    <t>Chartreuse - Veiled</t>
  </si>
  <si>
    <t>Pink - Veiled</t>
  </si>
  <si>
    <t>Save and email as an attachment</t>
  </si>
  <si>
    <t>Size</t>
  </si>
  <si>
    <t>Today's Fly Special</t>
  </si>
  <si>
    <t>Smurf Bomber - White Hackle</t>
  </si>
  <si>
    <t>Steelhead Flies</t>
  </si>
  <si>
    <t>Brad's Brat</t>
  </si>
  <si>
    <t>Fall Favourite</t>
  </si>
  <si>
    <t>Freight Train</t>
  </si>
  <si>
    <t>Grease Liner</t>
  </si>
  <si>
    <t>Green Butt Skunk</t>
  </si>
  <si>
    <t>Golden Demon</t>
  </si>
  <si>
    <t>Kalama Special</t>
  </si>
  <si>
    <t>Max Canon</t>
  </si>
  <si>
    <t>Paint Brush</t>
  </si>
  <si>
    <t>Patricia</t>
  </si>
  <si>
    <t>Patriot</t>
  </si>
  <si>
    <t>Polar Shrimp</t>
  </si>
  <si>
    <t>Purple Peril</t>
  </si>
  <si>
    <t>Skyomish Sunrise</t>
  </si>
  <si>
    <t>Steelhead Bee</t>
  </si>
  <si>
    <t>Thor</t>
  </si>
  <si>
    <t>Drifter Flies</t>
  </si>
  <si>
    <t>Drifters</t>
  </si>
  <si>
    <t xml:space="preserve">White Brown/Grizzly - Purple - Brown/Grizzly </t>
  </si>
  <si>
    <t>White Yellow - Black - Blue</t>
  </si>
  <si>
    <t>The Pearl</t>
  </si>
  <si>
    <t>How to Use the Excel Order Forms</t>
  </si>
  <si>
    <t>Anglers Choice Salmon Flies</t>
  </si>
  <si>
    <t>Unit Price</t>
  </si>
  <si>
    <t>Skittle Bomber</t>
  </si>
  <si>
    <t>Flies with Eyes</t>
  </si>
  <si>
    <t>Today's Special</t>
  </si>
  <si>
    <t>Mackerel Flies - Regular Lacguered</t>
  </si>
  <si>
    <t>MacIntoish - Dry Flies</t>
  </si>
  <si>
    <t>Nu-Floatable Bombers</t>
  </si>
  <si>
    <t>Sheppard's Bombers - Fl. Chenille Tip</t>
  </si>
  <si>
    <t>Sheppard's Bugs - Fl. Chenille Tip</t>
  </si>
  <si>
    <t>Streamers - Stainless Hook</t>
  </si>
  <si>
    <t xml:space="preserve">Green This is It </t>
  </si>
  <si>
    <t>This is It Flies</t>
  </si>
  <si>
    <t>Anglers Choice Flies</t>
  </si>
  <si>
    <t>Net Strung</t>
  </si>
  <si>
    <t>Table of Contents</t>
  </si>
  <si>
    <t>Account Summary</t>
  </si>
  <si>
    <t>Reset by entering the 0 digit in the cell</t>
  </si>
  <si>
    <t>CBC Flies - Wet</t>
  </si>
  <si>
    <t>Fly Brochure</t>
  </si>
  <si>
    <r>
      <t xml:space="preserve">1 </t>
    </r>
    <r>
      <rPr>
        <b/>
        <sz val="24"/>
        <color indexed="10"/>
        <rFont val="Arial"/>
      </rPr>
      <t>↓</t>
    </r>
  </si>
  <si>
    <r>
      <t xml:space="preserve">2 </t>
    </r>
    <r>
      <rPr>
        <b/>
        <sz val="24"/>
        <color indexed="10"/>
        <rFont val="Arial"/>
      </rPr>
      <t>→</t>
    </r>
  </si>
  <si>
    <r>
      <t xml:space="preserve">3 </t>
    </r>
    <r>
      <rPr>
        <b/>
        <sz val="24"/>
        <color indexed="10"/>
        <rFont val="Arial"/>
      </rPr>
      <t>↓</t>
    </r>
  </si>
  <si>
    <r>
      <t xml:space="preserve">4 </t>
    </r>
    <r>
      <rPr>
        <b/>
        <sz val="24"/>
        <color indexed="10"/>
        <rFont val="Arial"/>
      </rPr>
      <t>→</t>
    </r>
  </si>
  <si>
    <r>
      <t xml:space="preserve">5 </t>
    </r>
    <r>
      <rPr>
        <b/>
        <sz val="24"/>
        <color indexed="10"/>
        <rFont val="Arial"/>
      </rPr>
      <t>→</t>
    </r>
  </si>
  <si>
    <t>Saltwater Baitfish Flies</t>
  </si>
  <si>
    <t>DNA Clouser White/Dark Olive</t>
  </si>
  <si>
    <t>White/Tan</t>
  </si>
  <si>
    <t>White/Red</t>
  </si>
  <si>
    <r>
      <t xml:space="preserve">Canadian Customers must also put a lowercase x in the cell front of their province or territory. </t>
    </r>
    <r>
      <rPr>
        <b/>
        <sz val="18"/>
        <color indexed="10"/>
        <rFont val="Arial"/>
        <family val="2"/>
      </rPr>
      <t>Reset by entering the digit 0 (zero)</t>
    </r>
    <r>
      <rPr>
        <sz val="18"/>
        <rFont val="Arial"/>
        <family val="2"/>
      </rPr>
      <t>.</t>
    </r>
  </si>
  <si>
    <t>STRAIGHT LINE SPORTS</t>
  </si>
  <si>
    <r>
      <t xml:space="preserve">Price Quote Only. Put a lowercase x in the cell to the right. </t>
    </r>
    <r>
      <rPr>
        <b/>
        <sz val="18"/>
        <color indexed="10"/>
        <rFont val="Arial"/>
      </rPr>
      <t>→</t>
    </r>
  </si>
  <si>
    <t>Specify Delivery Date →</t>
  </si>
  <si>
    <t>For pickup put a lowercase x in the cell to the right →</t>
  </si>
  <si>
    <t>Long Tail Glitter Bugs - Wet</t>
  </si>
  <si>
    <t>Black/Green/Black - Pearl</t>
  </si>
  <si>
    <t>Black/Green/Brown - Pearl</t>
  </si>
  <si>
    <t>Lomond River Streamer</t>
  </si>
  <si>
    <t>Straight Line Sports</t>
  </si>
  <si>
    <t>ANGLERS CHOICE SALMON FLIES</t>
  </si>
  <si>
    <t>Reset cells by entering the digit 0 (zero)</t>
  </si>
  <si>
    <t>CHECK THE FLY BROCHURE FOR LIST OF PATTERNS AND SIZES</t>
  </si>
  <si>
    <t>ANTS</t>
  </si>
  <si>
    <t>BEADHEAD EGGS</t>
  </si>
  <si>
    <t>BAITFISH FLIES</t>
  </si>
  <si>
    <t>BEETLES</t>
  </si>
  <si>
    <t>BOMBERS</t>
  </si>
  <si>
    <t>Totals</t>
  </si>
  <si>
    <t>No of Flies</t>
  </si>
  <si>
    <t>BUGS</t>
  </si>
  <si>
    <t>BUMBLE BEE BOMBERS</t>
  </si>
  <si>
    <t>BUTTEFLIES DRY -COLLAR HACKLE</t>
  </si>
  <si>
    <t>BUTTEFLIES DRY - NO COLLAR HACKLE</t>
  </si>
  <si>
    <t>BUTTEFLIES WET</t>
  </si>
  <si>
    <t>COSSEBOOMS</t>
  </si>
  <si>
    <t>CRYSTAL EGGS</t>
  </si>
  <si>
    <t>DAMSEL FLIES</t>
  </si>
  <si>
    <t>DARK WATER FLIES</t>
  </si>
  <si>
    <t>DEER HAIR FROGS</t>
  </si>
  <si>
    <t>DRIFTER FLIES</t>
  </si>
  <si>
    <t>EGG SUCKING LEECHES</t>
  </si>
  <si>
    <t>EPOXY MINNOWS - WEIGHTED</t>
  </si>
  <si>
    <t>EXTENDED BODY MAYFLIES</t>
  </si>
  <si>
    <t>FLASH BOMBERS</t>
  </si>
  <si>
    <t>FLIES WITH EYES</t>
  </si>
  <si>
    <t>FOAM BOMBERS</t>
  </si>
  <si>
    <t>FOAM BUGS</t>
  </si>
  <si>
    <t>GLO FLIES</t>
  </si>
  <si>
    <t>GOLD &amp; SILVER SERIES</t>
  </si>
  <si>
    <t>GRIZZLY BUGS</t>
  </si>
  <si>
    <t>GROUSE FLIES</t>
  </si>
  <si>
    <t>HOT HEADS</t>
  </si>
  <si>
    <t>HUMBER RIVER SERIES</t>
  </si>
  <si>
    <t>HUMPIES</t>
  </si>
  <si>
    <t>KRYSTAL BUGS</t>
  </si>
  <si>
    <t>LONG TAIL GLITTER BUGS - WET</t>
  </si>
  <si>
    <t>MACKEREL FLIES</t>
  </si>
  <si>
    <t>MACINTOISH FLIES</t>
  </si>
  <si>
    <t>MARABOU MUDDLERS</t>
  </si>
  <si>
    <t>MATUKA FLIES</t>
  </si>
  <si>
    <t>MICE</t>
  </si>
  <si>
    <t>MINNOWS</t>
  </si>
  <si>
    <t>MUDDLER MINNOWS</t>
  </si>
  <si>
    <t>NU-FLOATABLE BOMBERS</t>
  </si>
  <si>
    <t>Patterns</t>
  </si>
  <si>
    <t>No. Flies</t>
  </si>
  <si>
    <t>Number of Flies</t>
  </si>
  <si>
    <t>PADDY FRANCIS</t>
  </si>
  <si>
    <t>POLAR BAITS</t>
  </si>
  <si>
    <t>R.A.T. FLIES</t>
  </si>
  <si>
    <t>REGULAR DRY FLIES</t>
  </si>
  <si>
    <t>Sizes</t>
  </si>
  <si>
    <t>SALMON FLIES - WET</t>
  </si>
  <si>
    <t>SALMON FLIES - WET JC</t>
  </si>
  <si>
    <t>Salmon Flies Wet - Single Hook JC</t>
  </si>
  <si>
    <t>SALTWATER FLIES</t>
  </si>
  <si>
    <t>SALTWATER BAITFISH FLIES</t>
  </si>
  <si>
    <t>SEA TROUT SHRIMP</t>
  </si>
  <si>
    <t>SHEPPARD'S BOMBERS FLUORESCENT CHENILLE TIP</t>
  </si>
  <si>
    <t>SHEPPARD'S BUCK BUGS</t>
  </si>
  <si>
    <t>SHEPPARD'S BUGS - FLUORESCENT CHENILLE TIP</t>
  </si>
  <si>
    <t>SPARKLE DUNS</t>
  </si>
  <si>
    <t>SPLIT-WING BOMBERS</t>
  </si>
  <si>
    <t>STEELHEAD FLIES</t>
  </si>
  <si>
    <t>STIMULATOR FLIES</t>
  </si>
  <si>
    <t>STONEFLIES</t>
  </si>
  <si>
    <t>STREAMERS - REGULAR HOOK</t>
  </si>
  <si>
    <t>STREAMERS - STAINLESS HOOK</t>
  </si>
  <si>
    <t>THIS IS IT FLIES</t>
  </si>
  <si>
    <t>TODAY'S SPECIAL</t>
  </si>
  <si>
    <t>TOTAL GLOW FLIES</t>
  </si>
  <si>
    <t>TROUT FLIES</t>
  </si>
  <si>
    <t>TROUT FLY NYMPHS</t>
  </si>
  <si>
    <t>TUBE FLIES</t>
  </si>
  <si>
    <t>WHISKERS</t>
  </si>
  <si>
    <t>WIGGLERS</t>
  </si>
  <si>
    <t>WOOLY WORMS REGULAR</t>
  </si>
  <si>
    <t>ZONKERS - REGULAR</t>
  </si>
  <si>
    <t>ZONKERS - WEIGHTED</t>
  </si>
  <si>
    <t>WULFF BOMBERS</t>
  </si>
  <si>
    <t>BUCK BUGS</t>
  </si>
  <si>
    <t>SLINKIES</t>
  </si>
  <si>
    <t>AC Thunder &amp; Lightning</t>
  </si>
  <si>
    <t>AC Yellow &amp; Green</t>
  </si>
  <si>
    <t>Purple - Fl. Green Brown Hackle</t>
  </si>
  <si>
    <t>Purple - Fl. Green Grizzly Hackle</t>
  </si>
  <si>
    <t>Sub Bugs</t>
  </si>
  <si>
    <t>SUB BUGS</t>
  </si>
  <si>
    <t>Sub Bugs - Bronze Hook</t>
  </si>
  <si>
    <t>Sub Bugs - Black Hook</t>
  </si>
  <si>
    <t>Black / Fl. Green Grizzly Hackle</t>
  </si>
  <si>
    <t>Green / Fl. Green Tip Silver Tag Brown Hackle</t>
  </si>
  <si>
    <t>Green Fl. Red Brown Hackle</t>
  </si>
  <si>
    <t>Purple / Fl. Green Brown Hackle</t>
  </si>
  <si>
    <t>Black -/ Fl. Green Brown Hackle</t>
  </si>
  <si>
    <t xml:space="preserve">Purple / Fl. Green Grizzly Hackle </t>
  </si>
  <si>
    <t>Green / Chartreuse KF Grizzly Chartreuse Hackle</t>
  </si>
  <si>
    <t>White/ UV Pearl Chartreuse Orange Hackle</t>
  </si>
  <si>
    <t>Silver Downeaster</t>
  </si>
  <si>
    <t>Green Machine - Krystal</t>
  </si>
  <si>
    <t>Muddy Buddy - Black</t>
  </si>
  <si>
    <t>Woolly Buggers</t>
  </si>
  <si>
    <t>WOOLLY BUGGERS</t>
  </si>
  <si>
    <t>Olive/Grizzly</t>
  </si>
  <si>
    <t>Caddis Flies</t>
  </si>
  <si>
    <t>CADDIS FLIES</t>
  </si>
  <si>
    <t>Gaddard Caddis</t>
  </si>
  <si>
    <t>Double Bunny</t>
  </si>
  <si>
    <t>Natural/White</t>
  </si>
  <si>
    <t>Bead Head Nymphs</t>
  </si>
  <si>
    <t>Emerging Bead Head Nymphs</t>
  </si>
  <si>
    <t>BEAD HEAD NYMPHS</t>
  </si>
  <si>
    <t>Black - Black Bead Head</t>
  </si>
  <si>
    <t>EMERGING BEAD HEAD NYMPHS</t>
  </si>
  <si>
    <t>BLOOD WORMS</t>
  </si>
  <si>
    <t>Blood Worms</t>
  </si>
  <si>
    <t>Blood Worm - Red Flexx</t>
  </si>
  <si>
    <t>Blood Worm - Holo Red</t>
  </si>
  <si>
    <t>Blood Worm - Marabou Red</t>
  </si>
  <si>
    <t>Blood Worm - Larva Red</t>
  </si>
  <si>
    <t>CHIRONOMIDS</t>
  </si>
  <si>
    <t>Red and Pearl</t>
  </si>
  <si>
    <t>Chironomids</t>
  </si>
  <si>
    <t>Special Ties</t>
  </si>
  <si>
    <t>SPECIAL TIES</t>
  </si>
  <si>
    <t>Fluorescent Green Cosseboom Special</t>
  </si>
  <si>
    <t>Blue Charm - Split Wing</t>
  </si>
  <si>
    <t>Caddis Papa</t>
  </si>
  <si>
    <t>Caddis Pupa Chartreuse</t>
  </si>
  <si>
    <t>Caddis Pupa</t>
  </si>
  <si>
    <t>CADDIS PUPA FLIES</t>
  </si>
  <si>
    <t>Glitter Bugs</t>
  </si>
  <si>
    <t>GLITTER BUGS</t>
  </si>
  <si>
    <t>Black/Black/Brown</t>
  </si>
  <si>
    <t>Green/Green/Brown</t>
  </si>
  <si>
    <t>Natural/Pearl/Brown</t>
  </si>
  <si>
    <t>Purple/Pearl/Brown</t>
  </si>
  <si>
    <t>Red/Red/Brown</t>
  </si>
  <si>
    <t>Type in the Today's Fly Special, Unit Price , Size and Qty Required</t>
  </si>
  <si>
    <t>Reset the cells by entering the 0 (Zero) Digit</t>
  </si>
  <si>
    <t>Enter website</t>
  </si>
  <si>
    <t>SURF CANDY</t>
  </si>
  <si>
    <t>Surf Candy - Stainless Steel Hook</t>
  </si>
  <si>
    <t>Surf Candy</t>
  </si>
  <si>
    <t>Baitfish Imitation Flies</t>
  </si>
  <si>
    <t>BAITFISH IMITATION FLIES</t>
  </si>
  <si>
    <t>4/0</t>
  </si>
  <si>
    <t>3/0</t>
  </si>
  <si>
    <t>2/0</t>
  </si>
  <si>
    <t>Driftwood Shad</t>
  </si>
  <si>
    <t>Ripple Shad</t>
  </si>
  <si>
    <t>Baitftish Imitation Flies</t>
  </si>
  <si>
    <t>Pre-booking discount may apply. Email for details.</t>
  </si>
  <si>
    <t>Fly Order (Before Discount)</t>
  </si>
  <si>
    <t>Rat-Face McDougal</t>
  </si>
  <si>
    <t>WOOLLY WORMS WEIGHTED</t>
  </si>
  <si>
    <t>Shaggy Bombers</t>
  </si>
  <si>
    <t>SHAGGY BOMBERS</t>
  </si>
  <si>
    <t>Black/Black/Black</t>
  </si>
  <si>
    <t>Natural/White/Orange</t>
  </si>
  <si>
    <t>Mackerel Bites</t>
  </si>
  <si>
    <t>MACKEREL BITES</t>
  </si>
  <si>
    <t>Chartreuse and Chartreuse</t>
  </si>
  <si>
    <t>Size 2/0</t>
  </si>
  <si>
    <t>Mini Bites</t>
  </si>
  <si>
    <t>MINI BITES</t>
  </si>
  <si>
    <t>Smelt Bites - Weighted</t>
  </si>
  <si>
    <t>SMELT BITES - WEIGHTED</t>
  </si>
  <si>
    <t>Pearl</t>
  </si>
  <si>
    <t>Green - Red Gill</t>
  </si>
  <si>
    <t>COMMUNITY FLIES</t>
  </si>
  <si>
    <t>Community Flies</t>
  </si>
  <si>
    <t>Freshwater Flies</t>
  </si>
  <si>
    <t>Foam Bug Black/Black/Black</t>
  </si>
  <si>
    <t>4 1/2"</t>
  </si>
  <si>
    <t>Big Fish Flies - Wiggle Tails</t>
  </si>
  <si>
    <t>1/0</t>
  </si>
  <si>
    <t>Caddis Pupa Red</t>
  </si>
  <si>
    <t>Caddis Pupa Brown</t>
  </si>
  <si>
    <t>Caddis Pupa Olive</t>
  </si>
  <si>
    <t>Caddis Pupa Orange</t>
  </si>
  <si>
    <t>Black - BH Orange</t>
  </si>
  <si>
    <t>Brown - BH Orange</t>
  </si>
  <si>
    <t>Olive - BH Orange</t>
  </si>
  <si>
    <t>Purple - BH Orange</t>
  </si>
  <si>
    <t>Surf Candy Green &amp; White - Red Gill</t>
  </si>
  <si>
    <t>Surf Candy Chartreuse &amp; White</t>
  </si>
  <si>
    <t>Surf Candy Tan &amp; Chartreuse</t>
  </si>
  <si>
    <t>Surf Candy Camo</t>
  </si>
  <si>
    <t>Stainless-steel Hook</t>
  </si>
  <si>
    <t xml:space="preserve">Chartreuse &amp; White - Grizzly </t>
  </si>
  <si>
    <t xml:space="preserve">Chartreuse &amp; White - Stripped </t>
  </si>
  <si>
    <t>Olive &amp; White</t>
  </si>
  <si>
    <t>Pink &amp; White</t>
  </si>
  <si>
    <t>Yellow &amp; White</t>
  </si>
  <si>
    <t>Chartreuse &amp; White - Black</t>
  </si>
  <si>
    <t>Tan &amp; WHITE</t>
  </si>
  <si>
    <t>Black Hook Buck Bug Green/Green-Red/Brown Pearl Tail</t>
  </si>
  <si>
    <t>Black/Black/Blue</t>
  </si>
  <si>
    <t>White/White/White</t>
  </si>
  <si>
    <t xml:space="preserve">Hot Heads - Trout Flies </t>
  </si>
  <si>
    <t>Silver/Black/Black</t>
  </si>
  <si>
    <t>Silver/Black/Blue</t>
  </si>
  <si>
    <t>Silver/Green/Black</t>
  </si>
  <si>
    <t>Silver/Orange/Black</t>
  </si>
  <si>
    <t>Silver/Yellow/Black</t>
  </si>
  <si>
    <t>Caddis Pupa Black</t>
  </si>
  <si>
    <t>Caddis Pupa Flies</t>
  </si>
  <si>
    <t>Black/Pearl-Green Red/Black</t>
  </si>
  <si>
    <t>Green/Pearl-Green Red/Brown</t>
  </si>
  <si>
    <t>Orange/Orange/Orange</t>
  </si>
  <si>
    <t>Green/Pearl-Red/Brown</t>
  </si>
  <si>
    <t>Blue Paddy</t>
  </si>
  <si>
    <t xml:space="preserve">Orange-Green-Orange/Green/Orange </t>
  </si>
  <si>
    <t>Yellow-Brown-Yellow-Brown/Brown</t>
  </si>
  <si>
    <t>Yellow-Green-Yellow/Green/Yellow</t>
  </si>
  <si>
    <t>Yellow-Orange-Yellow/Yellow</t>
  </si>
  <si>
    <t>C - Flies</t>
  </si>
  <si>
    <t>C - FLIES</t>
  </si>
  <si>
    <t>Holo Red</t>
  </si>
  <si>
    <t>Fluorescent Green</t>
  </si>
  <si>
    <t>Pearly</t>
  </si>
  <si>
    <t>Pearl &amp; Black</t>
  </si>
  <si>
    <t>CRUNCHERS</t>
  </si>
  <si>
    <t>Crunchers</t>
  </si>
  <si>
    <t>Black &amp; Green</t>
  </si>
  <si>
    <t>Black &amp; Orange</t>
  </si>
  <si>
    <t>Black &amp; Yellow</t>
  </si>
  <si>
    <t>Trout Flies Top 10 For Newfoundland</t>
  </si>
  <si>
    <t>CHECK THE FLY BROCHURE FOR LIST OF PATTERNS</t>
  </si>
  <si>
    <t>Top 10 Trout Flies for Newfoundland</t>
  </si>
  <si>
    <t>Total Packs</t>
  </si>
  <si>
    <t>TOP 10 TROUT FLIES FOR NEWFOUNDLAND</t>
  </si>
  <si>
    <t>No of Packs</t>
  </si>
  <si>
    <t>TOP 10 SALMON WET FLIES FOR NEWFOUNDLAND</t>
  </si>
  <si>
    <t>Top 10 Salmon Wet Flies for Newfoundland</t>
  </si>
  <si>
    <t>Total Top 10 Salmon Wet Flies For Newfoundland</t>
  </si>
  <si>
    <t>Total Top 10 Trout Flies For Newfoundland</t>
  </si>
  <si>
    <t>Salmon Wet Flies</t>
  </si>
  <si>
    <t>Salmon Fies Top 10 For Newfoundland</t>
  </si>
  <si>
    <t>Peacock Body; Orange Wing</t>
  </si>
  <si>
    <t>Miminium order for FREE Postage in Canada $6.00 and the United States $20.00 Net.</t>
  </si>
  <si>
    <r>
      <t xml:space="preserve">For tax purposes put a lowercase x in the cell next to provincial mailing address. </t>
    </r>
    <r>
      <rPr>
        <b/>
        <sz val="18"/>
        <color indexed="10"/>
        <rFont val="Arial"/>
        <family val="2"/>
      </rPr>
      <t>Reset by entering the digit 0 (zero).</t>
    </r>
  </si>
  <si>
    <t>x</t>
  </si>
  <si>
    <t>Price List</t>
  </si>
  <si>
    <t>Black Paddy</t>
  </si>
  <si>
    <t>Insect Green Paddy</t>
  </si>
  <si>
    <t>Yellow Paddy</t>
  </si>
  <si>
    <t>Brown Paddy</t>
  </si>
  <si>
    <t>Chartreuse Paddy</t>
  </si>
  <si>
    <t>Green - Fl. Red Brown Hackle</t>
  </si>
  <si>
    <t>Greeb Machine - Wet</t>
  </si>
  <si>
    <t>Minimium Order for Free Postage $6.00 Canadian or $20.00 International</t>
  </si>
  <si>
    <t>Sea Shrimp</t>
  </si>
  <si>
    <t>Dry Flies</t>
  </si>
  <si>
    <t>Sea Trout Flies</t>
  </si>
  <si>
    <t>Maggots - Weighted</t>
  </si>
  <si>
    <t>Smelt Flies</t>
  </si>
  <si>
    <t>Sea Lice</t>
  </si>
  <si>
    <t>Soft Hackle Flies</t>
  </si>
  <si>
    <t>BH Caddis Flies</t>
  </si>
  <si>
    <t>BHC-01 Caddis Flies (3 Flies)</t>
  </si>
  <si>
    <t>BHC-02 Caddis Flies ( 3 Flies)</t>
  </si>
  <si>
    <t>BHC-03 Caddis Flies (3 Flies)</t>
  </si>
  <si>
    <t>BHC-04 Caddis Flies (3 Flies)</t>
  </si>
  <si>
    <t>R.A.T. Flies</t>
  </si>
  <si>
    <t>Blue Charm FW1-01</t>
  </si>
  <si>
    <t>Wet Bug Green/Green-Red Pearl/Brown FW1-02</t>
  </si>
  <si>
    <t>Blue Charm - Grey Squirrel Wing FW5-01</t>
  </si>
  <si>
    <t>Blue Charm - White Wing FW5-02</t>
  </si>
  <si>
    <t>Thunder &amp; Lightning FW5-03</t>
  </si>
  <si>
    <t>White Thunder &amp; Lightning FW5-04</t>
  </si>
  <si>
    <t>Green Highlander FW5-05</t>
  </si>
  <si>
    <t>Black Doctor FW5-06</t>
  </si>
  <si>
    <t>Black Silver Tip FW5-07</t>
  </si>
  <si>
    <t>White Wulff DF5-01</t>
  </si>
  <si>
    <t>Ausable Wulff DF5-02</t>
  </si>
  <si>
    <t>Royal Wulff DF5-03</t>
  </si>
  <si>
    <t>Deer Hair Caddis DF504</t>
  </si>
  <si>
    <t>Sea Shrimp - Orange SS2-01</t>
  </si>
  <si>
    <t>Sea Trout Fly Black &amp; Black FW2-01</t>
  </si>
  <si>
    <t>Sea Trout Fly Black &amp; Silver FW2-02</t>
  </si>
  <si>
    <t>COD TEASER - Pearl SW3-01</t>
  </si>
  <si>
    <t>White &amp; White MW1-01</t>
  </si>
  <si>
    <t>White &amp; Red MW1-03</t>
  </si>
  <si>
    <t>Yellow &amp; Black MW1-02</t>
  </si>
  <si>
    <t>Red &amp; Black MW1-04</t>
  </si>
  <si>
    <t>Professor T5-01</t>
  </si>
  <si>
    <t>Silver Doctor T5-02</t>
  </si>
  <si>
    <t>Western Coachman T5-03</t>
  </si>
  <si>
    <t>Black Gnat T5-04</t>
  </si>
  <si>
    <t>Brown Hackle T5-05</t>
  </si>
  <si>
    <t>Black Woolly Bugger - Weighted WB5-01</t>
  </si>
  <si>
    <t>Black Woolly Bugger - Not Weighted WB5-02</t>
  </si>
  <si>
    <t>Olive Woolly Bugger - Weighted WB5-03</t>
  </si>
  <si>
    <t>Olive Woolly Bugger - Not Weighted WB5-04</t>
  </si>
  <si>
    <t>Soft Hackle Black &amp; Black SH1-01</t>
  </si>
  <si>
    <t>Soft Hackle Orange &amp; Grouse SH1-02</t>
  </si>
  <si>
    <t>Sea Lice - White SL2-01</t>
  </si>
  <si>
    <t>Sea Lice - Black SL2-02</t>
  </si>
  <si>
    <t>Sea Lice - Red SL2-03</t>
  </si>
  <si>
    <t>Sea Lice - Orange SL2-04</t>
  </si>
  <si>
    <t>Sea Lice Chartreuse SL2-05</t>
  </si>
  <si>
    <t>Smelt Fly - Metallic Silver SF1-01</t>
  </si>
  <si>
    <t>Smelt Fly - Metallic Gold SF1-02</t>
  </si>
  <si>
    <t>Smelt Fly - Metallic Green SF1-03</t>
  </si>
  <si>
    <t>Smelt Fly - Metallic Red SF1-04</t>
  </si>
  <si>
    <t>Big Fish Flies - Wiggle Tail Brown BFF4-01</t>
  </si>
  <si>
    <t>Big Fish Flies - Wiggle Tail Grey BFF4-02</t>
  </si>
  <si>
    <t>Big Fish Flies - Wiggle Tail White BFF4-03</t>
  </si>
  <si>
    <t>Chironomid Red/Silver/Black C1-01</t>
  </si>
  <si>
    <t>Chironomid Green/Silver/Black C1-02</t>
  </si>
  <si>
    <t>Chironomid Copper/Silver/Black C1-03</t>
  </si>
  <si>
    <t>Natural/White.Orange Bomber B3-01</t>
  </si>
  <si>
    <t>Black Bomber B3-02</t>
  </si>
  <si>
    <t>Bumble Bee Bomber B3-03</t>
  </si>
  <si>
    <t>Skittles Bomber B3-04</t>
  </si>
  <si>
    <t>Bug - Orange B5-01</t>
  </si>
  <si>
    <t>Daddy's Girl - Special Edition</t>
  </si>
  <si>
    <t>Moose with KF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</si>
</sst>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7" formatCode="&quot;$&quot;#,##0.00;\-&quot;$&quot;#,##0.00"/>
    <numFmt numFmtId="8" formatCode="&quot;$&quot;#,##0.00;[Red]\-&quot;$&quot;#,##0.00"/>
    <numFmt numFmtId="44" formatCode="_-&quot;$&quot;* #,##0.00_-;\-&quot;$&quot;* #,##0.00_-;_-&quot;$&quot;* &quot;-&quot;??_-;_-@_-"/>
    <numFmt numFmtId="164" formatCode="&quot;$&quot;#,##0.00_);[Red]\(&quot;$&quot;#,##0.00\)"/>
    <numFmt numFmtId="165" formatCode="[$-F800]dddd\,\ mmmm\ dd\,\ yyyy"/>
    <numFmt numFmtId="166" formatCode="&quot;$&quot;#,##0.00"/>
    <numFmt numFmtId="167" formatCode="mmmm\ d\,\ yyyy"/>
    <numFmt numFmtId="168" formatCode="0.000%"/>
  </numFmts>
  <fonts count="52" x14ac:knownFonts="1">
    <font>
      <sz val="10"/>
      <name val="Arial"/>
    </font>
    <font>
      <sz val="10"/>
      <name val="Arial"/>
    </font>
    <font>
      <u/>
      <sz val="10"/>
      <color indexed="12"/>
      <name val="Arial"/>
    </font>
    <font>
      <sz val="14"/>
      <name val="Arial"/>
      <family val="2"/>
    </font>
    <font>
      <sz val="24"/>
      <name val="Arial"/>
      <family val="2"/>
    </font>
    <font>
      <b/>
      <sz val="14"/>
      <color indexed="10"/>
      <name val="Arial"/>
      <family val="2"/>
    </font>
    <font>
      <u/>
      <sz val="14"/>
      <color indexed="12"/>
      <name val="Arial"/>
      <family val="2"/>
    </font>
    <font>
      <sz val="14"/>
      <name val="Arial"/>
    </font>
    <font>
      <u/>
      <sz val="18"/>
      <color indexed="12"/>
      <name val="Arial"/>
    </font>
    <font>
      <b/>
      <sz val="14"/>
      <color indexed="12"/>
      <name val="Arial"/>
      <family val="2"/>
    </font>
    <font>
      <sz val="16"/>
      <name val="Arial"/>
      <family val="2"/>
    </font>
    <font>
      <sz val="18"/>
      <color indexed="12"/>
      <name val="Arial"/>
    </font>
    <font>
      <b/>
      <sz val="24"/>
      <color indexed="10"/>
      <name val="Arial"/>
      <family val="2"/>
    </font>
    <font>
      <sz val="18"/>
      <name val="Arial"/>
      <family val="2"/>
    </font>
    <font>
      <sz val="18"/>
      <color indexed="8"/>
      <name val="Arial"/>
      <family val="2"/>
    </font>
    <font>
      <b/>
      <sz val="18"/>
      <name val="Arial"/>
      <family val="2"/>
    </font>
    <font>
      <sz val="24"/>
      <name val="Arial"/>
    </font>
    <font>
      <b/>
      <sz val="18"/>
      <color indexed="10"/>
      <name val="Arial"/>
      <family val="2"/>
    </font>
    <font>
      <u/>
      <sz val="18"/>
      <color indexed="12"/>
      <name val="Arial"/>
      <family val="2"/>
    </font>
    <font>
      <b/>
      <sz val="24"/>
      <color indexed="10"/>
      <name val="Arial"/>
    </font>
    <font>
      <sz val="18"/>
      <name val="Arial"/>
    </font>
    <font>
      <b/>
      <sz val="18"/>
      <color indexed="12"/>
      <name val="Arial"/>
      <family val="2"/>
    </font>
    <font>
      <b/>
      <sz val="18"/>
      <color indexed="8"/>
      <name val="Arial"/>
      <family val="2"/>
    </font>
    <font>
      <sz val="16"/>
      <color indexed="8"/>
      <name val="Arial"/>
      <family val="2"/>
    </font>
    <font>
      <b/>
      <u/>
      <sz val="18"/>
      <color indexed="12"/>
      <name val="Arial"/>
      <family val="2"/>
    </font>
    <font>
      <u/>
      <sz val="18"/>
      <color indexed="8"/>
      <name val="Arial"/>
      <family val="2"/>
    </font>
    <font>
      <sz val="18"/>
      <color indexed="8"/>
      <name val="Arial"/>
    </font>
    <font>
      <b/>
      <sz val="18"/>
      <color indexed="10"/>
      <name val="Arial"/>
    </font>
    <font>
      <sz val="8"/>
      <name val="Arial"/>
    </font>
    <font>
      <u/>
      <sz val="16"/>
      <color indexed="12"/>
      <name val="Arial"/>
    </font>
    <font>
      <sz val="16"/>
      <name val="Arial"/>
    </font>
    <font>
      <u/>
      <sz val="16"/>
      <color indexed="12"/>
      <name val="Arial"/>
      <family val="2"/>
    </font>
    <font>
      <sz val="10"/>
      <color indexed="8"/>
      <name val="Arial"/>
    </font>
    <font>
      <sz val="16"/>
      <color indexed="8"/>
      <name val="Arial"/>
    </font>
    <font>
      <u/>
      <sz val="16"/>
      <color indexed="8"/>
      <name val="Arial"/>
    </font>
    <font>
      <b/>
      <sz val="10"/>
      <color indexed="8"/>
      <name val="Arial"/>
      <family val="2"/>
    </font>
    <font>
      <u/>
      <sz val="26"/>
      <color indexed="12"/>
      <name val="Arial"/>
    </font>
    <font>
      <u/>
      <sz val="14"/>
      <color indexed="12"/>
      <name val="Arial"/>
    </font>
    <font>
      <sz val="14"/>
      <color indexed="8"/>
      <name val="Arial"/>
    </font>
    <font>
      <u/>
      <sz val="24"/>
      <color indexed="12"/>
      <name val="Arial"/>
    </font>
    <font>
      <sz val="18"/>
      <color indexed="10"/>
      <name val="Arial"/>
    </font>
    <font>
      <sz val="10"/>
      <color indexed="10"/>
      <name val="Arial"/>
    </font>
    <font>
      <b/>
      <u/>
      <sz val="24"/>
      <color indexed="10"/>
      <name val="Arial"/>
      <family val="2"/>
    </font>
    <font>
      <sz val="18"/>
      <color theme="1"/>
      <name val="Arial"/>
      <family val="2"/>
    </font>
    <font>
      <sz val="16"/>
      <color theme="1"/>
      <name val="Arial"/>
      <family val="2"/>
    </font>
    <font>
      <u/>
      <sz val="18"/>
      <color theme="1"/>
      <name val="Arial"/>
      <family val="2"/>
    </font>
    <font>
      <sz val="18"/>
      <color indexed="12"/>
      <name val="Arial"/>
      <family val="2"/>
    </font>
    <font>
      <b/>
      <u/>
      <sz val="18"/>
      <color rgb="FFFF0000"/>
      <name val="Arial"/>
      <family val="2"/>
    </font>
    <font>
      <b/>
      <u/>
      <sz val="16"/>
      <color rgb="FFFF0000"/>
      <name val="Arial"/>
      <family val="2"/>
    </font>
    <font>
      <b/>
      <sz val="18"/>
      <color rgb="FFFF0000"/>
      <name val="Arial"/>
      <family val="2"/>
    </font>
    <font>
      <b/>
      <sz val="10"/>
      <color rgb="FFFF0000"/>
      <name val="Arial"/>
      <family val="2"/>
    </font>
    <font>
      <u/>
      <sz val="18"/>
      <color rgb="FFFF0000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3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</cellStyleXfs>
  <cellXfs count="577">
    <xf numFmtId="0" fontId="0" fillId="0" borderId="0" xfId="0"/>
    <xf numFmtId="0" fontId="0" fillId="0" borderId="0" xfId="0" applyProtection="1">
      <protection locked="0"/>
    </xf>
    <xf numFmtId="165" fontId="5" fillId="0" borderId="1" xfId="0" applyNumberFormat="1" applyFont="1" applyBorder="1" applyAlignment="1" applyProtection="1">
      <alignment horizontal="center"/>
      <protection locked="0"/>
    </xf>
    <xf numFmtId="0" fontId="6" fillId="0" borderId="0" xfId="2" applyFont="1" applyAlignment="1" applyProtection="1">
      <alignment horizontal="left" vertical="center"/>
      <protection locked="0"/>
    </xf>
    <xf numFmtId="0" fontId="13" fillId="3" borderId="1" xfId="0" applyFont="1" applyFill="1" applyBorder="1" applyProtection="1">
      <protection locked="0"/>
    </xf>
    <xf numFmtId="0" fontId="15" fillId="3" borderId="1" xfId="0" applyFont="1" applyFill="1" applyBorder="1" applyAlignment="1" applyProtection="1">
      <alignment vertical="center"/>
      <protection locked="0"/>
    </xf>
    <xf numFmtId="0" fontId="13" fillId="3" borderId="1" xfId="0" applyFont="1" applyFill="1" applyBorder="1" applyAlignment="1">
      <alignment horizontal="center"/>
    </xf>
    <xf numFmtId="0" fontId="15" fillId="3" borderId="1" xfId="0" applyFont="1" applyFill="1" applyBorder="1" applyProtection="1">
      <protection locked="0"/>
    </xf>
    <xf numFmtId="0" fontId="12" fillId="4" borderId="1" xfId="2" applyNumberFormat="1" applyFont="1" applyFill="1" applyBorder="1" applyAlignment="1" applyProtection="1">
      <alignment horizontal="left" vertical="center"/>
      <protection locked="0"/>
    </xf>
    <xf numFmtId="0" fontId="13" fillId="0" borderId="1" xfId="0" applyFont="1" applyBorder="1" applyAlignment="1" applyProtection="1">
      <alignment horizontal="left" vertical="center"/>
      <protection locked="0"/>
    </xf>
    <xf numFmtId="0" fontId="13" fillId="0" borderId="0" xfId="0" applyFont="1" applyAlignment="1" applyProtection="1">
      <alignment vertical="center"/>
      <protection locked="0"/>
    </xf>
    <xf numFmtId="0" fontId="8" fillId="0" borderId="1" xfId="2" applyFont="1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13" fillId="0" borderId="1" xfId="0" applyFont="1" applyBorder="1" applyProtection="1">
      <protection locked="0"/>
    </xf>
    <xf numFmtId="0" fontId="13" fillId="3" borderId="1" xfId="0" applyFont="1" applyFill="1" applyBorder="1" applyAlignment="1">
      <alignment horizontal="right" vertical="center"/>
    </xf>
    <xf numFmtId="0" fontId="13" fillId="3" borderId="1" xfId="0" applyFont="1" applyFill="1" applyBorder="1" applyAlignment="1">
      <alignment horizontal="center" vertical="center"/>
    </xf>
    <xf numFmtId="0" fontId="18" fillId="0" borderId="1" xfId="2" applyFont="1" applyBorder="1" applyAlignment="1" applyProtection="1">
      <protection locked="0"/>
    </xf>
    <xf numFmtId="166" fontId="14" fillId="0" borderId="1" xfId="2" applyNumberFormat="1" applyFont="1" applyBorder="1" applyAlignment="1" applyProtection="1"/>
    <xf numFmtId="0" fontId="13" fillId="0" borderId="1" xfId="0" applyFont="1" applyBorder="1" applyAlignment="1" applyProtection="1">
      <alignment horizontal="center"/>
      <protection locked="0"/>
    </xf>
    <xf numFmtId="164" fontId="13" fillId="0" borderId="1" xfId="0" applyNumberFormat="1" applyFont="1" applyBorder="1" applyAlignment="1" applyProtection="1">
      <alignment horizontal="right"/>
      <protection hidden="1"/>
    </xf>
    <xf numFmtId="166" fontId="13" fillId="0" borderId="1" xfId="0" applyNumberFormat="1" applyFont="1" applyBorder="1"/>
    <xf numFmtId="38" fontId="13" fillId="0" borderId="1" xfId="0" applyNumberFormat="1" applyFont="1" applyBorder="1" applyAlignment="1" applyProtection="1">
      <alignment horizontal="center"/>
      <protection locked="0"/>
    </xf>
    <xf numFmtId="0" fontId="13" fillId="2" borderId="1" xfId="0" applyFont="1" applyFill="1" applyBorder="1" applyAlignment="1">
      <alignment horizontal="center"/>
    </xf>
    <xf numFmtId="0" fontId="13" fillId="0" borderId="1" xfId="0" applyFont="1" applyBorder="1" applyAlignment="1" applyProtection="1">
      <alignment vertical="center"/>
      <protection locked="0"/>
    </xf>
    <xf numFmtId="166" fontId="13" fillId="0" borderId="1" xfId="0" applyNumberFormat="1" applyFont="1" applyBorder="1" applyAlignment="1">
      <alignment vertical="center"/>
    </xf>
    <xf numFmtId="0" fontId="18" fillId="0" borderId="1" xfId="2" applyFont="1" applyFill="1" applyBorder="1" applyAlignment="1" applyProtection="1">
      <alignment vertical="center"/>
      <protection locked="0"/>
    </xf>
    <xf numFmtId="38" fontId="13" fillId="0" borderId="1" xfId="0" applyNumberFormat="1" applyFont="1" applyBorder="1" applyAlignment="1" applyProtection="1">
      <alignment horizontal="center"/>
      <protection hidden="1"/>
    </xf>
    <xf numFmtId="166" fontId="13" fillId="6" borderId="1" xfId="0" applyNumberFormat="1" applyFont="1" applyFill="1" applyBorder="1" applyAlignment="1">
      <alignment vertical="center"/>
    </xf>
    <xf numFmtId="0" fontId="18" fillId="0" borderId="0" xfId="2" applyFont="1" applyAlignment="1" applyProtection="1">
      <alignment vertical="center"/>
      <protection locked="0"/>
    </xf>
    <xf numFmtId="166" fontId="14" fillId="0" borderId="1" xfId="2" applyNumberFormat="1" applyFont="1" applyFill="1" applyBorder="1" applyAlignment="1" applyProtection="1">
      <alignment vertical="center"/>
    </xf>
    <xf numFmtId="0" fontId="13" fillId="0" borderId="1" xfId="0" applyFont="1" applyBorder="1" applyAlignment="1" applyProtection="1">
      <alignment horizontal="center" vertical="center"/>
      <protection locked="0"/>
    </xf>
    <xf numFmtId="0" fontId="18" fillId="0" borderId="1" xfId="2" applyFont="1" applyBorder="1" applyAlignment="1" applyProtection="1">
      <alignment vertical="center"/>
      <protection locked="0"/>
    </xf>
    <xf numFmtId="0" fontId="25" fillId="0" borderId="1" xfId="2" applyFont="1" applyBorder="1" applyAlignment="1" applyProtection="1">
      <alignment vertical="center"/>
      <protection locked="0"/>
    </xf>
    <xf numFmtId="166" fontId="14" fillId="0" borderId="1" xfId="2" applyNumberFormat="1" applyFont="1" applyBorder="1" applyAlignment="1" applyProtection="1">
      <alignment vertical="center"/>
    </xf>
    <xf numFmtId="0" fontId="13" fillId="0" borderId="1" xfId="0" applyFont="1" applyBorder="1" applyAlignment="1" applyProtection="1">
      <alignment horizontal="center"/>
      <protection hidden="1"/>
    </xf>
    <xf numFmtId="0" fontId="13" fillId="3" borderId="1" xfId="0" applyFont="1" applyFill="1" applyBorder="1" applyAlignment="1" applyProtection="1">
      <alignment horizontal="center" vertical="center"/>
      <protection hidden="1"/>
    </xf>
    <xf numFmtId="0" fontId="14" fillId="0" borderId="1" xfId="2" applyFont="1" applyFill="1" applyBorder="1" applyAlignment="1" applyProtection="1">
      <protection locked="0"/>
    </xf>
    <xf numFmtId="166" fontId="14" fillId="0" borderId="1" xfId="2" applyNumberFormat="1" applyFont="1" applyFill="1" applyBorder="1" applyAlignment="1" applyProtection="1">
      <protection locked="0"/>
    </xf>
    <xf numFmtId="166" fontId="14" fillId="0" borderId="1" xfId="2" applyNumberFormat="1" applyFont="1" applyFill="1" applyBorder="1" applyAlignment="1" applyProtection="1">
      <alignment vertical="center"/>
      <protection locked="0"/>
    </xf>
    <xf numFmtId="166" fontId="13" fillId="0" borderId="1" xfId="0" applyNumberFormat="1" applyFont="1" applyBorder="1" applyAlignment="1" applyProtection="1">
      <alignment horizontal="right"/>
      <protection hidden="1"/>
    </xf>
    <xf numFmtId="166" fontId="13" fillId="0" borderId="1" xfId="0" applyNumberFormat="1" applyFont="1" applyBorder="1" applyProtection="1">
      <protection hidden="1"/>
    </xf>
    <xf numFmtId="166" fontId="13" fillId="0" borderId="1" xfId="0" applyNumberFormat="1" applyFont="1" applyBorder="1" applyAlignment="1" applyProtection="1">
      <alignment horizontal="center"/>
      <protection hidden="1"/>
    </xf>
    <xf numFmtId="0" fontId="18" fillId="0" borderId="1" xfId="2" applyFont="1" applyFill="1" applyBorder="1" applyAlignment="1" applyProtection="1">
      <protection locked="0"/>
    </xf>
    <xf numFmtId="0" fontId="13" fillId="3" borderId="1" xfId="0" applyFont="1" applyFill="1" applyBorder="1" applyAlignment="1">
      <alignment horizontal="right"/>
    </xf>
    <xf numFmtId="166" fontId="13" fillId="0" borderId="1" xfId="0" applyNumberFormat="1" applyFont="1" applyBorder="1" applyProtection="1">
      <protection locked="0"/>
    </xf>
    <xf numFmtId="0" fontId="13" fillId="0" borderId="2" xfId="0" applyFont="1" applyBorder="1" applyAlignment="1">
      <alignment horizontal="center" vertical="center"/>
    </xf>
    <xf numFmtId="0" fontId="13" fillId="3" borderId="1" xfId="0" applyFont="1" applyFill="1" applyBorder="1" applyAlignment="1" applyProtection="1">
      <alignment horizontal="center"/>
      <protection locked="0"/>
    </xf>
    <xf numFmtId="0" fontId="0" fillId="0" borderId="0" xfId="0" applyAlignment="1" applyProtection="1">
      <alignment vertical="center"/>
      <protection locked="0"/>
    </xf>
    <xf numFmtId="0" fontId="20" fillId="0" borderId="1" xfId="0" applyFont="1" applyBorder="1" applyAlignment="1" applyProtection="1">
      <alignment vertical="center"/>
      <protection locked="0"/>
    </xf>
    <xf numFmtId="0" fontId="26" fillId="0" borderId="1" xfId="2" applyFont="1" applyBorder="1" applyAlignment="1" applyProtection="1">
      <alignment vertical="center"/>
      <protection locked="0"/>
    </xf>
    <xf numFmtId="0" fontId="20" fillId="0" borderId="0" xfId="0" applyFont="1"/>
    <xf numFmtId="0" fontId="14" fillId="0" borderId="1" xfId="2" applyFont="1" applyBorder="1" applyAlignment="1" applyProtection="1">
      <protection locked="0"/>
    </xf>
    <xf numFmtId="0" fontId="20" fillId="0" borderId="0" xfId="0" applyFont="1" applyAlignment="1">
      <alignment vertical="center"/>
    </xf>
    <xf numFmtId="0" fontId="30" fillId="0" borderId="0" xfId="0" applyFont="1"/>
    <xf numFmtId="0" fontId="29" fillId="0" borderId="1" xfId="2" applyFont="1" applyFill="1" applyBorder="1" applyAlignment="1" applyProtection="1">
      <alignment vertical="center"/>
      <protection locked="0"/>
    </xf>
    <xf numFmtId="1" fontId="26" fillId="0" borderId="1" xfId="2" applyNumberFormat="1" applyFont="1" applyBorder="1" applyAlignment="1" applyProtection="1">
      <alignment horizontal="right" vertical="center"/>
      <protection locked="0"/>
    </xf>
    <xf numFmtId="0" fontId="32" fillId="0" borderId="0" xfId="0" applyFont="1"/>
    <xf numFmtId="1" fontId="20" fillId="0" borderId="1" xfId="0" applyNumberFormat="1" applyFont="1" applyBorder="1" applyAlignment="1" applyProtection="1">
      <alignment horizontal="center"/>
      <protection locked="0"/>
    </xf>
    <xf numFmtId="166" fontId="20" fillId="0" borderId="1" xfId="0" applyNumberFormat="1" applyFont="1" applyBorder="1" applyAlignment="1" applyProtection="1">
      <alignment horizontal="right"/>
      <protection locked="0"/>
    </xf>
    <xf numFmtId="0" fontId="35" fillId="0" borderId="0" xfId="0" applyFont="1"/>
    <xf numFmtId="0" fontId="29" fillId="0" borderId="1" xfId="2" applyFont="1" applyBorder="1" applyAlignment="1" applyProtection="1">
      <alignment vertical="center"/>
      <protection locked="0"/>
    </xf>
    <xf numFmtId="1" fontId="20" fillId="3" borderId="1" xfId="0" applyNumberFormat="1" applyFont="1" applyFill="1" applyBorder="1" applyAlignment="1" applyProtection="1">
      <alignment horizontal="center"/>
      <protection locked="0"/>
    </xf>
    <xf numFmtId="0" fontId="13" fillId="3" borderId="5" xfId="0" applyFont="1" applyFill="1" applyBorder="1" applyAlignment="1" applyProtection="1">
      <alignment horizontal="center"/>
      <protection locked="0"/>
    </xf>
    <xf numFmtId="38" fontId="13" fillId="3" borderId="1" xfId="0" applyNumberFormat="1" applyFont="1" applyFill="1" applyBorder="1" applyAlignment="1" applyProtection="1">
      <alignment horizontal="center"/>
      <protection locked="0"/>
    </xf>
    <xf numFmtId="38" fontId="13" fillId="0" borderId="5" xfId="0" applyNumberFormat="1" applyFont="1" applyBorder="1" applyAlignment="1" applyProtection="1">
      <alignment horizontal="center"/>
      <protection locked="0"/>
    </xf>
    <xf numFmtId="38" fontId="13" fillId="3" borderId="6" xfId="0" applyNumberFormat="1" applyFont="1" applyFill="1" applyBorder="1" applyAlignment="1" applyProtection="1">
      <alignment horizontal="center"/>
      <protection locked="0"/>
    </xf>
    <xf numFmtId="0" fontId="20" fillId="3" borderId="6" xfId="0" applyFont="1" applyFill="1" applyBorder="1" applyAlignment="1">
      <alignment horizontal="center"/>
    </xf>
    <xf numFmtId="0" fontId="20" fillId="3" borderId="1" xfId="0" applyFont="1" applyFill="1" applyBorder="1" applyAlignment="1">
      <alignment horizontal="center"/>
    </xf>
    <xf numFmtId="0" fontId="13" fillId="3" borderId="1" xfId="0" applyFont="1" applyFill="1" applyBorder="1" applyAlignment="1" applyProtection="1">
      <alignment horizontal="right" vertical="center"/>
      <protection hidden="1"/>
    </xf>
    <xf numFmtId="166" fontId="20" fillId="0" borderId="1" xfId="0" applyNumberFormat="1" applyFont="1" applyBorder="1" applyAlignment="1" applyProtection="1">
      <alignment horizontal="right"/>
      <protection locked="0" hidden="1"/>
    </xf>
    <xf numFmtId="1" fontId="26" fillId="0" borderId="1" xfId="2" applyNumberFormat="1" applyFont="1" applyBorder="1" applyAlignment="1" applyProtection="1">
      <alignment horizontal="right" vertical="center"/>
      <protection hidden="1"/>
    </xf>
    <xf numFmtId="0" fontId="13" fillId="0" borderId="5" xfId="0" applyFont="1" applyBorder="1" applyAlignment="1" applyProtection="1">
      <alignment horizontal="center"/>
      <protection hidden="1"/>
    </xf>
    <xf numFmtId="1" fontId="20" fillId="0" borderId="1" xfId="0" applyNumberFormat="1" applyFont="1" applyBorder="1" applyAlignment="1" applyProtection="1">
      <alignment horizontal="center"/>
      <protection hidden="1"/>
    </xf>
    <xf numFmtId="166" fontId="20" fillId="0" borderId="1" xfId="0" applyNumberFormat="1" applyFont="1" applyBorder="1" applyAlignment="1" applyProtection="1">
      <alignment horizontal="right"/>
      <protection hidden="1"/>
    </xf>
    <xf numFmtId="38" fontId="13" fillId="0" borderId="5" xfId="0" applyNumberFormat="1" applyFont="1" applyBorder="1" applyAlignment="1" applyProtection="1">
      <alignment horizontal="center"/>
      <protection hidden="1"/>
    </xf>
    <xf numFmtId="1" fontId="13" fillId="0" borderId="1" xfId="0" applyNumberFormat="1" applyFont="1" applyBorder="1" applyAlignment="1" applyProtection="1">
      <alignment horizontal="center"/>
      <protection hidden="1"/>
    </xf>
    <xf numFmtId="38" fontId="13" fillId="0" borderId="1" xfId="0" applyNumberFormat="1" applyFont="1" applyBorder="1" applyAlignment="1" applyProtection="1">
      <alignment horizontal="center" vertical="center"/>
      <protection hidden="1"/>
    </xf>
    <xf numFmtId="7" fontId="20" fillId="0" borderId="1" xfId="0" applyNumberFormat="1" applyFont="1" applyBorder="1" applyAlignment="1" applyProtection="1">
      <alignment horizontal="right"/>
      <protection hidden="1"/>
    </xf>
    <xf numFmtId="0" fontId="13" fillId="0" borderId="1" xfId="0" applyFont="1" applyBorder="1" applyAlignment="1" applyProtection="1">
      <alignment horizontal="right" vertical="center"/>
      <protection hidden="1"/>
    </xf>
    <xf numFmtId="166" fontId="13" fillId="0" borderId="1" xfId="0" applyNumberFormat="1" applyFont="1" applyBorder="1" applyAlignment="1" applyProtection="1">
      <alignment horizontal="right" vertical="center"/>
      <protection hidden="1"/>
    </xf>
    <xf numFmtId="1" fontId="20" fillId="0" borderId="1" xfId="0" applyNumberFormat="1" applyFont="1" applyBorder="1" applyAlignment="1" applyProtection="1">
      <alignment horizontal="right"/>
      <protection hidden="1"/>
    </xf>
    <xf numFmtId="0" fontId="13" fillId="0" borderId="1" xfId="0" applyFont="1" applyBorder="1" applyAlignment="1" applyProtection="1">
      <alignment horizontal="center" vertical="center"/>
      <protection hidden="1"/>
    </xf>
    <xf numFmtId="164" fontId="13" fillId="0" borderId="1" xfId="0" applyNumberFormat="1" applyFont="1" applyBorder="1" applyAlignment="1" applyProtection="1">
      <alignment horizontal="right" vertical="center"/>
      <protection hidden="1"/>
    </xf>
    <xf numFmtId="1" fontId="20" fillId="0" borderId="1" xfId="0" applyNumberFormat="1" applyFont="1" applyBorder="1" applyAlignment="1" applyProtection="1">
      <alignment horizontal="center" vertical="center"/>
      <protection hidden="1"/>
    </xf>
    <xf numFmtId="166" fontId="20" fillId="0" borderId="1" xfId="0" applyNumberFormat="1" applyFont="1" applyBorder="1" applyAlignment="1" applyProtection="1">
      <alignment horizontal="right" vertical="center"/>
      <protection hidden="1"/>
    </xf>
    <xf numFmtId="0" fontId="20" fillId="0" borderId="0" xfId="0" applyFont="1" applyProtection="1">
      <protection locked="0"/>
    </xf>
    <xf numFmtId="38" fontId="20" fillId="0" borderId="1" xfId="0" applyNumberFormat="1" applyFont="1" applyBorder="1" applyAlignment="1" applyProtection="1">
      <alignment horizontal="center"/>
      <protection locked="0"/>
    </xf>
    <xf numFmtId="164" fontId="20" fillId="0" borderId="1" xfId="0" applyNumberFormat="1" applyFont="1" applyBorder="1" applyAlignment="1" applyProtection="1">
      <alignment horizontal="right"/>
      <protection locked="0"/>
    </xf>
    <xf numFmtId="0" fontId="20" fillId="3" borderId="7" xfId="0" applyFont="1" applyFill="1" applyBorder="1" applyAlignment="1" applyProtection="1">
      <alignment horizontal="right" vertical="center"/>
      <protection locked="0"/>
    </xf>
    <xf numFmtId="0" fontId="20" fillId="3" borderId="1" xfId="0" applyFont="1" applyFill="1" applyBorder="1" applyAlignment="1" applyProtection="1">
      <alignment horizontal="center" vertical="center"/>
      <protection locked="0"/>
    </xf>
    <xf numFmtId="0" fontId="20" fillId="3" borderId="1" xfId="0" applyFont="1" applyFill="1" applyBorder="1" applyAlignment="1" applyProtection="1">
      <alignment horizontal="right" vertical="center"/>
      <protection locked="0"/>
    </xf>
    <xf numFmtId="0" fontId="20" fillId="0" borderId="1" xfId="0" applyFont="1" applyBorder="1" applyProtection="1">
      <protection locked="0"/>
    </xf>
    <xf numFmtId="166" fontId="33" fillId="0" borderId="7" xfId="2" applyNumberFormat="1" applyFont="1" applyFill="1" applyBorder="1" applyAlignment="1" applyProtection="1">
      <alignment vertical="center"/>
      <protection locked="0"/>
    </xf>
    <xf numFmtId="0" fontId="30" fillId="0" borderId="0" xfId="0" applyFont="1" applyProtection="1">
      <protection locked="0"/>
    </xf>
    <xf numFmtId="0" fontId="8" fillId="0" borderId="0" xfId="2" applyFont="1" applyAlignment="1" applyProtection="1">
      <alignment vertical="center"/>
      <protection locked="0"/>
    </xf>
    <xf numFmtId="0" fontId="20" fillId="3" borderId="1" xfId="0" applyFont="1" applyFill="1" applyBorder="1" applyAlignment="1" applyProtection="1">
      <alignment vertical="center"/>
      <protection locked="0"/>
    </xf>
    <xf numFmtId="0" fontId="8" fillId="0" borderId="0" xfId="2" applyFont="1" applyAlignment="1" applyProtection="1">
      <protection locked="0"/>
    </xf>
    <xf numFmtId="0" fontId="13" fillId="0" borderId="7" xfId="0" applyFont="1" applyBorder="1" applyAlignment="1" applyProtection="1">
      <alignment horizontal="left" vertical="center"/>
      <protection locked="0"/>
    </xf>
    <xf numFmtId="0" fontId="13" fillId="0" borderId="6" xfId="0" applyFont="1" applyBorder="1" applyAlignment="1" applyProtection="1">
      <alignment horizontal="left" vertical="center"/>
      <protection locked="0"/>
    </xf>
    <xf numFmtId="0" fontId="13" fillId="3" borderId="1" xfId="0" applyFont="1" applyFill="1" applyBorder="1" applyAlignment="1" applyProtection="1">
      <alignment horizontal="center" vertical="center"/>
      <protection locked="0"/>
    </xf>
    <xf numFmtId="0" fontId="13" fillId="3" borderId="1" xfId="0" applyFont="1" applyFill="1" applyBorder="1" applyAlignment="1" applyProtection="1">
      <alignment horizontal="right" vertical="center"/>
      <protection locked="0"/>
    </xf>
    <xf numFmtId="166" fontId="20" fillId="0" borderId="1" xfId="0" applyNumberFormat="1" applyFont="1" applyBorder="1" applyAlignment="1" applyProtection="1">
      <alignment horizontal="center"/>
      <protection hidden="1"/>
    </xf>
    <xf numFmtId="0" fontId="15" fillId="0" borderId="1" xfId="0" applyFont="1" applyBorder="1" applyProtection="1">
      <protection locked="0"/>
    </xf>
    <xf numFmtId="166" fontId="13" fillId="0" borderId="1" xfId="0" applyNumberFormat="1" applyFont="1" applyBorder="1" applyAlignment="1">
      <alignment horizontal="right"/>
    </xf>
    <xf numFmtId="0" fontId="8" fillId="0" borderId="1" xfId="2" applyFont="1" applyFill="1" applyBorder="1" applyAlignment="1" applyProtection="1">
      <alignment vertical="center"/>
      <protection locked="0"/>
    </xf>
    <xf numFmtId="0" fontId="13" fillId="0" borderId="4" xfId="0" applyFont="1" applyBorder="1" applyProtection="1">
      <protection locked="0"/>
    </xf>
    <xf numFmtId="0" fontId="10" fillId="0" borderId="0" xfId="0" applyFont="1" applyAlignment="1" applyProtection="1">
      <alignment vertical="center"/>
      <protection locked="0"/>
    </xf>
    <xf numFmtId="166" fontId="20" fillId="0" borderId="1" xfId="0" applyNumberFormat="1" applyFont="1" applyBorder="1"/>
    <xf numFmtId="0" fontId="20" fillId="0" borderId="1" xfId="0" applyFont="1" applyBorder="1" applyAlignment="1" applyProtection="1">
      <alignment horizontal="center"/>
      <protection locked="0"/>
    </xf>
    <xf numFmtId="0" fontId="20" fillId="0" borderId="1" xfId="0" applyFont="1" applyBorder="1" applyAlignment="1" applyProtection="1">
      <alignment horizontal="center"/>
      <protection hidden="1"/>
    </xf>
    <xf numFmtId="166" fontId="13" fillId="0" borderId="1" xfId="0" applyNumberFormat="1" applyFont="1" applyBorder="1" applyAlignment="1" applyProtection="1">
      <alignment horizontal="right" vertical="center"/>
      <protection locked="0"/>
    </xf>
    <xf numFmtId="38" fontId="20" fillId="0" borderId="1" xfId="0" applyNumberFormat="1" applyFont="1" applyBorder="1" applyAlignment="1" applyProtection="1">
      <alignment horizontal="center"/>
      <protection hidden="1"/>
    </xf>
    <xf numFmtId="164" fontId="20" fillId="0" borderId="1" xfId="0" applyNumberFormat="1" applyFont="1" applyBorder="1" applyAlignment="1" applyProtection="1">
      <alignment horizontal="right"/>
      <protection hidden="1"/>
    </xf>
    <xf numFmtId="0" fontId="7" fillId="0" borderId="0" xfId="0" applyFont="1" applyProtection="1">
      <protection locked="0"/>
    </xf>
    <xf numFmtId="0" fontId="29" fillId="0" borderId="1" xfId="2" applyFont="1" applyFill="1" applyBorder="1" applyAlignment="1" applyProtection="1">
      <protection locked="0"/>
    </xf>
    <xf numFmtId="166" fontId="30" fillId="0" borderId="1" xfId="0" applyNumberFormat="1" applyFont="1" applyBorder="1"/>
    <xf numFmtId="38" fontId="30" fillId="0" borderId="1" xfId="0" applyNumberFormat="1" applyFont="1" applyBorder="1" applyAlignment="1" applyProtection="1">
      <alignment horizontal="center"/>
      <protection locked="0"/>
    </xf>
    <xf numFmtId="0" fontId="30" fillId="0" borderId="1" xfId="0" applyFont="1" applyBorder="1" applyAlignment="1" applyProtection="1">
      <alignment horizontal="center"/>
      <protection locked="0"/>
    </xf>
    <xf numFmtId="38" fontId="30" fillId="0" borderId="1" xfId="0" applyNumberFormat="1" applyFont="1" applyBorder="1" applyAlignment="1" applyProtection="1">
      <alignment horizontal="center"/>
      <protection hidden="1"/>
    </xf>
    <xf numFmtId="164" fontId="30" fillId="0" borderId="1" xfId="0" applyNumberFormat="1" applyFont="1" applyBorder="1" applyAlignment="1" applyProtection="1">
      <alignment horizontal="right"/>
      <protection hidden="1"/>
    </xf>
    <xf numFmtId="166" fontId="30" fillId="0" borderId="1" xfId="0" applyNumberFormat="1" applyFont="1" applyBorder="1" applyAlignment="1">
      <alignment vertical="center"/>
    </xf>
    <xf numFmtId="38" fontId="30" fillId="0" borderId="1" xfId="0" applyNumberFormat="1" applyFont="1" applyBorder="1" applyAlignment="1" applyProtection="1">
      <alignment horizontal="center" vertical="center"/>
      <protection locked="0"/>
    </xf>
    <xf numFmtId="0" fontId="30" fillId="0" borderId="1" xfId="0" applyFont="1" applyBorder="1" applyAlignment="1" applyProtection="1">
      <alignment horizontal="center" vertical="center"/>
      <protection locked="0"/>
    </xf>
    <xf numFmtId="38" fontId="30" fillId="0" borderId="1" xfId="0" applyNumberFormat="1" applyFont="1" applyBorder="1" applyAlignment="1" applyProtection="1">
      <alignment horizontal="center" vertical="center"/>
      <protection hidden="1"/>
    </xf>
    <xf numFmtId="164" fontId="30" fillId="0" borderId="1" xfId="0" applyNumberFormat="1" applyFont="1" applyBorder="1" applyAlignment="1" applyProtection="1">
      <alignment horizontal="right" vertical="center"/>
      <protection hidden="1"/>
    </xf>
    <xf numFmtId="0" fontId="30" fillId="0" borderId="0" xfId="0" applyFont="1" applyAlignment="1">
      <alignment vertical="center"/>
    </xf>
    <xf numFmtId="0" fontId="7" fillId="0" borderId="0" xfId="0" applyFont="1"/>
    <xf numFmtId="1" fontId="30" fillId="0" borderId="1" xfId="0" applyNumberFormat="1" applyFont="1" applyBorder="1" applyAlignment="1" applyProtection="1">
      <alignment horizontal="center"/>
      <protection hidden="1"/>
    </xf>
    <xf numFmtId="166" fontId="30" fillId="0" borderId="1" xfId="0" applyNumberFormat="1" applyFont="1" applyBorder="1" applyAlignment="1" applyProtection="1">
      <alignment horizontal="right"/>
      <protection hidden="1"/>
    </xf>
    <xf numFmtId="38" fontId="20" fillId="0" borderId="1" xfId="0" applyNumberFormat="1" applyFont="1" applyBorder="1" applyAlignment="1" applyProtection="1">
      <alignment horizontal="center" vertical="center"/>
      <protection locked="0"/>
    </xf>
    <xf numFmtId="0" fontId="20" fillId="0" borderId="1" xfId="0" applyFont="1" applyBorder="1" applyAlignment="1" applyProtection="1">
      <alignment horizontal="center" vertical="center"/>
      <protection locked="0"/>
    </xf>
    <xf numFmtId="164" fontId="20" fillId="0" borderId="1" xfId="0" applyNumberFormat="1" applyFont="1" applyBorder="1" applyAlignment="1" applyProtection="1">
      <alignment horizontal="right" vertical="center"/>
      <protection locked="0" hidden="1"/>
    </xf>
    <xf numFmtId="0" fontId="20" fillId="0" borderId="0" xfId="0" applyFont="1" applyAlignment="1" applyProtection="1">
      <alignment vertical="center"/>
      <protection locked="0"/>
    </xf>
    <xf numFmtId="0" fontId="31" fillId="0" borderId="1" xfId="2" applyFont="1" applyFill="1" applyBorder="1" applyAlignment="1" applyProtection="1">
      <protection locked="0" hidden="1"/>
    </xf>
    <xf numFmtId="0" fontId="31" fillId="0" borderId="1" xfId="2" applyFont="1" applyFill="1" applyBorder="1" applyAlignment="1" applyProtection="1">
      <alignment horizontal="left" vertical="center"/>
      <protection locked="0" hidden="1"/>
    </xf>
    <xf numFmtId="0" fontId="31" fillId="0" borderId="1" xfId="2" applyFont="1" applyFill="1" applyBorder="1" applyAlignment="1" applyProtection="1">
      <alignment vertical="center"/>
      <protection locked="0" hidden="1"/>
    </xf>
    <xf numFmtId="0" fontId="37" fillId="0" borderId="1" xfId="2" applyFont="1" applyFill="1" applyBorder="1" applyAlignment="1" applyProtection="1">
      <alignment horizontal="left" vertical="center"/>
      <protection locked="0" hidden="1"/>
    </xf>
    <xf numFmtId="0" fontId="31" fillId="0" borderId="1" xfId="2" applyFont="1" applyBorder="1" applyAlignment="1" applyProtection="1">
      <alignment vertical="center"/>
      <protection locked="0" hidden="1"/>
    </xf>
    <xf numFmtId="0" fontId="31" fillId="0" borderId="1" xfId="2" applyFont="1" applyBorder="1" applyAlignment="1" applyProtection="1">
      <alignment horizontal="left" vertical="center"/>
      <protection locked="0" hidden="1"/>
    </xf>
    <xf numFmtId="0" fontId="29" fillId="0" borderId="1" xfId="2" applyFont="1" applyBorder="1" applyAlignment="1" applyProtection="1">
      <alignment horizontal="left" vertical="center"/>
      <protection locked="0" hidden="1"/>
    </xf>
    <xf numFmtId="0" fontId="29" fillId="0" borderId="1" xfId="2" applyFont="1" applyFill="1" applyBorder="1" applyAlignment="1" applyProtection="1">
      <alignment horizontal="left" vertical="center"/>
      <protection locked="0" hidden="1"/>
    </xf>
    <xf numFmtId="0" fontId="31" fillId="0" borderId="1" xfId="2" applyFont="1" applyBorder="1" applyAlignment="1" applyProtection="1">
      <protection locked="0" hidden="1"/>
    </xf>
    <xf numFmtId="0" fontId="29" fillId="0" borderId="1" xfId="2" applyFont="1" applyFill="1" applyBorder="1" applyAlignment="1" applyProtection="1">
      <alignment vertical="center"/>
      <protection locked="0" hidden="1"/>
    </xf>
    <xf numFmtId="0" fontId="30" fillId="0" borderId="1" xfId="0" applyFont="1" applyBorder="1" applyProtection="1">
      <protection locked="0" hidden="1"/>
    </xf>
    <xf numFmtId="0" fontId="13" fillId="3" borderId="3" xfId="0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horizontal="right" vertical="center"/>
    </xf>
    <xf numFmtId="0" fontId="14" fillId="0" borderId="1" xfId="2" applyFont="1" applyFill="1" applyBorder="1" applyAlignment="1" applyProtection="1">
      <alignment vertical="center"/>
      <protection locked="0"/>
    </xf>
    <xf numFmtId="0" fontId="29" fillId="0" borderId="1" xfId="2" applyFont="1" applyBorder="1" applyAlignment="1" applyProtection="1">
      <alignment vertical="center"/>
      <protection locked="0" hidden="1"/>
    </xf>
    <xf numFmtId="0" fontId="10" fillId="0" borderId="0" xfId="0" applyFont="1" applyProtection="1">
      <protection locked="0"/>
    </xf>
    <xf numFmtId="0" fontId="13" fillId="0" borderId="1" xfId="0" applyFont="1" applyBorder="1" applyAlignment="1" applyProtection="1">
      <alignment horizontal="center" vertical="center"/>
      <protection locked="0" hidden="1"/>
    </xf>
    <xf numFmtId="166" fontId="13" fillId="0" borderId="1" xfId="0" applyNumberFormat="1" applyFont="1" applyBorder="1" applyAlignment="1" applyProtection="1">
      <alignment horizontal="right" vertical="center"/>
      <protection locked="0" hidden="1"/>
    </xf>
    <xf numFmtId="0" fontId="20" fillId="0" borderId="1" xfId="0" applyFont="1" applyBorder="1" applyAlignment="1" applyProtection="1">
      <alignment horizontal="center" vertical="center"/>
      <protection locked="0" hidden="1"/>
    </xf>
    <xf numFmtId="166" fontId="20" fillId="0" borderId="1" xfId="0" applyNumberFormat="1" applyFont="1" applyBorder="1" applyAlignment="1" applyProtection="1">
      <alignment horizontal="right" vertical="center"/>
      <protection locked="0" hidden="1"/>
    </xf>
    <xf numFmtId="0" fontId="8" fillId="0" borderId="1" xfId="2" applyFont="1" applyFill="1" applyBorder="1" applyAlignment="1" applyProtection="1">
      <protection locked="0"/>
    </xf>
    <xf numFmtId="166" fontId="20" fillId="0" borderId="1" xfId="0" applyNumberFormat="1" applyFont="1" applyBorder="1" applyAlignment="1">
      <alignment vertical="center"/>
    </xf>
    <xf numFmtId="0" fontId="30" fillId="0" borderId="1" xfId="0" applyFont="1" applyBorder="1" applyAlignment="1" applyProtection="1">
      <alignment horizontal="center"/>
      <protection hidden="1"/>
    </xf>
    <xf numFmtId="0" fontId="20" fillId="0" borderId="1" xfId="0" applyFont="1" applyBorder="1" applyAlignment="1" applyProtection="1">
      <alignment horizontal="center" vertical="center"/>
      <protection hidden="1"/>
    </xf>
    <xf numFmtId="0" fontId="10" fillId="0" borderId="1" xfId="0" applyFont="1" applyBorder="1" applyAlignment="1" applyProtection="1">
      <alignment vertical="center"/>
      <protection locked="0"/>
    </xf>
    <xf numFmtId="0" fontId="30" fillId="0" borderId="1" xfId="0" applyFont="1" applyBorder="1" applyProtection="1">
      <protection locked="0"/>
    </xf>
    <xf numFmtId="38" fontId="13" fillId="0" borderId="1" xfId="0" applyNumberFormat="1" applyFont="1" applyBorder="1" applyAlignment="1" applyProtection="1">
      <alignment horizontal="center"/>
      <protection locked="0" hidden="1"/>
    </xf>
    <xf numFmtId="0" fontId="13" fillId="0" borderId="1" xfId="0" applyFont="1" applyBorder="1" applyAlignment="1" applyProtection="1">
      <alignment horizontal="center"/>
      <protection locked="0" hidden="1"/>
    </xf>
    <xf numFmtId="0" fontId="40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0" fillId="0" borderId="0" xfId="0" applyProtection="1">
      <protection hidden="1"/>
    </xf>
    <xf numFmtId="38" fontId="13" fillId="0" borderId="1" xfId="0" applyNumberFormat="1" applyFont="1" applyBorder="1" applyAlignment="1">
      <alignment horizontal="center"/>
    </xf>
    <xf numFmtId="38" fontId="20" fillId="0" borderId="1" xfId="0" applyNumberFormat="1" applyFont="1" applyBorder="1" applyAlignment="1">
      <alignment horizontal="center"/>
    </xf>
    <xf numFmtId="38" fontId="20" fillId="0" borderId="1" xfId="0" applyNumberFormat="1" applyFont="1" applyBorder="1" applyAlignment="1">
      <alignment horizontal="center" vertical="center"/>
    </xf>
    <xf numFmtId="0" fontId="20" fillId="0" borderId="0" xfId="0" applyFont="1" applyAlignment="1" applyProtection="1">
      <alignment vertical="center"/>
      <protection hidden="1"/>
    </xf>
    <xf numFmtId="0" fontId="32" fillId="0" borderId="0" xfId="0" applyFont="1" applyProtection="1">
      <protection hidden="1"/>
    </xf>
    <xf numFmtId="0" fontId="15" fillId="3" borderId="1" xfId="0" applyFont="1" applyFill="1" applyBorder="1" applyAlignment="1" applyProtection="1">
      <alignment vertical="center"/>
      <protection hidden="1"/>
    </xf>
    <xf numFmtId="0" fontId="13" fillId="0" borderId="1" xfId="0" applyFont="1" applyBorder="1" applyProtection="1">
      <protection hidden="1"/>
    </xf>
    <xf numFmtId="0" fontId="13" fillId="3" borderId="1" xfId="0" applyFont="1" applyFill="1" applyBorder="1" applyAlignment="1" applyProtection="1">
      <alignment horizontal="right"/>
      <protection hidden="1"/>
    </xf>
    <xf numFmtId="38" fontId="13" fillId="3" borderId="1" xfId="0" applyNumberFormat="1" applyFont="1" applyFill="1" applyBorder="1" applyAlignment="1" applyProtection="1">
      <alignment horizontal="center"/>
      <protection hidden="1"/>
    </xf>
    <xf numFmtId="0" fontId="13" fillId="3" borderId="1" xfId="0" applyFont="1" applyFill="1" applyBorder="1" applyAlignment="1" applyProtection="1">
      <alignment horizontal="center"/>
      <protection hidden="1"/>
    </xf>
    <xf numFmtId="38" fontId="13" fillId="3" borderId="6" xfId="0" applyNumberFormat="1" applyFont="1" applyFill="1" applyBorder="1" applyAlignment="1" applyProtection="1">
      <alignment horizontal="center"/>
      <protection hidden="1"/>
    </xf>
    <xf numFmtId="0" fontId="0" fillId="0" borderId="0" xfId="0" applyAlignment="1" applyProtection="1">
      <alignment vertical="center"/>
      <protection hidden="1"/>
    </xf>
    <xf numFmtId="0" fontId="20" fillId="0" borderId="1" xfId="0" applyFont="1" applyBorder="1"/>
    <xf numFmtId="0" fontId="13" fillId="0" borderId="1" xfId="0" applyFont="1" applyBorder="1"/>
    <xf numFmtId="0" fontId="8" fillId="0" borderId="1" xfId="2" applyFont="1" applyFill="1" applyBorder="1" applyAlignment="1" applyProtection="1">
      <alignment vertical="center"/>
    </xf>
    <xf numFmtId="0" fontId="30" fillId="0" borderId="1" xfId="0" applyFont="1" applyBorder="1" applyAlignment="1" applyProtection="1">
      <alignment horizontal="center"/>
      <protection locked="0" hidden="1"/>
    </xf>
    <xf numFmtId="38" fontId="13" fillId="0" borderId="1" xfId="0" applyNumberFormat="1" applyFont="1" applyBorder="1" applyAlignment="1" applyProtection="1">
      <alignment horizontal="center" vertical="center"/>
      <protection locked="0" hidden="1"/>
    </xf>
    <xf numFmtId="0" fontId="41" fillId="0" borderId="0" xfId="0" applyFont="1" applyAlignment="1">
      <alignment vertical="center"/>
    </xf>
    <xf numFmtId="0" fontId="20" fillId="0" borderId="0" xfId="0" applyFont="1" applyAlignment="1" applyProtection="1">
      <alignment horizontal="left" vertical="center" wrapText="1"/>
      <protection locked="0"/>
    </xf>
    <xf numFmtId="0" fontId="31" fillId="0" borderId="1" xfId="2" applyFont="1" applyBorder="1" applyAlignment="1" applyProtection="1">
      <alignment vertical="center"/>
      <protection locked="0"/>
    </xf>
    <xf numFmtId="0" fontId="13" fillId="0" borderId="1" xfId="0" applyFont="1" applyBorder="1" applyAlignment="1">
      <alignment vertical="center"/>
    </xf>
    <xf numFmtId="0" fontId="13" fillId="0" borderId="1" xfId="0" applyFont="1" applyBorder="1" applyAlignment="1">
      <alignment horizontal="center"/>
    </xf>
    <xf numFmtId="0" fontId="18" fillId="0" borderId="1" xfId="2" applyFont="1" applyFill="1" applyBorder="1" applyAlignment="1" applyProtection="1">
      <alignment vertical="center"/>
    </xf>
    <xf numFmtId="1" fontId="33" fillId="0" borderId="1" xfId="2" applyNumberFormat="1" applyFont="1" applyBorder="1" applyAlignment="1" applyProtection="1">
      <alignment horizontal="center" vertical="center"/>
      <protection hidden="1"/>
    </xf>
    <xf numFmtId="166" fontId="33" fillId="0" borderId="1" xfId="2" applyNumberFormat="1" applyFont="1" applyBorder="1" applyAlignment="1" applyProtection="1">
      <alignment horizontal="right" vertical="center"/>
      <protection hidden="1"/>
    </xf>
    <xf numFmtId="166" fontId="30" fillId="0" borderId="1" xfId="0" applyNumberFormat="1" applyFont="1" applyBorder="1" applyProtection="1">
      <protection hidden="1"/>
    </xf>
    <xf numFmtId="166" fontId="33" fillId="0" borderId="1" xfId="2" applyNumberFormat="1" applyFont="1" applyBorder="1" applyAlignment="1" applyProtection="1">
      <alignment vertical="center"/>
      <protection hidden="1"/>
    </xf>
    <xf numFmtId="1" fontId="7" fillId="0" borderId="1" xfId="0" applyNumberFormat="1" applyFont="1" applyBorder="1" applyAlignment="1" applyProtection="1">
      <alignment horizontal="center"/>
      <protection hidden="1"/>
    </xf>
    <xf numFmtId="166" fontId="7" fillId="0" borderId="1" xfId="0" applyNumberFormat="1" applyFont="1" applyBorder="1" applyAlignment="1" applyProtection="1">
      <alignment vertical="center"/>
      <protection hidden="1"/>
    </xf>
    <xf numFmtId="1" fontId="38" fillId="0" borderId="1" xfId="2" applyNumberFormat="1" applyFont="1" applyBorder="1" applyAlignment="1" applyProtection="1">
      <alignment horizontal="center" vertical="center"/>
      <protection hidden="1"/>
    </xf>
    <xf numFmtId="166" fontId="38" fillId="0" borderId="1" xfId="2" applyNumberFormat="1" applyFont="1" applyBorder="1" applyAlignment="1" applyProtection="1">
      <alignment horizontal="right" vertical="center"/>
      <protection hidden="1"/>
    </xf>
    <xf numFmtId="1" fontId="33" fillId="0" borderId="1" xfId="0" applyNumberFormat="1" applyFont="1" applyBorder="1" applyAlignment="1" applyProtection="1">
      <alignment horizontal="center"/>
      <protection hidden="1"/>
    </xf>
    <xf numFmtId="166" fontId="34" fillId="0" borderId="1" xfId="2" applyNumberFormat="1" applyFont="1" applyBorder="1" applyAlignment="1" applyProtection="1">
      <alignment horizontal="right" vertical="center"/>
      <protection hidden="1"/>
    </xf>
    <xf numFmtId="166" fontId="30" fillId="0" borderId="1" xfId="0" applyNumberFormat="1" applyFont="1" applyBorder="1" applyAlignment="1" applyProtection="1">
      <alignment vertical="center"/>
      <protection hidden="1"/>
    </xf>
    <xf numFmtId="3" fontId="33" fillId="0" borderId="1" xfId="2" applyNumberFormat="1" applyFont="1" applyFill="1" applyBorder="1" applyAlignment="1" applyProtection="1">
      <alignment horizontal="center" vertical="center"/>
      <protection hidden="1"/>
    </xf>
    <xf numFmtId="166" fontId="10" fillId="0" borderId="1" xfId="0" applyNumberFormat="1" applyFont="1" applyBorder="1" applyProtection="1">
      <protection hidden="1"/>
    </xf>
    <xf numFmtId="3" fontId="23" fillId="0" borderId="1" xfId="2" applyNumberFormat="1" applyFont="1" applyFill="1" applyBorder="1" applyAlignment="1" applyProtection="1">
      <alignment horizontal="center" vertical="center"/>
      <protection hidden="1"/>
    </xf>
    <xf numFmtId="166" fontId="10" fillId="0" borderId="1" xfId="0" applyNumberFormat="1" applyFont="1" applyBorder="1" applyAlignment="1" applyProtection="1">
      <alignment vertical="center"/>
      <protection hidden="1"/>
    </xf>
    <xf numFmtId="1" fontId="23" fillId="0" borderId="1" xfId="2" applyNumberFormat="1" applyFont="1" applyFill="1" applyBorder="1" applyAlignment="1" applyProtection="1">
      <alignment horizontal="center" vertical="center"/>
      <protection hidden="1"/>
    </xf>
    <xf numFmtId="166" fontId="33" fillId="0" borderId="1" xfId="2" applyNumberFormat="1" applyFont="1" applyFill="1" applyBorder="1" applyAlignment="1" applyProtection="1">
      <alignment horizontal="right" vertical="center"/>
      <protection hidden="1"/>
    </xf>
    <xf numFmtId="1" fontId="23" fillId="0" borderId="1" xfId="0" applyNumberFormat="1" applyFont="1" applyBorder="1" applyAlignment="1" applyProtection="1">
      <alignment horizontal="center" vertical="center"/>
      <protection hidden="1"/>
    </xf>
    <xf numFmtId="166" fontId="23" fillId="0" borderId="1" xfId="2" applyNumberFormat="1" applyFont="1" applyFill="1" applyBorder="1" applyAlignment="1" applyProtection="1">
      <alignment horizontal="right" vertical="center"/>
      <protection hidden="1"/>
    </xf>
    <xf numFmtId="1" fontId="33" fillId="0" borderId="1" xfId="2" applyNumberFormat="1" applyFont="1" applyFill="1" applyBorder="1" applyAlignment="1" applyProtection="1">
      <alignment horizontal="center" vertical="center"/>
      <protection hidden="1"/>
    </xf>
    <xf numFmtId="1" fontId="10" fillId="0" borderId="1" xfId="0" applyNumberFormat="1" applyFont="1" applyBorder="1" applyAlignment="1">
      <alignment horizontal="center" vertical="center"/>
    </xf>
    <xf numFmtId="166" fontId="10" fillId="0" borderId="1" xfId="0" applyNumberFormat="1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30" fillId="0" borderId="1" xfId="0" applyFont="1" applyBorder="1"/>
    <xf numFmtId="0" fontId="30" fillId="0" borderId="1" xfId="0" applyFont="1" applyBorder="1" applyProtection="1">
      <protection hidden="1"/>
    </xf>
    <xf numFmtId="1" fontId="30" fillId="0" borderId="1" xfId="0" applyNumberFormat="1" applyFont="1" applyBorder="1"/>
    <xf numFmtId="1" fontId="30" fillId="0" borderId="1" xfId="0" applyNumberFormat="1" applyFont="1" applyBorder="1" applyProtection="1">
      <protection hidden="1"/>
    </xf>
    <xf numFmtId="166" fontId="33" fillId="2" borderId="1" xfId="2" applyNumberFormat="1" applyFont="1" applyFill="1" applyBorder="1" applyAlignment="1" applyProtection="1">
      <alignment horizontal="right" vertical="center"/>
      <protection hidden="1"/>
    </xf>
    <xf numFmtId="9" fontId="10" fillId="0" borderId="1" xfId="0" applyNumberFormat="1" applyFont="1" applyBorder="1" applyAlignment="1">
      <alignment horizontal="right" vertical="center"/>
    </xf>
    <xf numFmtId="0" fontId="18" fillId="0" borderId="1" xfId="2" applyFont="1" applyFill="1" applyBorder="1" applyAlignment="1" applyProtection="1"/>
    <xf numFmtId="1" fontId="44" fillId="0" borderId="1" xfId="2" applyNumberFormat="1" applyFont="1" applyBorder="1" applyAlignment="1" applyProtection="1">
      <alignment horizontal="center" vertical="center"/>
      <protection hidden="1"/>
    </xf>
    <xf numFmtId="1" fontId="44" fillId="0" borderId="1" xfId="2" applyNumberFormat="1" applyFont="1" applyFill="1" applyBorder="1" applyAlignment="1" applyProtection="1">
      <alignment horizontal="center" vertical="center"/>
      <protection hidden="1"/>
    </xf>
    <xf numFmtId="0" fontId="45" fillId="0" borderId="1" xfId="2" applyFont="1" applyFill="1" applyBorder="1" applyAlignment="1" applyProtection="1">
      <alignment vertical="center"/>
    </xf>
    <xf numFmtId="0" fontId="45" fillId="0" borderId="1" xfId="2" applyFont="1" applyFill="1" applyBorder="1" applyAlignment="1" applyProtection="1">
      <alignment vertical="center"/>
      <protection locked="0"/>
    </xf>
    <xf numFmtId="0" fontId="13" fillId="0" borderId="0" xfId="0" applyFont="1" applyProtection="1">
      <protection locked="0"/>
    </xf>
    <xf numFmtId="0" fontId="12" fillId="4" borderId="1" xfId="0" applyFont="1" applyFill="1" applyBorder="1" applyAlignment="1" applyProtection="1">
      <alignment horizontal="left"/>
      <protection locked="0"/>
    </xf>
    <xf numFmtId="0" fontId="13" fillId="0" borderId="0" xfId="0" applyFont="1"/>
    <xf numFmtId="1" fontId="23" fillId="0" borderId="1" xfId="0" applyNumberFormat="1" applyFont="1" applyBorder="1" applyAlignment="1" applyProtection="1">
      <alignment horizontal="center"/>
      <protection hidden="1"/>
    </xf>
    <xf numFmtId="1" fontId="20" fillId="3" borderId="1" xfId="0" applyNumberFormat="1" applyFont="1" applyFill="1" applyBorder="1" applyAlignment="1">
      <alignment horizontal="center"/>
    </xf>
    <xf numFmtId="38" fontId="13" fillId="9" borderId="1" xfId="0" applyNumberFormat="1" applyFont="1" applyFill="1" applyBorder="1" applyAlignment="1" applyProtection="1">
      <alignment horizontal="center" vertical="center"/>
      <protection locked="0" hidden="1"/>
    </xf>
    <xf numFmtId="0" fontId="13" fillId="9" borderId="1" xfId="0" applyFont="1" applyFill="1" applyBorder="1" applyAlignment="1" applyProtection="1">
      <alignment horizontal="center" vertical="center"/>
      <protection locked="0" hidden="1"/>
    </xf>
    <xf numFmtId="164" fontId="13" fillId="0" borderId="1" xfId="0" applyNumberFormat="1" applyFont="1" applyBorder="1" applyAlignment="1" applyProtection="1">
      <alignment horizontal="right"/>
      <protection locked="0" hidden="1"/>
    </xf>
    <xf numFmtId="0" fontId="18" fillId="0" borderId="0" xfId="2" applyFont="1" applyFill="1" applyAlignment="1" applyProtection="1">
      <protection locked="0"/>
    </xf>
    <xf numFmtId="0" fontId="18" fillId="0" borderId="0" xfId="2" applyFont="1" applyFill="1" applyAlignment="1" applyProtection="1"/>
    <xf numFmtId="0" fontId="13" fillId="11" borderId="1" xfId="0" applyFont="1" applyFill="1" applyBorder="1" applyAlignment="1" applyProtection="1">
      <alignment horizontal="center" vertical="center"/>
      <protection locked="0"/>
    </xf>
    <xf numFmtId="8" fontId="13" fillId="11" borderId="1" xfId="0" applyNumberFormat="1" applyFont="1" applyFill="1" applyBorder="1" applyAlignment="1" applyProtection="1">
      <alignment horizontal="right" vertical="center"/>
      <protection locked="0"/>
    </xf>
    <xf numFmtId="38" fontId="13" fillId="0" borderId="1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Alignment="1">
      <alignment vertical="center"/>
    </xf>
    <xf numFmtId="0" fontId="13" fillId="11" borderId="1" xfId="0" applyFont="1" applyFill="1" applyBorder="1" applyAlignment="1" applyProtection="1">
      <alignment horizontal="center" vertical="center"/>
      <protection hidden="1"/>
    </xf>
    <xf numFmtId="0" fontId="13" fillId="11" borderId="1" xfId="0" applyFont="1" applyFill="1" applyBorder="1" applyAlignment="1">
      <alignment horizontal="center" vertical="center"/>
    </xf>
    <xf numFmtId="0" fontId="13" fillId="11" borderId="1" xfId="0" applyFont="1" applyFill="1" applyBorder="1"/>
    <xf numFmtId="166" fontId="13" fillId="11" borderId="1" xfId="0" applyNumberFormat="1" applyFont="1" applyFill="1" applyBorder="1" applyAlignment="1">
      <alignment horizontal="right" vertical="center"/>
    </xf>
    <xf numFmtId="8" fontId="13" fillId="11" borderId="1" xfId="0" applyNumberFormat="1" applyFont="1" applyFill="1" applyBorder="1" applyAlignment="1">
      <alignment horizontal="right" vertical="center"/>
    </xf>
    <xf numFmtId="0" fontId="13" fillId="10" borderId="1" xfId="0" applyFont="1" applyFill="1" applyBorder="1" applyAlignment="1" applyProtection="1">
      <alignment horizontal="center"/>
      <protection hidden="1"/>
    </xf>
    <xf numFmtId="1" fontId="20" fillId="10" borderId="1" xfId="0" applyNumberFormat="1" applyFont="1" applyFill="1" applyBorder="1" applyAlignment="1" applyProtection="1">
      <alignment horizontal="center"/>
      <protection hidden="1"/>
    </xf>
    <xf numFmtId="166" fontId="20" fillId="10" borderId="1" xfId="0" applyNumberFormat="1" applyFont="1" applyFill="1" applyBorder="1" applyAlignment="1" applyProtection="1">
      <alignment horizontal="right"/>
      <protection hidden="1"/>
    </xf>
    <xf numFmtId="0" fontId="18" fillId="0" borderId="0" xfId="2" applyFont="1" applyAlignment="1" applyProtection="1"/>
    <xf numFmtId="0" fontId="18" fillId="0" borderId="1" xfId="2" applyFont="1" applyBorder="1" applyAlignment="1" applyProtection="1"/>
    <xf numFmtId="0" fontId="13" fillId="12" borderId="1" xfId="0" applyFont="1" applyFill="1" applyBorder="1" applyAlignment="1" applyProtection="1">
      <alignment horizontal="center"/>
      <protection locked="0"/>
    </xf>
    <xf numFmtId="166" fontId="26" fillId="0" borderId="1" xfId="2" applyNumberFormat="1" applyFont="1" applyBorder="1" applyAlignment="1" applyProtection="1">
      <alignment horizontal="right" vertical="center"/>
      <protection hidden="1"/>
    </xf>
    <xf numFmtId="166" fontId="13" fillId="11" borderId="1" xfId="0" applyNumberFormat="1" applyFont="1" applyFill="1" applyBorder="1" applyAlignment="1" applyProtection="1">
      <alignment horizontal="right" vertical="center"/>
      <protection locked="0"/>
    </xf>
    <xf numFmtId="0" fontId="13" fillId="11" borderId="1" xfId="0" applyFont="1" applyFill="1" applyBorder="1" applyProtection="1">
      <protection locked="0"/>
    </xf>
    <xf numFmtId="0" fontId="13" fillId="11" borderId="0" xfId="0" applyFont="1" applyFill="1" applyProtection="1">
      <protection locked="0"/>
    </xf>
    <xf numFmtId="0" fontId="43" fillId="11" borderId="1" xfId="2" applyFont="1" applyFill="1" applyBorder="1" applyAlignment="1" applyProtection="1">
      <protection locked="0"/>
    </xf>
    <xf numFmtId="38" fontId="13" fillId="11" borderId="1" xfId="0" applyNumberFormat="1" applyFont="1" applyFill="1" applyBorder="1" applyAlignment="1" applyProtection="1">
      <alignment horizontal="center"/>
      <protection locked="0"/>
    </xf>
    <xf numFmtId="164" fontId="13" fillId="11" borderId="1" xfId="0" applyNumberFormat="1" applyFont="1" applyFill="1" applyBorder="1" applyAlignment="1" applyProtection="1">
      <alignment horizontal="right"/>
      <protection hidden="1"/>
    </xf>
    <xf numFmtId="0" fontId="0" fillId="11" borderId="0" xfId="0" applyFill="1" applyProtection="1">
      <protection locked="0"/>
    </xf>
    <xf numFmtId="0" fontId="0" fillId="11" borderId="0" xfId="0" applyFill="1" applyAlignment="1">
      <alignment vertical="center"/>
    </xf>
    <xf numFmtId="0" fontId="43" fillId="11" borderId="1" xfId="2" applyFont="1" applyFill="1" applyBorder="1" applyAlignment="1" applyProtection="1">
      <alignment vertical="center"/>
      <protection locked="0"/>
    </xf>
    <xf numFmtId="166" fontId="13" fillId="11" borderId="2" xfId="0" applyNumberFormat="1" applyFont="1" applyFill="1" applyBorder="1" applyAlignment="1">
      <alignment horizontal="right" vertical="center"/>
    </xf>
    <xf numFmtId="0" fontId="13" fillId="10" borderId="1" xfId="0" applyFont="1" applyFill="1" applyBorder="1" applyAlignment="1">
      <alignment horizontal="center" vertical="center"/>
    </xf>
    <xf numFmtId="1" fontId="23" fillId="0" borderId="1" xfId="2" applyNumberFormat="1" applyFont="1" applyBorder="1" applyAlignment="1" applyProtection="1">
      <alignment horizontal="center" vertical="center"/>
      <protection hidden="1"/>
    </xf>
    <xf numFmtId="166" fontId="23" fillId="0" borderId="1" xfId="2" applyNumberFormat="1" applyFont="1" applyBorder="1" applyAlignment="1" applyProtection="1">
      <alignment vertical="center"/>
      <protection hidden="1"/>
    </xf>
    <xf numFmtId="0" fontId="31" fillId="0" borderId="0" xfId="2" applyFont="1" applyFill="1" applyAlignment="1" applyProtection="1"/>
    <xf numFmtId="166" fontId="23" fillId="0" borderId="1" xfId="2" applyNumberFormat="1" applyFont="1" applyBorder="1" applyAlignment="1" applyProtection="1">
      <alignment horizontal="right" vertical="center"/>
      <protection hidden="1"/>
    </xf>
    <xf numFmtId="0" fontId="13" fillId="11" borderId="2" xfId="0" applyFont="1" applyFill="1" applyBorder="1" applyAlignment="1" applyProtection="1">
      <alignment horizontal="center" vertical="center"/>
      <protection locked="0"/>
    </xf>
    <xf numFmtId="0" fontId="13" fillId="11" borderId="2" xfId="0" applyFont="1" applyFill="1" applyBorder="1" applyAlignment="1" applyProtection="1">
      <alignment horizontal="center" vertical="center"/>
      <protection hidden="1"/>
    </xf>
    <xf numFmtId="166" fontId="13" fillId="11" borderId="2" xfId="0" applyNumberFormat="1" applyFont="1" applyFill="1" applyBorder="1" applyAlignment="1" applyProtection="1">
      <alignment horizontal="right" vertical="center"/>
      <protection hidden="1"/>
    </xf>
    <xf numFmtId="1" fontId="10" fillId="0" borderId="1" xfId="0" applyNumberFormat="1" applyFont="1" applyBorder="1" applyAlignment="1" applyProtection="1">
      <alignment horizontal="center"/>
      <protection hidden="1"/>
    </xf>
    <xf numFmtId="0" fontId="13" fillId="0" borderId="2" xfId="0" applyFont="1" applyBorder="1" applyAlignment="1" applyProtection="1">
      <alignment horizontal="left" vertical="center"/>
      <protection locked="0"/>
    </xf>
    <xf numFmtId="168" fontId="13" fillId="0" borderId="1" xfId="0" applyNumberFormat="1" applyFont="1" applyBorder="1" applyAlignment="1" applyProtection="1">
      <alignment horizontal="center" vertical="center"/>
      <protection locked="0" hidden="1"/>
    </xf>
    <xf numFmtId="0" fontId="10" fillId="0" borderId="0" xfId="0" applyFont="1"/>
    <xf numFmtId="165" fontId="3" fillId="0" borderId="1" xfId="0" applyNumberFormat="1" applyFont="1" applyBorder="1" applyAlignment="1" applyProtection="1">
      <alignment horizontal="center" vertical="center"/>
      <protection locked="0"/>
    </xf>
    <xf numFmtId="165" fontId="3" fillId="0" borderId="1" xfId="0" applyNumberFormat="1" applyFont="1" applyBorder="1" applyAlignment="1" applyProtection="1">
      <alignment horizontal="left" vertical="center"/>
      <protection locked="0"/>
    </xf>
    <xf numFmtId="9" fontId="3" fillId="2" borderId="1" xfId="0" applyNumberFormat="1" applyFont="1" applyFill="1" applyBorder="1" applyAlignment="1" applyProtection="1">
      <alignment horizontal="center" vertical="center"/>
      <protection locked="0"/>
    </xf>
    <xf numFmtId="168" fontId="3" fillId="2" borderId="1" xfId="0" applyNumberFormat="1" applyFont="1" applyFill="1" applyBorder="1" applyAlignment="1" applyProtection="1">
      <alignment horizontal="center" vertical="center"/>
      <protection locked="0"/>
    </xf>
    <xf numFmtId="165" fontId="13" fillId="0" borderId="1" xfId="0" applyNumberFormat="1" applyFont="1" applyBorder="1" applyAlignment="1" applyProtection="1">
      <alignment horizontal="center" vertical="center"/>
      <protection locked="0"/>
    </xf>
    <xf numFmtId="9" fontId="13" fillId="2" borderId="1" xfId="0" applyNumberFormat="1" applyFont="1" applyFill="1" applyBorder="1" applyAlignment="1" applyProtection="1">
      <alignment horizontal="center" vertical="center"/>
      <protection locked="0"/>
    </xf>
    <xf numFmtId="168" fontId="13" fillId="0" borderId="2" xfId="0" applyNumberFormat="1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right"/>
      <protection hidden="1"/>
    </xf>
    <xf numFmtId="0" fontId="18" fillId="11" borderId="1" xfId="2" applyFont="1" applyFill="1" applyBorder="1" applyAlignment="1" applyProtection="1">
      <alignment vertical="center"/>
      <protection locked="0"/>
    </xf>
    <xf numFmtId="166" fontId="43" fillId="11" borderId="1" xfId="0" applyNumberFormat="1" applyFont="1" applyFill="1" applyBorder="1" applyAlignment="1">
      <alignment horizontal="right" vertical="center"/>
    </xf>
    <xf numFmtId="3" fontId="43" fillId="11" borderId="1" xfId="0" applyNumberFormat="1" applyFont="1" applyFill="1" applyBorder="1" applyAlignment="1">
      <alignment horizontal="center" vertical="center"/>
    </xf>
    <xf numFmtId="0" fontId="18" fillId="6" borderId="1" xfId="2" applyFont="1" applyFill="1" applyBorder="1" applyAlignment="1" applyProtection="1">
      <alignment vertical="center"/>
      <protection locked="0"/>
    </xf>
    <xf numFmtId="0" fontId="18" fillId="0" borderId="1" xfId="2" applyFont="1" applyBorder="1" applyAlignment="1" applyProtection="1">
      <alignment horizontal="left" vertical="center"/>
      <protection locked="0"/>
    </xf>
    <xf numFmtId="0" fontId="13" fillId="0" borderId="0" xfId="0" applyFont="1" applyAlignment="1" applyProtection="1">
      <alignment horizontal="left" vertical="center"/>
      <protection locked="0" hidden="1"/>
    </xf>
    <xf numFmtId="0" fontId="43" fillId="0" borderId="1" xfId="2" applyFont="1" applyFill="1" applyBorder="1" applyAlignment="1" applyProtection="1">
      <protection locked="0"/>
    </xf>
    <xf numFmtId="1" fontId="20" fillId="0" borderId="1" xfId="0" applyNumberFormat="1" applyFont="1" applyBorder="1" applyAlignment="1">
      <alignment horizontal="center" vertical="center"/>
    </xf>
    <xf numFmtId="166" fontId="20" fillId="0" borderId="1" xfId="0" applyNumberFormat="1" applyFont="1" applyBorder="1" applyAlignment="1">
      <alignment horizontal="right" vertical="center"/>
    </xf>
    <xf numFmtId="0" fontId="18" fillId="0" borderId="5" xfId="2" applyFont="1" applyBorder="1" applyAlignment="1" applyProtection="1">
      <alignment horizontal="right" vertical="center"/>
      <protection hidden="1"/>
    </xf>
    <xf numFmtId="49" fontId="13" fillId="11" borderId="1" xfId="0" applyNumberFormat="1" applyFont="1" applyFill="1" applyBorder="1" applyAlignment="1" applyProtection="1">
      <alignment horizontal="center" vertical="center"/>
      <protection locked="0"/>
    </xf>
    <xf numFmtId="1" fontId="13" fillId="11" borderId="1" xfId="0" applyNumberFormat="1" applyFont="1" applyFill="1" applyBorder="1" applyAlignment="1" applyProtection="1">
      <alignment horizontal="center" vertical="center"/>
      <protection locked="0"/>
    </xf>
    <xf numFmtId="1" fontId="13" fillId="0" borderId="1" xfId="0" applyNumberFormat="1" applyFont="1" applyBorder="1" applyAlignment="1" applyProtection="1">
      <alignment horizontal="center" vertical="center"/>
      <protection locked="0"/>
    </xf>
    <xf numFmtId="1" fontId="13" fillId="0" borderId="1" xfId="0" applyNumberFormat="1" applyFont="1" applyBorder="1" applyAlignment="1" applyProtection="1">
      <alignment horizontal="center"/>
      <protection locked="0"/>
    </xf>
    <xf numFmtId="166" fontId="13" fillId="11" borderId="1" xfId="0" applyNumberFormat="1" applyFont="1" applyFill="1" applyBorder="1" applyAlignment="1" applyProtection="1">
      <alignment horizontal="right"/>
      <protection hidden="1"/>
    </xf>
    <xf numFmtId="0" fontId="13" fillId="11" borderId="1" xfId="0" applyFont="1" applyFill="1" applyBorder="1" applyAlignment="1" applyProtection="1">
      <alignment horizontal="center" vertical="center"/>
      <protection locked="0" hidden="1"/>
    </xf>
    <xf numFmtId="38" fontId="13" fillId="11" borderId="1" xfId="0" applyNumberFormat="1" applyFont="1" applyFill="1" applyBorder="1" applyAlignment="1" applyProtection="1">
      <alignment horizontal="center" vertical="center"/>
      <protection locked="0" hidden="1"/>
    </xf>
    <xf numFmtId="38" fontId="13" fillId="15" borderId="1" xfId="0" applyNumberFormat="1" applyFont="1" applyFill="1" applyBorder="1" applyAlignment="1" applyProtection="1">
      <alignment horizontal="center" vertical="center"/>
      <protection locked="0" hidden="1"/>
    </xf>
    <xf numFmtId="0" fontId="13" fillId="15" borderId="1" xfId="0" applyFont="1" applyFill="1" applyBorder="1" applyAlignment="1" applyProtection="1">
      <alignment horizontal="center" vertical="center"/>
      <protection locked="0" hidden="1"/>
    </xf>
    <xf numFmtId="38" fontId="13" fillId="15" borderId="1" xfId="0" applyNumberFormat="1" applyFont="1" applyFill="1" applyBorder="1" applyAlignment="1" applyProtection="1">
      <alignment horizontal="center" vertical="center"/>
      <protection hidden="1"/>
    </xf>
    <xf numFmtId="164" fontId="13" fillId="15" borderId="1" xfId="0" applyNumberFormat="1" applyFont="1" applyFill="1" applyBorder="1" applyAlignment="1" applyProtection="1">
      <alignment horizontal="right"/>
      <protection hidden="1"/>
    </xf>
    <xf numFmtId="166" fontId="13" fillId="11" borderId="1" xfId="0" applyNumberFormat="1" applyFont="1" applyFill="1" applyBorder="1" applyAlignment="1">
      <alignment vertical="center"/>
    </xf>
    <xf numFmtId="38" fontId="13" fillId="9" borderId="3" xfId="0" applyNumberFormat="1" applyFont="1" applyFill="1" applyBorder="1" applyAlignment="1" applyProtection="1">
      <alignment horizontal="center" vertical="center"/>
      <protection locked="0" hidden="1"/>
    </xf>
    <xf numFmtId="0" fontId="13" fillId="9" borderId="3" xfId="0" applyFont="1" applyFill="1" applyBorder="1" applyAlignment="1" applyProtection="1">
      <alignment horizontal="center" vertical="center"/>
      <protection locked="0" hidden="1"/>
    </xf>
    <xf numFmtId="166" fontId="13" fillId="0" borderId="2" xfId="0" applyNumberFormat="1" applyFont="1" applyBorder="1" applyAlignment="1" applyProtection="1">
      <alignment vertical="center"/>
      <protection locked="0"/>
    </xf>
    <xf numFmtId="38" fontId="13" fillId="9" borderId="2" xfId="0" applyNumberFormat="1" applyFont="1" applyFill="1" applyBorder="1" applyAlignment="1" applyProtection="1">
      <alignment horizontal="center" vertical="center"/>
      <protection locked="0" hidden="1"/>
    </xf>
    <xf numFmtId="0" fontId="13" fillId="9" borderId="2" xfId="0" applyFont="1" applyFill="1" applyBorder="1" applyAlignment="1" applyProtection="1">
      <alignment horizontal="center" vertical="center"/>
      <protection locked="0" hidden="1"/>
    </xf>
    <xf numFmtId="0" fontId="13" fillId="0" borderId="2" xfId="0" applyFont="1" applyBorder="1" applyAlignment="1" applyProtection="1">
      <alignment horizontal="center" vertical="center"/>
      <protection locked="0" hidden="1"/>
    </xf>
    <xf numFmtId="0" fontId="13" fillId="15" borderId="1" xfId="0" applyFont="1" applyFill="1" applyBorder="1" applyAlignment="1">
      <alignment horizontal="center" vertical="center"/>
    </xf>
    <xf numFmtId="38" fontId="13" fillId="15" borderId="3" xfId="0" applyNumberFormat="1" applyFont="1" applyFill="1" applyBorder="1" applyAlignment="1" applyProtection="1">
      <alignment horizontal="center" vertical="center"/>
      <protection locked="0" hidden="1"/>
    </xf>
    <xf numFmtId="0" fontId="13" fillId="15" borderId="3" xfId="0" applyFont="1" applyFill="1" applyBorder="1" applyAlignment="1" applyProtection="1">
      <alignment horizontal="center" vertical="center"/>
      <protection locked="0" hidden="1"/>
    </xf>
    <xf numFmtId="0" fontId="13" fillId="15" borderId="1" xfId="0" applyFont="1" applyFill="1" applyBorder="1" applyAlignment="1" applyProtection="1">
      <alignment vertical="center"/>
      <protection locked="0"/>
    </xf>
    <xf numFmtId="166" fontId="13" fillId="0" borderId="3" xfId="0" applyNumberFormat="1" applyFont="1" applyBorder="1" applyAlignment="1">
      <alignment vertical="center"/>
    </xf>
    <xf numFmtId="0" fontId="13" fillId="11" borderId="3" xfId="0" applyFont="1" applyFill="1" applyBorder="1" applyAlignment="1" applyProtection="1">
      <alignment horizontal="center" vertical="center"/>
      <protection locked="0" hidden="1"/>
    </xf>
    <xf numFmtId="0" fontId="46" fillId="15" borderId="0" xfId="2" applyFont="1" applyFill="1" applyBorder="1" applyAlignment="1" applyProtection="1">
      <alignment vertical="center"/>
      <protection locked="0"/>
    </xf>
    <xf numFmtId="0" fontId="46" fillId="15" borderId="1" xfId="2" applyFont="1" applyFill="1" applyBorder="1" applyAlignment="1" applyProtection="1">
      <alignment vertical="center"/>
      <protection locked="0"/>
    </xf>
    <xf numFmtId="0" fontId="46" fillId="0" borderId="1" xfId="2" applyFont="1" applyBorder="1" applyAlignment="1" applyProtection="1">
      <alignment vertical="center"/>
      <protection locked="0"/>
    </xf>
    <xf numFmtId="0" fontId="46" fillId="0" borderId="14" xfId="2" applyFont="1" applyFill="1" applyBorder="1" applyAlignment="1" applyProtection="1">
      <alignment vertical="center"/>
      <protection locked="0"/>
    </xf>
    <xf numFmtId="0" fontId="43" fillId="15" borderId="1" xfId="2" applyFont="1" applyFill="1" applyBorder="1" applyAlignment="1" applyProtection="1">
      <alignment vertical="center"/>
      <protection locked="0"/>
    </xf>
    <xf numFmtId="0" fontId="18" fillId="15" borderId="1" xfId="2" applyFont="1" applyFill="1" applyBorder="1" applyAlignment="1" applyProtection="1">
      <alignment vertical="center"/>
      <protection locked="0"/>
    </xf>
    <xf numFmtId="0" fontId="8" fillId="0" borderId="0" xfId="2" applyFont="1" applyAlignment="1" applyProtection="1">
      <alignment horizontal="right" vertical="center"/>
      <protection locked="0"/>
    </xf>
    <xf numFmtId="0" fontId="13" fillId="10" borderId="3" xfId="0" applyFont="1" applyFill="1" applyBorder="1" applyAlignment="1">
      <alignment horizontal="right" vertical="center"/>
    </xf>
    <xf numFmtId="0" fontId="13" fillId="10" borderId="3" xfId="0" applyFont="1" applyFill="1" applyBorder="1" applyAlignment="1">
      <alignment horizontal="center" vertical="center"/>
    </xf>
    <xf numFmtId="38" fontId="13" fillId="3" borderId="1" xfId="0" applyNumberFormat="1" applyFont="1" applyFill="1" applyBorder="1" applyAlignment="1" applyProtection="1">
      <alignment horizontal="center" vertical="center"/>
      <protection hidden="1"/>
    </xf>
    <xf numFmtId="0" fontId="13" fillId="10" borderId="1" xfId="0" applyFont="1" applyFill="1" applyBorder="1" applyAlignment="1" applyProtection="1">
      <alignment horizontal="center" vertical="center"/>
      <protection hidden="1"/>
    </xf>
    <xf numFmtId="0" fontId="13" fillId="11" borderId="1" xfId="0" applyFont="1" applyFill="1" applyBorder="1" applyAlignment="1" applyProtection="1">
      <alignment horizontal="center"/>
      <protection hidden="1"/>
    </xf>
    <xf numFmtId="0" fontId="18" fillId="0" borderId="5" xfId="2" applyFont="1" applyBorder="1" applyAlignment="1" applyProtection="1">
      <alignment horizontal="right" vertical="center"/>
      <protection locked="0" hidden="1"/>
    </xf>
    <xf numFmtId="0" fontId="23" fillId="13" borderId="1" xfId="2" applyFont="1" applyFill="1" applyBorder="1" applyAlignment="1" applyProtection="1">
      <alignment horizontal="left" vertical="center"/>
      <protection hidden="1"/>
    </xf>
    <xf numFmtId="0" fontId="23" fillId="13" borderId="1" xfId="2" applyFont="1" applyFill="1" applyBorder="1" applyAlignment="1" applyProtection="1">
      <alignment horizontal="right" vertical="center"/>
      <protection hidden="1"/>
    </xf>
    <xf numFmtId="1" fontId="13" fillId="3" borderId="1" xfId="0" applyNumberFormat="1" applyFont="1" applyFill="1" applyBorder="1" applyAlignment="1">
      <alignment horizontal="right" vertical="center"/>
    </xf>
    <xf numFmtId="0" fontId="13" fillId="3" borderId="1" xfId="0" applyFont="1" applyFill="1" applyBorder="1" applyAlignment="1">
      <alignment horizontal="center" vertical="center" wrapText="1"/>
    </xf>
    <xf numFmtId="1" fontId="13" fillId="3" borderId="1" xfId="0" applyNumberFormat="1" applyFont="1" applyFill="1" applyBorder="1" applyAlignment="1">
      <alignment horizontal="center" vertical="center"/>
    </xf>
    <xf numFmtId="166" fontId="14" fillId="3" borderId="1" xfId="2" applyNumberFormat="1" applyFont="1" applyFill="1" applyBorder="1" applyAlignment="1" applyProtection="1">
      <alignment horizontal="center" vertical="center"/>
      <protection locked="0"/>
    </xf>
    <xf numFmtId="166" fontId="20" fillId="0" borderId="2" xfId="0" applyNumberFormat="1" applyFont="1" applyBorder="1"/>
    <xf numFmtId="0" fontId="20" fillId="0" borderId="2" xfId="0" applyFont="1" applyBorder="1" applyAlignment="1" applyProtection="1">
      <alignment horizontal="center"/>
      <protection locked="0"/>
    </xf>
    <xf numFmtId="0" fontId="20" fillId="0" borderId="2" xfId="0" applyFont="1" applyBorder="1" applyAlignment="1" applyProtection="1">
      <alignment horizontal="center"/>
      <protection hidden="1"/>
    </xf>
    <xf numFmtId="166" fontId="20" fillId="0" borderId="2" xfId="0" applyNumberFormat="1" applyFont="1" applyBorder="1" applyAlignment="1" applyProtection="1">
      <alignment horizontal="right"/>
      <protection hidden="1"/>
    </xf>
    <xf numFmtId="0" fontId="13" fillId="3" borderId="1" xfId="0" applyFont="1" applyFill="1" applyBorder="1" applyAlignment="1" applyProtection="1">
      <alignment vertical="center"/>
      <protection locked="0"/>
    </xf>
    <xf numFmtId="0" fontId="13" fillId="10" borderId="1" xfId="0" applyFont="1" applyFill="1" applyBorder="1"/>
    <xf numFmtId="0" fontId="14" fillId="3" borderId="1" xfId="2" applyFont="1" applyFill="1" applyBorder="1" applyAlignment="1" applyProtection="1">
      <alignment vertical="center"/>
      <protection locked="0"/>
    </xf>
    <xf numFmtId="0" fontId="13" fillId="3" borderId="1" xfId="0" applyFont="1" applyFill="1" applyBorder="1" applyAlignment="1" applyProtection="1">
      <alignment vertical="center" wrapText="1"/>
      <protection locked="0"/>
    </xf>
    <xf numFmtId="0" fontId="13" fillId="3" borderId="1" xfId="0" applyFont="1" applyFill="1" applyBorder="1"/>
    <xf numFmtId="0" fontId="13" fillId="3" borderId="1" xfId="0" applyFont="1" applyFill="1" applyBorder="1" applyAlignment="1" applyProtection="1">
      <alignment vertical="center"/>
      <protection hidden="1"/>
    </xf>
    <xf numFmtId="0" fontId="13" fillId="3" borderId="1" xfId="0" applyFont="1" applyFill="1" applyBorder="1" applyAlignment="1">
      <alignment vertical="center"/>
    </xf>
    <xf numFmtId="0" fontId="13" fillId="10" borderId="1" xfId="0" applyFont="1" applyFill="1" applyBorder="1" applyProtection="1">
      <protection locked="0"/>
    </xf>
    <xf numFmtId="0" fontId="13" fillId="0" borderId="0" xfId="0" applyFont="1" applyAlignment="1">
      <alignment horizontal="left" vertical="center"/>
    </xf>
    <xf numFmtId="166" fontId="13" fillId="0" borderId="1" xfId="0" applyNumberFormat="1" applyFont="1" applyBorder="1" applyAlignment="1">
      <alignment horizontal="right" vertical="center"/>
    </xf>
    <xf numFmtId="0" fontId="18" fillId="0" borderId="5" xfId="2" applyFont="1" applyBorder="1" applyAlignment="1" applyProtection="1">
      <alignment horizontal="right" vertical="center"/>
      <protection hidden="1"/>
    </xf>
    <xf numFmtId="0" fontId="18" fillId="0" borderId="10" xfId="2" applyFont="1" applyBorder="1" applyAlignment="1" applyProtection="1">
      <alignment horizontal="right" vertical="center"/>
      <protection locked="0"/>
    </xf>
    <xf numFmtId="0" fontId="20" fillId="3" borderId="0" xfId="0" applyFont="1" applyFill="1" applyAlignment="1">
      <alignment horizontal="left"/>
    </xf>
    <xf numFmtId="0" fontId="20" fillId="0" borderId="0" xfId="0" applyFont="1" applyAlignment="1">
      <alignment horizontal="center" vertical="center"/>
    </xf>
    <xf numFmtId="0" fontId="8" fillId="0" borderId="0" xfId="2" applyFont="1" applyAlignment="1" applyProtection="1">
      <alignment horizontal="right" vertical="center"/>
      <protection locked="0"/>
    </xf>
    <xf numFmtId="0" fontId="27" fillId="0" borderId="7" xfId="0" applyFont="1" applyBorder="1" applyAlignment="1">
      <alignment horizontal="center" vertical="center"/>
    </xf>
    <xf numFmtId="0" fontId="27" fillId="0" borderId="5" xfId="0" applyFont="1" applyBorder="1" applyAlignment="1">
      <alignment horizontal="center" vertical="center"/>
    </xf>
    <xf numFmtId="0" fontId="27" fillId="0" borderId="6" xfId="0" applyFont="1" applyBorder="1" applyAlignment="1">
      <alignment horizontal="center" vertical="center"/>
    </xf>
    <xf numFmtId="0" fontId="13" fillId="0" borderId="7" xfId="0" applyFont="1" applyBorder="1" applyAlignment="1" applyProtection="1">
      <alignment horizontal="left" vertical="center"/>
      <protection locked="0"/>
    </xf>
    <xf numFmtId="0" fontId="13" fillId="0" borderId="6" xfId="0" applyFont="1" applyBorder="1" applyAlignment="1" applyProtection="1">
      <alignment horizontal="left" vertical="center"/>
      <protection locked="0"/>
    </xf>
    <xf numFmtId="0" fontId="26" fillId="0" borderId="5" xfId="2" applyFont="1" applyBorder="1" applyAlignment="1" applyProtection="1">
      <alignment horizontal="right" vertical="center"/>
      <protection locked="0"/>
    </xf>
    <xf numFmtId="0" fontId="47" fillId="5" borderId="1" xfId="2" applyFont="1" applyFill="1" applyBorder="1" applyAlignment="1" applyProtection="1">
      <alignment vertical="center"/>
      <protection locked="0"/>
    </xf>
    <xf numFmtId="49" fontId="13" fillId="0" borderId="11" xfId="0" applyNumberFormat="1" applyFont="1" applyBorder="1" applyAlignment="1" applyProtection="1">
      <alignment horizontal="left" vertical="center"/>
      <protection locked="0"/>
    </xf>
    <xf numFmtId="49" fontId="13" fillId="0" borderId="0" xfId="0" applyNumberFormat="1" applyFont="1" applyAlignment="1" applyProtection="1">
      <alignment horizontal="left" vertical="center"/>
      <protection locked="0"/>
    </xf>
    <xf numFmtId="49" fontId="13" fillId="0" borderId="14" xfId="0" applyNumberFormat="1" applyFont="1" applyBorder="1" applyAlignment="1" applyProtection="1">
      <alignment horizontal="left" vertical="center"/>
      <protection locked="0"/>
    </xf>
    <xf numFmtId="49" fontId="13" fillId="0" borderId="9" xfId="0" applyNumberFormat="1" applyFont="1" applyBorder="1" applyAlignment="1" applyProtection="1">
      <alignment horizontal="left" vertical="center"/>
      <protection locked="0"/>
    </xf>
    <xf numFmtId="49" fontId="13" fillId="0" borderId="10" xfId="0" applyNumberFormat="1" applyFont="1" applyBorder="1" applyAlignment="1" applyProtection="1">
      <alignment horizontal="left" vertical="center"/>
      <protection locked="0"/>
    </xf>
    <xf numFmtId="49" fontId="13" fillId="0" borderId="13" xfId="0" applyNumberFormat="1" applyFont="1" applyBorder="1" applyAlignment="1" applyProtection="1">
      <alignment horizontal="left" vertical="center"/>
      <protection locked="0"/>
    </xf>
    <xf numFmtId="166" fontId="13" fillId="0" borderId="7" xfId="0" applyNumberFormat="1" applyFont="1" applyBorder="1" applyAlignment="1" applyProtection="1">
      <alignment vertical="center"/>
      <protection locked="0"/>
    </xf>
    <xf numFmtId="166" fontId="13" fillId="0" borderId="5" xfId="0" applyNumberFormat="1" applyFont="1" applyBorder="1" applyAlignment="1" applyProtection="1">
      <alignment vertical="center"/>
      <protection locked="0"/>
    </xf>
    <xf numFmtId="166" fontId="13" fillId="0" borderId="7" xfId="0" applyNumberFormat="1" applyFont="1" applyBorder="1" applyAlignment="1" applyProtection="1">
      <alignment horizontal="right" vertical="center"/>
      <protection locked="0" hidden="1"/>
    </xf>
    <xf numFmtId="166" fontId="13" fillId="0" borderId="5" xfId="0" applyNumberFormat="1" applyFont="1" applyBorder="1" applyAlignment="1" applyProtection="1">
      <alignment horizontal="right" vertical="center"/>
      <protection locked="0" hidden="1"/>
    </xf>
    <xf numFmtId="166" fontId="13" fillId="0" borderId="6" xfId="0" applyNumberFormat="1" applyFont="1" applyBorder="1" applyAlignment="1" applyProtection="1">
      <alignment horizontal="right" vertical="center"/>
      <protection locked="0" hidden="1"/>
    </xf>
    <xf numFmtId="0" fontId="17" fillId="0" borderId="0" xfId="0" applyFont="1" applyAlignment="1" applyProtection="1">
      <alignment horizontal="center" vertical="center"/>
      <protection locked="0" hidden="1"/>
    </xf>
    <xf numFmtId="0" fontId="5" fillId="0" borderId="0" xfId="0" applyFont="1" applyAlignment="1" applyProtection="1">
      <alignment horizontal="center"/>
      <protection locked="0"/>
    </xf>
    <xf numFmtId="0" fontId="13" fillId="0" borderId="0" xfId="0" applyFont="1" applyAlignment="1" applyProtection="1">
      <alignment horizontal="right" vertical="center"/>
      <protection locked="0"/>
    </xf>
    <xf numFmtId="0" fontId="17" fillId="0" borderId="0" xfId="0" applyFont="1" applyAlignment="1" applyProtection="1">
      <alignment horizontal="center"/>
      <protection locked="0"/>
    </xf>
    <xf numFmtId="0" fontId="13" fillId="0" borderId="0" xfId="0" applyFont="1" applyAlignment="1" applyProtection="1">
      <alignment horizontal="left" vertical="center"/>
      <protection locked="0" hidden="1"/>
    </xf>
    <xf numFmtId="0" fontId="18" fillId="0" borderId="0" xfId="2" applyFont="1" applyFill="1" applyBorder="1" applyAlignment="1" applyProtection="1">
      <alignment horizontal="left" vertical="center"/>
      <protection locked="0"/>
    </xf>
    <xf numFmtId="167" fontId="13" fillId="0" borderId="0" xfId="0" applyNumberFormat="1" applyFont="1" applyAlignment="1" applyProtection="1">
      <alignment horizontal="right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167" fontId="13" fillId="0" borderId="0" xfId="0" applyNumberFormat="1" applyFont="1" applyAlignment="1" applyProtection="1">
      <alignment horizontal="right" vertical="center"/>
      <protection locked="0" hidden="1"/>
    </xf>
    <xf numFmtId="0" fontId="22" fillId="0" borderId="3" xfId="0" applyFont="1" applyBorder="1" applyAlignment="1" applyProtection="1">
      <alignment horizontal="left" vertical="center" wrapText="1"/>
      <protection locked="0"/>
    </xf>
    <xf numFmtId="0" fontId="17" fillId="0" borderId="4" xfId="0" applyFont="1" applyBorder="1" applyAlignment="1" applyProtection="1">
      <alignment horizontal="left" vertical="center" wrapText="1"/>
      <protection locked="0"/>
    </xf>
    <xf numFmtId="0" fontId="17" fillId="0" borderId="2" xfId="0" applyFont="1" applyBorder="1" applyAlignment="1" applyProtection="1">
      <alignment horizontal="left" vertical="center" wrapText="1"/>
      <protection locked="0"/>
    </xf>
    <xf numFmtId="0" fontId="36" fillId="0" borderId="8" xfId="2" applyFont="1" applyFill="1" applyBorder="1" applyAlignment="1" applyProtection="1">
      <alignment horizontal="center" vertical="center"/>
      <protection locked="0"/>
    </xf>
    <xf numFmtId="165" fontId="10" fillId="0" borderId="0" xfId="0" applyNumberFormat="1" applyFont="1" applyAlignment="1" applyProtection="1">
      <alignment horizontal="right"/>
      <protection locked="0"/>
    </xf>
    <xf numFmtId="165" fontId="18" fillId="0" borderId="0" xfId="2" applyNumberFormat="1" applyFont="1" applyBorder="1" applyAlignment="1" applyProtection="1">
      <alignment horizontal="center" vertical="center"/>
      <protection locked="0"/>
    </xf>
    <xf numFmtId="165" fontId="11" fillId="0" borderId="10" xfId="2" applyNumberFormat="1" applyFont="1" applyBorder="1" applyAlignment="1" applyProtection="1">
      <alignment horizontal="left" vertical="center"/>
      <protection locked="0"/>
    </xf>
    <xf numFmtId="165" fontId="13" fillId="3" borderId="7" xfId="0" applyNumberFormat="1" applyFont="1" applyFill="1" applyBorder="1" applyAlignment="1" applyProtection="1">
      <alignment horizontal="center" vertical="center" wrapText="1"/>
      <protection locked="0"/>
    </xf>
    <xf numFmtId="165" fontId="13" fillId="3" borderId="5" xfId="0" applyNumberFormat="1" applyFont="1" applyFill="1" applyBorder="1" applyAlignment="1" applyProtection="1">
      <alignment horizontal="center" vertical="center" wrapText="1"/>
      <protection locked="0"/>
    </xf>
    <xf numFmtId="165" fontId="13" fillId="3" borderId="6" xfId="0" applyNumberFormat="1" applyFont="1" applyFill="1" applyBorder="1" applyAlignment="1" applyProtection="1">
      <alignment horizontal="center" vertical="center" wrapText="1"/>
      <protection locked="0"/>
    </xf>
    <xf numFmtId="0" fontId="18" fillId="0" borderId="7" xfId="2" applyFont="1" applyBorder="1" applyAlignment="1" applyProtection="1">
      <alignment horizontal="center" vertical="center"/>
      <protection locked="0"/>
    </xf>
    <xf numFmtId="0" fontId="13" fillId="0" borderId="5" xfId="0" applyFont="1" applyBorder="1" applyAlignment="1" applyProtection="1">
      <alignment horizontal="center" vertical="center"/>
      <protection locked="0"/>
    </xf>
    <xf numFmtId="0" fontId="13" fillId="0" borderId="6" xfId="0" applyFont="1" applyBorder="1" applyAlignment="1" applyProtection="1">
      <alignment horizontal="center" vertical="center"/>
      <protection locked="0"/>
    </xf>
    <xf numFmtId="1" fontId="13" fillId="0" borderId="7" xfId="0" applyNumberFormat="1" applyFont="1" applyBorder="1" applyAlignment="1" applyProtection="1">
      <alignment horizontal="center" vertical="center"/>
      <protection locked="0"/>
    </xf>
    <xf numFmtId="1" fontId="13" fillId="0" borderId="5" xfId="0" applyNumberFormat="1" applyFont="1" applyBorder="1" applyAlignment="1" applyProtection="1">
      <alignment horizontal="center" vertical="center"/>
      <protection locked="0"/>
    </xf>
    <xf numFmtId="1" fontId="13" fillId="0" borderId="6" xfId="0" applyNumberFormat="1" applyFont="1" applyBorder="1" applyAlignment="1" applyProtection="1">
      <alignment horizontal="center" vertical="center"/>
      <protection locked="0"/>
    </xf>
    <xf numFmtId="0" fontId="4" fillId="3" borderId="0" xfId="0" applyFont="1" applyFill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/>
      <protection locked="0"/>
    </xf>
    <xf numFmtId="0" fontId="39" fillId="0" borderId="0" xfId="2" applyFont="1" applyAlignment="1" applyProtection="1">
      <alignment horizontal="center" vertical="center"/>
      <protection locked="0"/>
    </xf>
    <xf numFmtId="0" fontId="8" fillId="0" borderId="0" xfId="2" applyFont="1" applyBorder="1" applyAlignment="1" applyProtection="1">
      <alignment horizontal="left" vertical="center"/>
      <protection locked="0"/>
    </xf>
    <xf numFmtId="0" fontId="8" fillId="0" borderId="0" xfId="2" applyFont="1" applyBorder="1" applyAlignment="1" applyProtection="1">
      <alignment horizontal="right" vertical="center"/>
      <protection locked="0"/>
    </xf>
    <xf numFmtId="49" fontId="13" fillId="0" borderId="7" xfId="0" applyNumberFormat="1" applyFont="1" applyBorder="1" applyAlignment="1" applyProtection="1">
      <alignment horizontal="left" vertical="center"/>
      <protection locked="0"/>
    </xf>
    <xf numFmtId="49" fontId="13" fillId="0" borderId="5" xfId="0" applyNumberFormat="1" applyFont="1" applyBorder="1" applyAlignment="1" applyProtection="1">
      <alignment horizontal="left" vertical="center"/>
      <protection locked="0"/>
    </xf>
    <xf numFmtId="49" fontId="13" fillId="0" borderId="6" xfId="0" applyNumberFormat="1" applyFont="1" applyBorder="1" applyAlignment="1" applyProtection="1">
      <alignment horizontal="left" vertical="center"/>
      <protection locked="0"/>
    </xf>
    <xf numFmtId="0" fontId="13" fillId="0" borderId="3" xfId="0" applyFont="1" applyBorder="1" applyAlignment="1" applyProtection="1">
      <alignment horizontal="left" vertical="center"/>
      <protection locked="0"/>
    </xf>
    <xf numFmtId="0" fontId="13" fillId="0" borderId="2" xfId="0" applyFont="1" applyBorder="1" applyAlignment="1" applyProtection="1">
      <alignment horizontal="left" vertical="center"/>
      <protection locked="0"/>
    </xf>
    <xf numFmtId="165" fontId="13" fillId="3" borderId="11" xfId="0" applyNumberFormat="1" applyFont="1" applyFill="1" applyBorder="1" applyAlignment="1" applyProtection="1">
      <alignment horizontal="center" vertical="center" wrapText="1"/>
      <protection locked="0"/>
    </xf>
    <xf numFmtId="165" fontId="13" fillId="3" borderId="0" xfId="0" applyNumberFormat="1" applyFont="1" applyFill="1" applyAlignment="1" applyProtection="1">
      <alignment horizontal="center" vertical="center" wrapText="1"/>
      <protection locked="0"/>
    </xf>
    <xf numFmtId="0" fontId="7" fillId="8" borderId="1" xfId="0" applyFont="1" applyFill="1" applyBorder="1" applyAlignment="1" applyProtection="1">
      <alignment horizontal="left" vertical="center" wrapText="1"/>
      <protection locked="0"/>
    </xf>
    <xf numFmtId="165" fontId="13" fillId="0" borderId="7" xfId="0" applyNumberFormat="1" applyFont="1" applyBorder="1" applyAlignment="1" applyProtection="1">
      <alignment horizontal="right" vertical="center"/>
      <protection locked="0"/>
    </xf>
    <xf numFmtId="165" fontId="13" fillId="0" borderId="5" xfId="0" applyNumberFormat="1" applyFont="1" applyBorder="1" applyAlignment="1" applyProtection="1">
      <alignment horizontal="right" vertical="center"/>
      <protection locked="0"/>
    </xf>
    <xf numFmtId="165" fontId="13" fillId="0" borderId="6" xfId="0" applyNumberFormat="1" applyFont="1" applyBorder="1" applyAlignment="1" applyProtection="1">
      <alignment horizontal="right" vertical="center"/>
      <protection locked="0"/>
    </xf>
    <xf numFmtId="165" fontId="13" fillId="0" borderId="0" xfId="0" applyNumberFormat="1" applyFont="1" applyAlignment="1" applyProtection="1">
      <alignment horizontal="center"/>
      <protection locked="0"/>
    </xf>
    <xf numFmtId="165" fontId="17" fillId="0" borderId="12" xfId="0" applyNumberFormat="1" applyFont="1" applyBorder="1" applyAlignment="1" applyProtection="1">
      <alignment horizontal="center"/>
      <protection locked="0"/>
    </xf>
    <xf numFmtId="165" fontId="17" fillId="0" borderId="8" xfId="0" applyNumberFormat="1" applyFont="1" applyBorder="1" applyAlignment="1" applyProtection="1">
      <alignment horizontal="center"/>
      <protection locked="0"/>
    </xf>
    <xf numFmtId="165" fontId="17" fillId="0" borderId="9" xfId="0" applyNumberFormat="1" applyFont="1" applyBorder="1" applyAlignment="1" applyProtection="1">
      <alignment horizontal="center" vertical="center"/>
      <protection locked="0"/>
    </xf>
    <xf numFmtId="165" fontId="17" fillId="0" borderId="10" xfId="0" applyNumberFormat="1" applyFont="1" applyBorder="1" applyAlignment="1" applyProtection="1">
      <alignment horizontal="center" vertical="center"/>
      <protection locked="0"/>
    </xf>
    <xf numFmtId="165" fontId="17" fillId="0" borderId="13" xfId="0" applyNumberFormat="1" applyFont="1" applyBorder="1" applyAlignment="1" applyProtection="1">
      <alignment horizontal="center" vertical="center"/>
      <protection locked="0"/>
    </xf>
    <xf numFmtId="0" fontId="18" fillId="0" borderId="0" xfId="2" applyFont="1" applyAlignment="1" applyProtection="1">
      <alignment horizontal="left" vertical="center"/>
      <protection locked="0"/>
    </xf>
    <xf numFmtId="0" fontId="18" fillId="0" borderId="0" xfId="2" applyFont="1" applyAlignment="1" applyProtection="1">
      <alignment horizontal="right" vertical="center"/>
      <protection locked="0"/>
    </xf>
    <xf numFmtId="0" fontId="6" fillId="0" borderId="0" xfId="2" applyFont="1" applyFill="1" applyBorder="1" applyAlignment="1" applyProtection="1">
      <alignment horizontal="center"/>
      <protection locked="0"/>
    </xf>
    <xf numFmtId="165" fontId="21" fillId="0" borderId="9" xfId="2" applyNumberFormat="1" applyFont="1" applyBorder="1" applyAlignment="1" applyProtection="1">
      <alignment horizontal="right" vertical="center"/>
      <protection locked="0"/>
    </xf>
    <xf numFmtId="165" fontId="21" fillId="0" borderId="10" xfId="2" applyNumberFormat="1" applyFont="1" applyBorder="1" applyAlignment="1" applyProtection="1">
      <alignment horizontal="right" vertical="center"/>
      <protection locked="0"/>
    </xf>
    <xf numFmtId="164" fontId="13" fillId="0" borderId="7" xfId="0" applyNumberFormat="1" applyFont="1" applyBorder="1" applyAlignment="1" applyProtection="1">
      <alignment horizontal="right" vertical="center"/>
      <protection locked="0" hidden="1"/>
    </xf>
    <xf numFmtId="164" fontId="13" fillId="0" borderId="5" xfId="0" applyNumberFormat="1" applyFont="1" applyBorder="1" applyAlignment="1" applyProtection="1">
      <alignment horizontal="right" vertical="center"/>
      <protection locked="0" hidden="1"/>
    </xf>
    <xf numFmtId="164" fontId="13" fillId="0" borderId="6" xfId="0" applyNumberFormat="1" applyFont="1" applyBorder="1" applyAlignment="1" applyProtection="1">
      <alignment horizontal="right" vertical="center"/>
      <protection locked="0" hidden="1"/>
    </xf>
    <xf numFmtId="0" fontId="13" fillId="0" borderId="5" xfId="0" applyFont="1" applyBorder="1" applyAlignment="1" applyProtection="1">
      <alignment horizontal="left" vertical="center"/>
      <protection locked="0"/>
    </xf>
    <xf numFmtId="165" fontId="9" fillId="0" borderId="5" xfId="2" applyNumberFormat="1" applyFont="1" applyBorder="1" applyAlignment="1" applyProtection="1">
      <alignment horizontal="center" vertical="center"/>
      <protection locked="0"/>
    </xf>
    <xf numFmtId="38" fontId="13" fillId="0" borderId="7" xfId="0" applyNumberFormat="1" applyFont="1" applyBorder="1" applyAlignment="1" applyProtection="1">
      <alignment horizontal="right" vertical="center"/>
      <protection locked="0" hidden="1"/>
    </xf>
    <xf numFmtId="38" fontId="13" fillId="0" borderId="5" xfId="0" applyNumberFormat="1" applyFont="1" applyBorder="1" applyAlignment="1" applyProtection="1">
      <alignment horizontal="right" vertical="center"/>
      <protection locked="0" hidden="1"/>
    </xf>
    <xf numFmtId="38" fontId="13" fillId="0" borderId="6" xfId="0" applyNumberFormat="1" applyFont="1" applyBorder="1" applyAlignment="1" applyProtection="1">
      <alignment horizontal="right" vertical="center"/>
      <protection locked="0" hidden="1"/>
    </xf>
    <xf numFmtId="49" fontId="13" fillId="0" borderId="7" xfId="1" applyNumberFormat="1" applyFont="1" applyBorder="1" applyAlignment="1" applyProtection="1">
      <alignment horizontal="left" vertical="center"/>
      <protection locked="0"/>
    </xf>
    <xf numFmtId="49" fontId="13" fillId="0" borderId="5" xfId="1" applyNumberFormat="1" applyFont="1" applyBorder="1" applyAlignment="1" applyProtection="1">
      <alignment horizontal="left" vertical="center"/>
      <protection locked="0"/>
    </xf>
    <xf numFmtId="49" fontId="13" fillId="0" borderId="6" xfId="1" applyNumberFormat="1" applyFont="1" applyBorder="1" applyAlignment="1" applyProtection="1">
      <alignment horizontal="left" vertical="center"/>
      <protection locked="0"/>
    </xf>
    <xf numFmtId="0" fontId="29" fillId="0" borderId="7" xfId="2" applyFont="1" applyBorder="1" applyAlignment="1" applyProtection="1">
      <alignment horizontal="right" vertical="center"/>
      <protection locked="0" hidden="1"/>
    </xf>
    <xf numFmtId="0" fontId="29" fillId="0" borderId="5" xfId="2" applyFont="1" applyBorder="1" applyAlignment="1" applyProtection="1">
      <alignment horizontal="right" vertical="center"/>
      <protection locked="0" hidden="1"/>
    </xf>
    <xf numFmtId="0" fontId="30" fillId="0" borderId="1" xfId="0" applyFont="1" applyBorder="1" applyAlignment="1" applyProtection="1">
      <alignment horizontal="right"/>
      <protection hidden="1"/>
    </xf>
    <xf numFmtId="0" fontId="10" fillId="0" borderId="1" xfId="0" applyFont="1" applyBorder="1" applyAlignment="1" applyProtection="1">
      <alignment horizontal="right"/>
      <protection hidden="1"/>
    </xf>
    <xf numFmtId="0" fontId="16" fillId="3" borderId="0" xfId="0" applyFont="1" applyFill="1" applyAlignment="1">
      <alignment horizontal="center"/>
    </xf>
    <xf numFmtId="0" fontId="31" fillId="0" borderId="0" xfId="2" applyFont="1" applyFill="1" applyAlignment="1" applyProtection="1">
      <alignment horizontal="center" vertical="center"/>
      <protection locked="0"/>
    </xf>
    <xf numFmtId="0" fontId="31" fillId="0" borderId="7" xfId="2" applyFont="1" applyBorder="1" applyAlignment="1" applyProtection="1">
      <alignment horizontal="right" vertical="center"/>
      <protection locked="0" hidden="1"/>
    </xf>
    <xf numFmtId="0" fontId="10" fillId="0" borderId="7" xfId="0" applyFont="1" applyBorder="1" applyAlignment="1" applyProtection="1">
      <alignment horizontal="right"/>
      <protection hidden="1"/>
    </xf>
    <xf numFmtId="0" fontId="0" fillId="0" borderId="5" xfId="0" applyBorder="1" applyAlignment="1">
      <alignment horizontal="right"/>
    </xf>
    <xf numFmtId="0" fontId="0" fillId="0" borderId="6" xfId="0" applyBorder="1" applyAlignment="1">
      <alignment horizontal="right"/>
    </xf>
    <xf numFmtId="0" fontId="10" fillId="0" borderId="1" xfId="0" applyFont="1" applyBorder="1" applyAlignment="1">
      <alignment horizontal="right" vertical="center"/>
    </xf>
    <xf numFmtId="0" fontId="10" fillId="0" borderId="7" xfId="0" applyFont="1" applyBorder="1" applyAlignment="1">
      <alignment horizontal="right" vertical="center"/>
    </xf>
    <xf numFmtId="0" fontId="10" fillId="0" borderId="5" xfId="0" applyFon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31" fillId="0" borderId="5" xfId="2" applyFont="1" applyBorder="1" applyAlignment="1" applyProtection="1">
      <alignment horizontal="right" vertical="center"/>
      <protection locked="0" hidden="1"/>
    </xf>
    <xf numFmtId="0" fontId="10" fillId="0" borderId="6" xfId="0" applyFont="1" applyBorder="1" applyAlignment="1">
      <alignment horizontal="right" vertical="center"/>
    </xf>
    <xf numFmtId="0" fontId="4" fillId="3" borderId="0" xfId="0" applyFont="1" applyFill="1" applyAlignment="1">
      <alignment horizontal="center" vertical="center"/>
    </xf>
    <xf numFmtId="0" fontId="47" fillId="5" borderId="7" xfId="2" applyFont="1" applyFill="1" applyBorder="1" applyAlignment="1" applyProtection="1">
      <alignment vertical="center"/>
      <protection locked="0"/>
    </xf>
    <xf numFmtId="0" fontId="47" fillId="5" borderId="5" xfId="2" applyFont="1" applyFill="1" applyBorder="1" applyAlignment="1" applyProtection="1">
      <alignment vertical="center"/>
      <protection locked="0"/>
    </xf>
    <xf numFmtId="0" fontId="47" fillId="5" borderId="6" xfId="2" applyFont="1" applyFill="1" applyBorder="1" applyAlignment="1" applyProtection="1">
      <alignment vertical="center"/>
      <protection locked="0"/>
    </xf>
    <xf numFmtId="0" fontId="47" fillId="4" borderId="1" xfId="2" applyFont="1" applyFill="1" applyBorder="1" applyAlignment="1" applyProtection="1">
      <alignment vertical="center"/>
      <protection locked="0"/>
    </xf>
    <xf numFmtId="0" fontId="47" fillId="13" borderId="1" xfId="2" applyFont="1" applyFill="1" applyBorder="1" applyAlignment="1" applyProtection="1">
      <alignment vertical="center"/>
    </xf>
    <xf numFmtId="0" fontId="26" fillId="0" borderId="1" xfId="2" applyFont="1" applyBorder="1" applyAlignment="1" applyProtection="1">
      <alignment horizontal="right" vertical="center"/>
      <protection locked="0"/>
    </xf>
    <xf numFmtId="0" fontId="13" fillId="0" borderId="1" xfId="0" applyFont="1" applyBorder="1" applyAlignment="1" applyProtection="1">
      <alignment horizontal="left" vertical="center"/>
      <protection locked="0"/>
    </xf>
    <xf numFmtId="0" fontId="29" fillId="0" borderId="7" xfId="2" applyFont="1" applyFill="1" applyBorder="1" applyAlignment="1" applyProtection="1">
      <alignment horizontal="right" vertical="center"/>
      <protection locked="0"/>
    </xf>
    <xf numFmtId="0" fontId="29" fillId="0" borderId="5" xfId="2" applyFont="1" applyFill="1" applyBorder="1" applyAlignment="1" applyProtection="1">
      <alignment horizontal="right" vertical="center"/>
      <protection locked="0"/>
    </xf>
    <xf numFmtId="0" fontId="29" fillId="0" borderId="6" xfId="2" applyFont="1" applyFill="1" applyBorder="1" applyAlignment="1" applyProtection="1">
      <alignment horizontal="right" vertical="center"/>
      <protection locked="0"/>
    </xf>
    <xf numFmtId="0" fontId="31" fillId="0" borderId="1" xfId="2" applyFont="1" applyBorder="1" applyAlignment="1" applyProtection="1">
      <alignment horizontal="right" vertical="center"/>
      <protection locked="0" hidden="1"/>
    </xf>
    <xf numFmtId="0" fontId="13" fillId="0" borderId="0" xfId="0" applyFont="1" applyAlignment="1">
      <alignment horizontal="center" vertical="center"/>
    </xf>
    <xf numFmtId="0" fontId="18" fillId="0" borderId="5" xfId="2" applyFont="1" applyBorder="1" applyAlignment="1" applyProtection="1">
      <alignment horizontal="right" vertical="center"/>
      <protection locked="0"/>
    </xf>
    <xf numFmtId="0" fontId="48" fillId="13" borderId="10" xfId="2" applyFont="1" applyFill="1" applyBorder="1" applyAlignment="1" applyProtection="1">
      <alignment vertical="center"/>
      <protection locked="0"/>
    </xf>
    <xf numFmtId="0" fontId="48" fillId="13" borderId="13" xfId="2" applyFont="1" applyFill="1" applyBorder="1" applyAlignment="1" applyProtection="1">
      <alignment vertical="center"/>
      <protection locked="0"/>
    </xf>
    <xf numFmtId="0" fontId="27" fillId="0" borderId="7" xfId="0" applyFont="1" applyBorder="1" applyAlignment="1" applyProtection="1">
      <alignment horizontal="center" vertical="center"/>
      <protection hidden="1"/>
    </xf>
    <xf numFmtId="0" fontId="27" fillId="0" borderId="5" xfId="0" applyFont="1" applyBorder="1" applyAlignment="1" applyProtection="1">
      <alignment horizontal="center" vertical="center"/>
      <protection hidden="1"/>
    </xf>
    <xf numFmtId="0" fontId="27" fillId="0" borderId="6" xfId="0" applyFont="1" applyBorder="1" applyAlignment="1" applyProtection="1">
      <alignment horizontal="center" vertical="center"/>
      <protection hidden="1"/>
    </xf>
    <xf numFmtId="0" fontId="47" fillId="5" borderId="9" xfId="2" applyFont="1" applyFill="1" applyBorder="1" applyAlignment="1" applyProtection="1">
      <alignment vertical="center"/>
      <protection locked="0"/>
    </xf>
    <xf numFmtId="0" fontId="47" fillId="5" borderId="10" xfId="2" applyFont="1" applyFill="1" applyBorder="1" applyAlignment="1" applyProtection="1">
      <alignment vertical="center"/>
      <protection locked="0"/>
    </xf>
    <xf numFmtId="0" fontId="47" fillId="5" borderId="13" xfId="2" applyFont="1" applyFill="1" applyBorder="1" applyAlignment="1" applyProtection="1">
      <alignment vertical="center"/>
      <protection locked="0"/>
    </xf>
    <xf numFmtId="0" fontId="20" fillId="0" borderId="0" xfId="0" applyFont="1" applyAlignment="1" applyProtection="1">
      <alignment horizontal="center" vertical="center"/>
      <protection locked="0"/>
    </xf>
    <xf numFmtId="0" fontId="47" fillId="5" borderId="1" xfId="2" applyFont="1" applyFill="1" applyBorder="1" applyAlignment="1" applyProtection="1">
      <alignment vertical="center"/>
    </xf>
    <xf numFmtId="0" fontId="31" fillId="7" borderId="1" xfId="2" applyFont="1" applyFill="1" applyBorder="1" applyAlignment="1" applyProtection="1">
      <alignment vertical="center"/>
    </xf>
    <xf numFmtId="0" fontId="47" fillId="5" borderId="1" xfId="2" applyFont="1" applyFill="1" applyBorder="1" applyAlignment="1" applyProtection="1">
      <protection locked="0"/>
    </xf>
    <xf numFmtId="0" fontId="13" fillId="0" borderId="3" xfId="0" applyFont="1" applyBorder="1" applyAlignment="1" applyProtection="1">
      <alignment vertical="center" wrapText="1"/>
      <protection locked="0"/>
    </xf>
    <xf numFmtId="0" fontId="0" fillId="0" borderId="2" xfId="0" applyBorder="1" applyAlignment="1">
      <alignment vertical="center" wrapText="1"/>
    </xf>
    <xf numFmtId="38" fontId="13" fillId="0" borderId="3" xfId="0" applyNumberFormat="1" applyFont="1" applyBorder="1" applyAlignment="1" applyProtection="1">
      <alignment horizontal="center" vertical="center"/>
      <protection locked="0"/>
    </xf>
    <xf numFmtId="38" fontId="13" fillId="0" borderId="2" xfId="0" applyNumberFormat="1" applyFont="1" applyBorder="1" applyAlignment="1" applyProtection="1">
      <alignment horizontal="center" vertical="center"/>
      <protection locked="0"/>
    </xf>
    <xf numFmtId="0" fontId="13" fillId="0" borderId="3" xfId="0" applyFont="1" applyBorder="1" applyAlignment="1" applyProtection="1">
      <alignment horizontal="center" vertical="center"/>
      <protection locked="0"/>
    </xf>
    <xf numFmtId="0" fontId="13" fillId="0" borderId="2" xfId="0" applyFont="1" applyBorder="1" applyAlignment="1" applyProtection="1">
      <alignment horizontal="center" vertical="center"/>
      <protection locked="0"/>
    </xf>
    <xf numFmtId="38" fontId="13" fillId="0" borderId="3" xfId="0" applyNumberFormat="1" applyFont="1" applyBorder="1" applyAlignment="1" applyProtection="1">
      <alignment horizontal="center" vertical="center"/>
      <protection hidden="1"/>
    </xf>
    <xf numFmtId="38" fontId="13" fillId="0" borderId="2" xfId="0" applyNumberFormat="1" applyFont="1" applyBorder="1" applyAlignment="1" applyProtection="1">
      <alignment horizontal="center" vertical="center"/>
      <protection hidden="1"/>
    </xf>
    <xf numFmtId="166" fontId="13" fillId="0" borderId="3" xfId="0" applyNumberFormat="1" applyFont="1" applyBorder="1" applyAlignment="1" applyProtection="1">
      <alignment horizontal="right" vertical="center"/>
      <protection hidden="1"/>
    </xf>
    <xf numFmtId="166" fontId="13" fillId="0" borderId="2" xfId="0" applyNumberFormat="1" applyFont="1" applyBorder="1" applyAlignment="1" applyProtection="1">
      <alignment horizontal="right" vertical="center"/>
      <protection hidden="1"/>
    </xf>
    <xf numFmtId="0" fontId="45" fillId="4" borderId="1" xfId="2" applyFont="1" applyFill="1" applyBorder="1" applyAlignment="1" applyProtection="1">
      <alignment vertical="center"/>
      <protection locked="0"/>
    </xf>
    <xf numFmtId="0" fontId="49" fillId="5" borderId="1" xfId="0" applyFont="1" applyFill="1" applyBorder="1" applyAlignment="1" applyProtection="1">
      <alignment vertical="center"/>
      <protection locked="0"/>
    </xf>
    <xf numFmtId="0" fontId="20" fillId="0" borderId="7" xfId="0" applyFont="1" applyBorder="1" applyAlignment="1">
      <alignment horizontal="right"/>
    </xf>
    <xf numFmtId="0" fontId="20" fillId="0" borderId="5" xfId="0" applyFont="1" applyBorder="1" applyAlignment="1">
      <alignment horizontal="right"/>
    </xf>
    <xf numFmtId="0" fontId="20" fillId="0" borderId="6" xfId="0" applyFont="1" applyBorder="1" applyAlignment="1">
      <alignment horizontal="right"/>
    </xf>
    <xf numFmtId="0" fontId="4" fillId="3" borderId="0" xfId="0" applyFont="1" applyFill="1" applyAlignment="1" applyProtection="1">
      <alignment horizontal="center" vertical="center"/>
      <protection hidden="1"/>
    </xf>
    <xf numFmtId="0" fontId="20" fillId="0" borderId="0" xfId="0" applyFont="1" applyAlignment="1" applyProtection="1">
      <alignment horizontal="center" vertical="center"/>
      <protection hidden="1"/>
    </xf>
    <xf numFmtId="0" fontId="8" fillId="0" borderId="0" xfId="2" applyFont="1" applyAlignment="1" applyProtection="1">
      <alignment horizontal="right" vertical="center"/>
      <protection hidden="1"/>
    </xf>
    <xf numFmtId="0" fontId="18" fillId="0" borderId="10" xfId="2" applyFont="1" applyBorder="1" applyAlignment="1" applyProtection="1">
      <alignment horizontal="right" vertical="center"/>
      <protection hidden="1"/>
    </xf>
    <xf numFmtId="0" fontId="26" fillId="0" borderId="5" xfId="2" applyFont="1" applyBorder="1" applyAlignment="1" applyProtection="1">
      <alignment horizontal="right" vertical="center"/>
      <protection hidden="1"/>
    </xf>
    <xf numFmtId="0" fontId="13" fillId="0" borderId="1" xfId="0" applyFont="1" applyBorder="1" applyAlignment="1" applyProtection="1">
      <alignment horizontal="left" vertical="center"/>
      <protection hidden="1"/>
    </xf>
    <xf numFmtId="0" fontId="47" fillId="13" borderId="1" xfId="2" applyFont="1" applyFill="1" applyBorder="1" applyAlignment="1" applyProtection="1">
      <alignment vertical="center"/>
      <protection hidden="1"/>
    </xf>
    <xf numFmtId="0" fontId="49" fillId="13" borderId="1" xfId="0" applyFont="1" applyFill="1" applyBorder="1"/>
    <xf numFmtId="0" fontId="8" fillId="0" borderId="10" xfId="2" applyFont="1" applyBorder="1" applyAlignment="1" applyProtection="1">
      <alignment horizontal="right" vertical="center"/>
      <protection locked="0"/>
    </xf>
    <xf numFmtId="0" fontId="8" fillId="0" borderId="8" xfId="2" applyFont="1" applyBorder="1" applyAlignment="1" applyProtection="1">
      <alignment horizontal="right" vertical="center"/>
      <protection locked="0"/>
    </xf>
    <xf numFmtId="0" fontId="47" fillId="4" borderId="1" xfId="2" applyFont="1" applyFill="1" applyBorder="1" applyAlignment="1" applyProtection="1"/>
    <xf numFmtId="0" fontId="26" fillId="0" borderId="5" xfId="2" applyFont="1" applyBorder="1" applyAlignment="1" applyProtection="1">
      <alignment horizontal="right" vertical="center"/>
    </xf>
    <xf numFmtId="0" fontId="26" fillId="0" borderId="6" xfId="2" applyFont="1" applyBorder="1" applyAlignment="1" applyProtection="1">
      <alignment horizontal="right" vertical="center"/>
    </xf>
    <xf numFmtId="0" fontId="13" fillId="0" borderId="7" xfId="0" applyFont="1" applyBorder="1" applyAlignment="1">
      <alignment horizontal="left" vertical="center"/>
    </xf>
    <xf numFmtId="0" fontId="13" fillId="0" borderId="6" xfId="0" applyFont="1" applyBorder="1" applyAlignment="1">
      <alignment horizontal="left" vertical="center"/>
    </xf>
    <xf numFmtId="0" fontId="47" fillId="13" borderId="7" xfId="2" applyFont="1" applyFill="1" applyBorder="1" applyAlignment="1" applyProtection="1">
      <alignment vertical="center"/>
    </xf>
    <xf numFmtId="0" fontId="47" fillId="13" borderId="5" xfId="2" applyFont="1" applyFill="1" applyBorder="1" applyAlignment="1" applyProtection="1">
      <alignment vertical="center"/>
    </xf>
    <xf numFmtId="0" fontId="47" fillId="13" borderId="6" xfId="2" applyFont="1" applyFill="1" applyBorder="1" applyAlignment="1" applyProtection="1">
      <alignment vertical="center"/>
    </xf>
    <xf numFmtId="0" fontId="47" fillId="13" borderId="7" xfId="2" applyFont="1" applyFill="1" applyBorder="1" applyAlignment="1" applyProtection="1"/>
    <xf numFmtId="0" fontId="47" fillId="13" borderId="5" xfId="2" applyFont="1" applyFill="1" applyBorder="1" applyAlignment="1" applyProtection="1"/>
    <xf numFmtId="0" fontId="47" fillId="13" borderId="6" xfId="2" applyFont="1" applyFill="1" applyBorder="1" applyAlignment="1" applyProtection="1"/>
    <xf numFmtId="0" fontId="47" fillId="4" borderId="7" xfId="2" applyFont="1" applyFill="1" applyBorder="1" applyAlignment="1" applyProtection="1">
      <alignment vertical="center"/>
      <protection locked="0"/>
    </xf>
    <xf numFmtId="0" fontId="47" fillId="4" borderId="5" xfId="2" applyFont="1" applyFill="1" applyBorder="1" applyAlignment="1" applyProtection="1">
      <alignment vertical="center"/>
      <protection locked="0"/>
    </xf>
    <xf numFmtId="0" fontId="47" fillId="4" borderId="6" xfId="2" applyFont="1" applyFill="1" applyBorder="1" applyAlignment="1" applyProtection="1">
      <alignment vertical="center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13" fillId="0" borderId="5" xfId="0" applyFont="1" applyBorder="1"/>
    <xf numFmtId="0" fontId="13" fillId="0" borderId="6" xfId="0" applyFont="1" applyBorder="1"/>
    <xf numFmtId="0" fontId="13" fillId="3" borderId="7" xfId="0" applyFont="1" applyFill="1" applyBorder="1" applyProtection="1">
      <protection locked="0"/>
    </xf>
    <xf numFmtId="0" fontId="13" fillId="3" borderId="5" xfId="0" applyFont="1" applyFill="1" applyBorder="1" applyProtection="1">
      <protection locked="0"/>
    </xf>
    <xf numFmtId="0" fontId="13" fillId="3" borderId="6" xfId="0" applyFont="1" applyFill="1" applyBorder="1" applyProtection="1">
      <protection locked="0"/>
    </xf>
    <xf numFmtId="0" fontId="47" fillId="13" borderId="1" xfId="2" applyFont="1" applyFill="1" applyBorder="1" applyAlignment="1" applyProtection="1"/>
    <xf numFmtId="0" fontId="18" fillId="11" borderId="5" xfId="2" applyFont="1" applyFill="1" applyBorder="1" applyAlignment="1" applyProtection="1">
      <alignment horizontal="right" vertical="center"/>
      <protection hidden="1"/>
    </xf>
    <xf numFmtId="0" fontId="47" fillId="16" borderId="1" xfId="2" applyFont="1" applyFill="1" applyBorder="1" applyAlignment="1" applyProtection="1">
      <alignment vertical="center"/>
      <protection locked="0"/>
    </xf>
    <xf numFmtId="0" fontId="49" fillId="14" borderId="1" xfId="0" applyFont="1" applyFill="1" applyBorder="1" applyAlignment="1" applyProtection="1">
      <alignment vertical="center"/>
      <protection locked="0"/>
    </xf>
    <xf numFmtId="0" fontId="20" fillId="3" borderId="0" xfId="0" applyFont="1" applyFill="1" applyAlignment="1">
      <alignment horizontal="center" vertical="center"/>
    </xf>
    <xf numFmtId="0" fontId="47" fillId="5" borderId="1" xfId="2" applyFont="1" applyFill="1" applyBorder="1" applyAlignment="1" applyProtection="1"/>
    <xf numFmtId="0" fontId="43" fillId="0" borderId="0" xfId="2" applyFont="1" applyAlignment="1" applyProtection="1">
      <alignment horizontal="center" vertical="center"/>
      <protection locked="0"/>
    </xf>
    <xf numFmtId="0" fontId="47" fillId="4" borderId="1" xfId="2" applyFont="1" applyFill="1" applyBorder="1" applyAlignment="1" applyProtection="1">
      <alignment vertical="center"/>
    </xf>
    <xf numFmtId="0" fontId="48" fillId="5" borderId="1" xfId="2" applyFont="1" applyFill="1" applyBorder="1" applyAlignment="1" applyProtection="1">
      <alignment vertical="center"/>
      <protection locked="0"/>
    </xf>
    <xf numFmtId="0" fontId="0" fillId="0" borderId="8" xfId="0" applyBorder="1"/>
    <xf numFmtId="0" fontId="14" fillId="0" borderId="5" xfId="2" applyFont="1" applyBorder="1" applyAlignment="1" applyProtection="1">
      <alignment horizontal="right" vertical="center"/>
      <protection locked="0"/>
    </xf>
    <xf numFmtId="0" fontId="26" fillId="0" borderId="6" xfId="2" applyFont="1" applyBorder="1" applyAlignment="1" applyProtection="1">
      <alignment horizontal="right" vertical="center"/>
      <protection locked="0"/>
    </xf>
    <xf numFmtId="0" fontId="17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right"/>
    </xf>
    <xf numFmtId="0" fontId="18" fillId="5" borderId="1" xfId="2" applyFont="1" applyFill="1" applyBorder="1" applyAlignment="1" applyProtection="1">
      <alignment vertical="center"/>
      <protection locked="0"/>
    </xf>
    <xf numFmtId="0" fontId="47" fillId="5" borderId="1" xfId="2" applyFont="1" applyFill="1" applyBorder="1" applyAlignment="1" applyProtection="1">
      <alignment vertical="center" wrapText="1"/>
      <protection locked="0"/>
    </xf>
    <xf numFmtId="0" fontId="4" fillId="3" borderId="0" xfId="0" applyFont="1" applyFill="1" applyAlignment="1">
      <alignment horizontal="center"/>
    </xf>
    <xf numFmtId="0" fontId="13" fillId="11" borderId="0" xfId="0" applyFont="1" applyFill="1" applyAlignment="1">
      <alignment horizontal="center" vertical="center"/>
    </xf>
    <xf numFmtId="0" fontId="50" fillId="13" borderId="1" xfId="0" applyFont="1" applyFill="1" applyBorder="1"/>
    <xf numFmtId="0" fontId="2" fillId="0" borderId="10" xfId="2" applyBorder="1" applyAlignment="1" applyProtection="1">
      <alignment horizontal="right" vertical="center"/>
      <protection locked="0"/>
    </xf>
    <xf numFmtId="0" fontId="49" fillId="13" borderId="1" xfId="0" applyFont="1" applyFill="1" applyBorder="1" applyAlignment="1">
      <alignment vertical="center"/>
    </xf>
    <xf numFmtId="0" fontId="47" fillId="4" borderId="1" xfId="2" applyFont="1" applyFill="1" applyBorder="1" applyAlignment="1" applyProtection="1">
      <alignment horizontal="left"/>
      <protection locked="0"/>
    </xf>
    <xf numFmtId="0" fontId="8" fillId="0" borderId="0" xfId="2" applyFont="1" applyAlignment="1" applyProtection="1">
      <alignment horizontal="right" vertical="center"/>
    </xf>
    <xf numFmtId="0" fontId="8" fillId="0" borderId="10" xfId="2" applyFont="1" applyBorder="1" applyAlignment="1" applyProtection="1">
      <alignment horizontal="right" vertical="center"/>
    </xf>
    <xf numFmtId="0" fontId="18" fillId="0" borderId="10" xfId="2" applyFont="1" applyBorder="1" applyAlignment="1" applyProtection="1">
      <alignment horizontal="right" vertical="center"/>
    </xf>
    <xf numFmtId="0" fontId="24" fillId="5" borderId="1" xfId="2" applyFont="1" applyFill="1" applyBorder="1" applyAlignment="1" applyProtection="1">
      <alignment vertical="center"/>
      <protection locked="0"/>
    </xf>
    <xf numFmtId="0" fontId="47" fillId="4" borderId="1" xfId="2" applyFont="1" applyFill="1" applyBorder="1" applyAlignment="1" applyProtection="1">
      <protection locked="0"/>
    </xf>
    <xf numFmtId="0" fontId="8" fillId="4" borderId="1" xfId="2" applyFont="1" applyFill="1" applyBorder="1" applyAlignment="1" applyProtection="1">
      <alignment vertical="center"/>
      <protection locked="0"/>
    </xf>
    <xf numFmtId="0" fontId="18" fillId="0" borderId="5" xfId="2" applyFont="1" applyBorder="1" applyAlignment="1" applyProtection="1">
      <alignment horizontal="right" vertical="center"/>
      <protection locked="0" hidden="1"/>
    </xf>
    <xf numFmtId="0" fontId="13" fillId="0" borderId="7" xfId="0" applyFont="1" applyBorder="1" applyAlignment="1" applyProtection="1">
      <alignment horizontal="center" vertical="center"/>
      <protection locked="0"/>
    </xf>
    <xf numFmtId="1" fontId="20" fillId="2" borderId="3" xfId="0" applyNumberFormat="1" applyFont="1" applyFill="1" applyBorder="1" applyAlignment="1" applyProtection="1">
      <alignment horizontal="center"/>
      <protection locked="0"/>
    </xf>
    <xf numFmtId="1" fontId="20" fillId="2" borderId="4" xfId="0" applyNumberFormat="1" applyFont="1" applyFill="1" applyBorder="1" applyAlignment="1" applyProtection="1">
      <alignment horizontal="center"/>
      <protection locked="0"/>
    </xf>
    <xf numFmtId="1" fontId="20" fillId="2" borderId="2" xfId="0" applyNumberFormat="1" applyFont="1" applyFill="1" applyBorder="1" applyAlignment="1" applyProtection="1">
      <alignment horizontal="center"/>
      <protection locked="0"/>
    </xf>
    <xf numFmtId="0" fontId="13" fillId="10" borderId="7" xfId="0" applyFont="1" applyFill="1" applyBorder="1" applyAlignment="1" applyProtection="1">
      <alignment horizontal="left" vertical="center"/>
      <protection locked="0"/>
    </xf>
    <xf numFmtId="0" fontId="13" fillId="10" borderId="6" xfId="0" applyFont="1" applyFill="1" applyBorder="1" applyAlignment="1" applyProtection="1">
      <alignment horizontal="left" vertical="center"/>
      <protection locked="0"/>
    </xf>
    <xf numFmtId="0" fontId="20" fillId="13" borderId="7" xfId="0" applyFont="1" applyFill="1" applyBorder="1"/>
    <xf numFmtId="0" fontId="20" fillId="13" borderId="5" xfId="0" applyFont="1" applyFill="1" applyBorder="1"/>
    <xf numFmtId="0" fontId="20" fillId="13" borderId="6" xfId="0" applyFont="1" applyFill="1" applyBorder="1"/>
    <xf numFmtId="0" fontId="8" fillId="4" borderId="1" xfId="2" applyFont="1" applyFill="1" applyBorder="1" applyAlignment="1" applyProtection="1">
      <alignment horizontal="left" vertical="center"/>
      <protection locked="0"/>
    </xf>
    <xf numFmtId="0" fontId="4" fillId="3" borderId="0" xfId="0" applyFont="1" applyFill="1" applyAlignment="1" applyProtection="1">
      <alignment horizontal="center" vertical="center"/>
      <protection locked="0"/>
    </xf>
    <xf numFmtId="0" fontId="42" fillId="0" borderId="0" xfId="2" applyFont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/>
      <protection locked="0"/>
    </xf>
    <xf numFmtId="0" fontId="8" fillId="0" borderId="0" xfId="2" applyFont="1" applyAlignment="1" applyProtection="1">
      <alignment vertical="center"/>
      <protection locked="0"/>
    </xf>
    <xf numFmtId="1" fontId="20" fillId="0" borderId="7" xfId="0" applyNumberFormat="1" applyFont="1" applyBorder="1" applyAlignment="1" applyProtection="1">
      <alignment horizontal="center"/>
      <protection locked="0"/>
    </xf>
    <xf numFmtId="1" fontId="20" fillId="0" borderId="5" xfId="0" applyNumberFormat="1" applyFont="1" applyBorder="1" applyAlignment="1" applyProtection="1">
      <alignment horizontal="center"/>
      <protection locked="0"/>
    </xf>
    <xf numFmtId="1" fontId="20" fillId="0" borderId="6" xfId="0" applyNumberFormat="1" applyFont="1" applyBorder="1" applyAlignment="1" applyProtection="1">
      <alignment horizontal="center"/>
      <protection locked="0"/>
    </xf>
    <xf numFmtId="0" fontId="26" fillId="3" borderId="7" xfId="0" applyFont="1" applyFill="1" applyBorder="1" applyAlignment="1" applyProtection="1">
      <alignment horizontal="center" vertical="center"/>
      <protection locked="0"/>
    </xf>
    <xf numFmtId="0" fontId="26" fillId="3" borderId="5" xfId="0" applyFont="1" applyFill="1" applyBorder="1" applyAlignment="1" applyProtection="1">
      <alignment horizontal="center" vertical="center"/>
      <protection locked="0"/>
    </xf>
    <xf numFmtId="0" fontId="26" fillId="3" borderId="6" xfId="0" applyFont="1" applyFill="1" applyBorder="1" applyAlignment="1" applyProtection="1">
      <alignment horizontal="center" vertical="center"/>
      <protection locked="0"/>
    </xf>
    <xf numFmtId="0" fontId="26" fillId="0" borderId="5" xfId="2" applyFont="1" applyBorder="1" applyAlignment="1" applyProtection="1">
      <alignment horizontal="left" vertical="center"/>
      <protection locked="0"/>
    </xf>
    <xf numFmtId="0" fontId="26" fillId="0" borderId="6" xfId="2" applyFont="1" applyBorder="1" applyAlignment="1" applyProtection="1">
      <alignment horizontal="left" vertical="center"/>
      <protection locked="0"/>
    </xf>
    <xf numFmtId="0" fontId="17" fillId="0" borderId="5" xfId="2" applyFont="1" applyBorder="1" applyAlignment="1" applyProtection="1">
      <alignment horizontal="center" vertical="center"/>
      <protection locked="0"/>
    </xf>
    <xf numFmtId="0" fontId="17" fillId="0" borderId="6" xfId="2" applyFont="1" applyBorder="1" applyAlignment="1" applyProtection="1">
      <alignment horizontal="center" vertical="center"/>
      <protection locked="0"/>
    </xf>
    <xf numFmtId="0" fontId="8" fillId="5" borderId="1" xfId="2" applyFont="1" applyFill="1" applyBorder="1" applyAlignment="1" applyProtection="1">
      <alignment vertical="center"/>
      <protection locked="0"/>
    </xf>
    <xf numFmtId="0" fontId="47" fillId="0" borderId="1" xfId="2" applyFont="1" applyFill="1" applyBorder="1" applyAlignment="1" applyProtection="1"/>
    <xf numFmtId="0" fontId="47" fillId="13" borderId="1" xfId="2" applyFont="1" applyFill="1" applyBorder="1" applyAlignment="1" applyProtection="1">
      <protection locked="0"/>
    </xf>
    <xf numFmtId="0" fontId="0" fillId="0" borderId="5" xfId="0" applyBorder="1" applyAlignment="1">
      <alignment horizontal="right" vertical="center"/>
    </xf>
    <xf numFmtId="0" fontId="20" fillId="10" borderId="0" xfId="0" applyFont="1" applyFill="1" applyAlignment="1">
      <alignment horizontal="center" vertical="center"/>
    </xf>
    <xf numFmtId="0" fontId="51" fillId="5" borderId="1" xfId="2" applyFont="1" applyFill="1" applyBorder="1" applyAlignment="1" applyProtection="1">
      <alignment vertical="center"/>
      <protection locked="0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colors>
    <mruColors>
      <color rgb="FF00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102" Type="http://schemas.openxmlformats.org/officeDocument/2006/relationships/styles" Target="styles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103" Type="http://schemas.openxmlformats.org/officeDocument/2006/relationships/sharedStrings" Target="sharedString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calcChain" Target="calcChain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flies4fishing.com/index.htm" TargetMode="External"/><Relationship Id="rId2" Type="http://schemas.openxmlformats.org/officeDocument/2006/relationships/hyperlink" Target="http://www.flies4fishing.com/" TargetMode="External"/><Relationship Id="rId1" Type="http://schemas.openxmlformats.org/officeDocument/2006/relationships/hyperlink" Target="http://www.flies4fishing.com/Main/Payment%20and%20shipping.htm" TargetMode="External"/><Relationship Id="rId4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hyperlink" Target="../../Users/Users/Win7/AppData/Local/Microsoft/Windows/INetCache/AppData/Local/Microsoft/Windows/Temporary%20Internet%20Files/Content.Outlook/images/Sheppard's%20Flies/Blood%20Worm%20Marabou%20Red.JPG" TargetMode="External"/><Relationship Id="rId7" Type="http://schemas.openxmlformats.org/officeDocument/2006/relationships/printerSettings" Target="../printerSettings/printerSettings10.bin"/><Relationship Id="rId2" Type="http://schemas.openxmlformats.org/officeDocument/2006/relationships/hyperlink" Target="http://www.flies4fishing.com/images/Sheppard's%20Flies/Blood%20Worm%20Holo%20Red.JPG" TargetMode="External"/><Relationship Id="rId1" Type="http://schemas.openxmlformats.org/officeDocument/2006/relationships/hyperlink" Target="http://www.flies4fishing.com/images/Sheppard's%20Flies/Blood%20Worm%20Flexx%20Red.JPG" TargetMode="External"/><Relationship Id="rId6" Type="http://schemas.openxmlformats.org/officeDocument/2006/relationships/hyperlink" Target="http://www.flies4fishing.com/Price%20Lists/Retail/Sheppard's%20Flies/Price%20List%20Sheppard's%20Flies.pdf" TargetMode="External"/><Relationship Id="rId5" Type="http://schemas.openxmlformats.org/officeDocument/2006/relationships/hyperlink" Target="http://www.flies4fishing.com/images/Sheppard's%20Flies/Blood%20Worm%20Larva%20Red.JPG" TargetMode="External"/><Relationship Id="rId4" Type="http://schemas.openxmlformats.org/officeDocument/2006/relationships/hyperlink" Target="http://www.flies4fishing.com/Fly%20Brochures/Fly%20Brochure%20Blood%20Worms.pdf" TargetMode="External"/></Relationships>
</file>

<file path=xl/worksheets/_rels/sheet10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3.bin"/><Relationship Id="rId2" Type="http://schemas.openxmlformats.org/officeDocument/2006/relationships/hyperlink" Target="http://www.flies4fishing.com/Price%20Lists/Retail/Sheppard's%20Flies/Price%20List%20Sheppard's%20Flies.pdf" TargetMode="External"/><Relationship Id="rId1" Type="http://schemas.openxmlformats.org/officeDocument/2006/relationships/hyperlink" Target="http://www.flies4fishing.com/Fly%20Brochures/Fly%20Brochure%20Zonkers%20Weighted.pdf" TargetMode="External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flies4fishing.com/images/Sheppard's%20Flies/Bomber%20Black%20Black%20Brown.JPG" TargetMode="External"/><Relationship Id="rId13" Type="http://schemas.openxmlformats.org/officeDocument/2006/relationships/hyperlink" Target="http://www.flies4fishing.com/images/Sheppard's%20Flies/Bomber%20Black%20White%20Orange.JPG" TargetMode="External"/><Relationship Id="rId3" Type="http://schemas.openxmlformats.org/officeDocument/2006/relationships/hyperlink" Target="http://www.fliesa4fishing.com/images/Sheppard's%20Flies/Smurf%20Bomber%20White%20Hackle.JPG" TargetMode="External"/><Relationship Id="rId7" Type="http://schemas.openxmlformats.org/officeDocument/2006/relationships/hyperlink" Target="http://www.flies4fishing.com/images/Sheppard's%20Flies/Bomber%20Green%20White%20Brown.jpg" TargetMode="External"/><Relationship Id="rId12" Type="http://schemas.openxmlformats.org/officeDocument/2006/relationships/hyperlink" Target="../../Users/patrickfewer/images/Sheppard's%20Flies/Bomber%20White%20White%20Orange.JPG" TargetMode="External"/><Relationship Id="rId2" Type="http://schemas.openxmlformats.org/officeDocument/2006/relationships/hyperlink" Target="http://www.flies4fishing.com/images/Sheppard's%20Flies/Purple%20Paddy.jpg" TargetMode="External"/><Relationship Id="rId16" Type="http://schemas.openxmlformats.org/officeDocument/2006/relationships/printerSettings" Target="../printerSettings/printerSettings11.bin"/><Relationship Id="rId1" Type="http://schemas.openxmlformats.org/officeDocument/2006/relationships/hyperlink" Target="http://www.flies4fishing.com/images/Sheppard's%20Flies/Bomber%20Natural;%20White;%20Orange.JPG" TargetMode="External"/><Relationship Id="rId6" Type="http://schemas.openxmlformats.org/officeDocument/2006/relationships/hyperlink" Target="http://www.flies4fishing.com/images/Sheppard's%20Flies/Bomber%20Green%20White%20Orange.JPG" TargetMode="External"/><Relationship Id="rId11" Type="http://schemas.openxmlformats.org/officeDocument/2006/relationships/hyperlink" Target="../../Users/patrickfewer/images/Sheppard's%20Flies/Bomber%20Natural%20Brown%20Brown.JPG" TargetMode="External"/><Relationship Id="rId5" Type="http://schemas.openxmlformats.org/officeDocument/2006/relationships/hyperlink" Target="http://www.flies4fishing.com/images/Sheppard's%20Flies/Bomber%20Natural%20White%20Brown.JPG" TargetMode="External"/><Relationship Id="rId15" Type="http://schemas.openxmlformats.org/officeDocument/2006/relationships/hyperlink" Target="http://www.flies4fishing.com/Price%20Lists/Retail/Sheppard's%20Flies/Price%20List%20Sheppard's%20Flies.pdf" TargetMode="External"/><Relationship Id="rId10" Type="http://schemas.openxmlformats.org/officeDocument/2006/relationships/hyperlink" Target="../../Users/patrickfewer/images/Sheppard's%20Flies/Bomber%20Green%20White%20Brown.jpg" TargetMode="External"/><Relationship Id="rId4" Type="http://schemas.openxmlformats.org/officeDocument/2006/relationships/hyperlink" Target="http://www.flies4fishing.com/Fly%20Brochures/Fly%20Brochure%20Bombers.pdf" TargetMode="External"/><Relationship Id="rId9" Type="http://schemas.openxmlformats.org/officeDocument/2006/relationships/hyperlink" Target="../../Users/patrickfewer/images/Sheppard's%20Flies/Bomber%20Blue%20White%20Orange.jpg" TargetMode="External"/><Relationship Id="rId14" Type="http://schemas.openxmlformats.org/officeDocument/2006/relationships/hyperlink" Target="http://www.flies4fishing.com/images/Sheppard's%20Flies/Skittles%20Bomber.JPG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hyperlink" Target="http://www.flies4fishing.com/images/Sheppard's%20Flies/Green%20Machine.jpg" TargetMode="External"/><Relationship Id="rId2" Type="http://schemas.openxmlformats.org/officeDocument/2006/relationships/hyperlink" Target="http://www.flies4fishing.com/Fly%20Brochures/Fly%20Brochure%20Buck%20Bugs.pdf" TargetMode="External"/><Relationship Id="rId1" Type="http://schemas.openxmlformats.org/officeDocument/2006/relationships/hyperlink" Target="http://www.flies4fishing.com/images/Sheppard's%20Flies/Buck%20Bug%20Black;%20Fl.%20Green;%20Brown.JPG" TargetMode="External"/><Relationship Id="rId6" Type="http://schemas.openxmlformats.org/officeDocument/2006/relationships/printerSettings" Target="../printerSettings/printerSettings12.bin"/><Relationship Id="rId5" Type="http://schemas.openxmlformats.org/officeDocument/2006/relationships/hyperlink" Target="http://www.flies4fishing.com/Price%20Lists/Retail/Sheppard's%20Flies/Price%20List%20Sheppard's%20Flies.pdf" TargetMode="External"/><Relationship Id="rId4" Type="http://schemas.openxmlformats.org/officeDocument/2006/relationships/hyperlink" Target="http://www.flies4fishing.com/images/Sheppard's%20Flies/Buck%20Bug%20Black;%20Fl.%20Green%20Red;%20Brown.JPG" TargetMode="External"/></Relationships>
</file>

<file path=xl/worksheets/_rels/sheet13.xml.rels><?xml version="1.0" encoding="UTF-8" standalone="yes"?>
<Relationships xmlns="http://schemas.openxmlformats.org/package/2006/relationships"><Relationship Id="rId8" Type="http://schemas.openxmlformats.org/officeDocument/2006/relationships/hyperlink" Target="http://www.flies4fishing.com/images/Sheppard's%20Flies/Bug%20Black%20White%20Orange.JPG" TargetMode="External"/><Relationship Id="rId3" Type="http://schemas.openxmlformats.org/officeDocument/2006/relationships/hyperlink" Target="http://www.flies4fishing.com/images/Sheppard's%20Flies/Bug%20Black;%20Brown;%20Yellow.JPG" TargetMode="External"/><Relationship Id="rId7" Type="http://schemas.openxmlformats.org/officeDocument/2006/relationships/hyperlink" Target="../../Users/Users/Win7/AppData/Local/Microsoft/Windows/INetCache/AppData/Local/Microsoft/Windows/Temporary%20Internet%20Files/Content.Outlook/images/Sheppard's%20Flies/Bug%20Green;%20White;%20Orange.jpg" TargetMode="External"/><Relationship Id="rId2" Type="http://schemas.openxmlformats.org/officeDocument/2006/relationships/hyperlink" Target="http://www.flies4fishing.com/images/Sheppard's%20Flies/Bug%20Black%20Black%20Brown.JPG" TargetMode="External"/><Relationship Id="rId1" Type="http://schemas.openxmlformats.org/officeDocument/2006/relationships/hyperlink" Target="http://www.flies4fishing.com/images/Sheppard's%20Flies/Bug%20Black%20Black%20Black.JPG" TargetMode="External"/><Relationship Id="rId6" Type="http://schemas.openxmlformats.org/officeDocument/2006/relationships/hyperlink" Target="http://www.flies4fishing.com/images/Sheppard's%20Flies/Bug%20Natural%20White%20Brown.JPG" TargetMode="External"/><Relationship Id="rId11" Type="http://schemas.openxmlformats.org/officeDocument/2006/relationships/printerSettings" Target="../printerSettings/printerSettings13.bin"/><Relationship Id="rId5" Type="http://schemas.openxmlformats.org/officeDocument/2006/relationships/hyperlink" Target="http://www.flies4fishing.com/images/Sheppard's%20Flies/Bug%20Natural%20White%20Orange%202013.JPG" TargetMode="External"/><Relationship Id="rId10" Type="http://schemas.openxmlformats.org/officeDocument/2006/relationships/hyperlink" Target="http://www.flies4fishing.com/Price%20Lists/Retail/Sheppard's%20Flies/Price%20List%20Sheppard's%20Flies.pdf" TargetMode="External"/><Relationship Id="rId4" Type="http://schemas.openxmlformats.org/officeDocument/2006/relationships/hyperlink" Target="http://www.flies4fishing.com/Fly%20Brochures/Fly%20Brochure%20Bugs.pdf" TargetMode="External"/><Relationship Id="rId9" Type="http://schemas.openxmlformats.org/officeDocument/2006/relationships/hyperlink" Target="http://www.flies4fishing.com/images/Sheppard's%20Flies/Bug%20Black%20White%20Brown.JPG" TargetMode="Externa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hyperlink" Target="http://www.flies4fishing.com/Price%20Lists/Retail/Sheppard's%20Flies/Price%20List%20Sheppard's%20Flies.pdf" TargetMode="External"/><Relationship Id="rId2" Type="http://schemas.openxmlformats.org/officeDocument/2006/relationships/hyperlink" Target="http://www.flies4fishing.com/Fly%20Brochures/Fly%20Brochure%20Bumble%20Bee%20Bombers.pdf" TargetMode="External"/><Relationship Id="rId1" Type="http://schemas.openxmlformats.org/officeDocument/2006/relationships/hyperlink" Target="http://www.flies4fishing.com/images/Sheppard's%20Flies/Bumble%20Bee%20Bomber%202013.JPG" TargetMode="External"/><Relationship Id="rId4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hyperlink" Target="http://www.flies4fishing.com/Price%20Lists/Retail/Sheppard's%20Flies/Price%20List%20Sheppard's%20Flies.pdf" TargetMode="Externa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5.bin"/><Relationship Id="rId1" Type="http://schemas.openxmlformats.org/officeDocument/2006/relationships/hyperlink" Target="http://www.flies4fishing.com/Price%20Lists/Retail/Sheppard's%20Flies/Price%20List%20Sheppard's%20Flies.pdf" TargetMode="Externa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6.bin"/><Relationship Id="rId2" Type="http://schemas.openxmlformats.org/officeDocument/2006/relationships/hyperlink" Target="http://www.flies4fishing.com/Price%20Lists/Retail/Sheppard's%20Flies/Price%20List%20Sheppard's%20Flies.pdf" TargetMode="External"/><Relationship Id="rId1" Type="http://schemas.openxmlformats.org/officeDocument/2006/relationships/hyperlink" Target="http://www.flies4fishing.com/Fly%20Brochures/Fly%20Brochure%20Butterflies%20Wet.pdf" TargetMode="Externa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7.bin"/><Relationship Id="rId1" Type="http://schemas.openxmlformats.org/officeDocument/2006/relationships/hyperlink" Target="http://www.flies4fishing.com/Price%20Lists/Retail/Sheppard's%20Flies/Price%20List%20Sheppard's%20Flies.pdf" TargetMode="Externa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8.bin"/><Relationship Id="rId2" Type="http://schemas.openxmlformats.org/officeDocument/2006/relationships/hyperlink" Target="http://www.flies4fishing.com/Fly%20Brochures/Fly%20Brochure%20Caddis%20Flies.pdf" TargetMode="External"/><Relationship Id="rId1" Type="http://schemas.openxmlformats.org/officeDocument/2006/relationships/hyperlink" Target="http://www.flies4fishing.com/Price%20Lists/Retail/Sheppard's%20Flies/Price%20List%20Sheppard's%20Flies.pdf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flies4fishing.com/Price%20Lists/Retail/Sheppard's%20Flies/Price%20List%20Sheppard's%20Flies.pdf" TargetMode="Externa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9.bin"/><Relationship Id="rId2" Type="http://schemas.openxmlformats.org/officeDocument/2006/relationships/hyperlink" Target="http://www.flies4fishing.com/Price%20Lists/Retail/Sheppard's%20Flies/Price%20List%20Sheppard's%20Flies.pdf" TargetMode="External"/><Relationship Id="rId1" Type="http://schemas.openxmlformats.org/officeDocument/2006/relationships/hyperlink" Target="http://www.flies4fishing.com/Fly%20Brochures/Fly%20Brochure%20Caddis%20Pupa.pdf" TargetMode="Externa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0.bin"/><Relationship Id="rId2" Type="http://schemas.openxmlformats.org/officeDocument/2006/relationships/hyperlink" Target="http://www.flies4fishing.com/Price%20Lists/Retail/Sheppard's%20Flies/Price%20List%20Sheppard's%20Flies.pdf" TargetMode="External"/><Relationship Id="rId1" Type="http://schemas.openxmlformats.org/officeDocument/2006/relationships/hyperlink" Target="http://www.flies4fishing.com/Fly%20Brochures/Fly%20Brochure%20Caddis%20Pupa.pdf" TargetMode="Externa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hyperlink" Target="http://www.flies4fishing.com/Price%20Lists/Retail/Sheppard's%20Flies/Price%20List%20Sheppard's%20Flies.pdf" TargetMode="External"/><Relationship Id="rId2" Type="http://schemas.openxmlformats.org/officeDocument/2006/relationships/hyperlink" Target="http://www.flies4fishing.com/images/Sheppard's%20Flies/Chironomid%20Red%20and%20Pearl.JPG" TargetMode="External"/><Relationship Id="rId1" Type="http://schemas.openxmlformats.org/officeDocument/2006/relationships/hyperlink" Target="http://www.flies4fishing.com/Fly%20Brochures/Fly%20Brochure%20Chironomids.pdf" TargetMode="External"/><Relationship Id="rId4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8" Type="http://schemas.openxmlformats.org/officeDocument/2006/relationships/hyperlink" Target="http://www.flies4fishing.com/Images%20no%20Labels/Sea%20Trout%20Black%20&amp;%20Silver.jpg" TargetMode="External"/><Relationship Id="rId3" Type="http://schemas.openxmlformats.org/officeDocument/2006/relationships/hyperlink" Target="http://www.flies4fishing.com/Images%20no%20Labels/Wet%20Bug%20Green%20Green-Red%20Pearl%20Brown.JPG" TargetMode="External"/><Relationship Id="rId7" Type="http://schemas.openxmlformats.org/officeDocument/2006/relationships/hyperlink" Target="http://www.flies4fishing.com/Images%20no%20Labels/Sea%20Trout%20Black%20&amp;%20Black.jpg" TargetMode="External"/><Relationship Id="rId12" Type="http://schemas.openxmlformats.org/officeDocument/2006/relationships/printerSettings" Target="../printerSettings/printerSettings22.bin"/><Relationship Id="rId2" Type="http://schemas.openxmlformats.org/officeDocument/2006/relationships/hyperlink" Target="http://www.flies4fishing.com/Images%20no%20Labels/Blue%20Charm.jpg" TargetMode="External"/><Relationship Id="rId1" Type="http://schemas.openxmlformats.org/officeDocument/2006/relationships/hyperlink" Target="http://www.flies4fishing.com/Images%20no%20Labels/Foam%20Bug%20Black%20Black%20Brown.JPG" TargetMode="External"/><Relationship Id="rId6" Type="http://schemas.openxmlformats.org/officeDocument/2006/relationships/hyperlink" Target="http://www.flies4fishing.com/Images%20no%20Labels/CJ%20Morgan/Wiggle%20Tail%20-%20White.jpg" TargetMode="External"/><Relationship Id="rId11" Type="http://schemas.openxmlformats.org/officeDocument/2006/relationships/hyperlink" Target="http://www.flies4fishing.com/Community%20Fly%20Post/Index%20of%20Community%20Fly%20Post.pdf" TargetMode="External"/><Relationship Id="rId5" Type="http://schemas.openxmlformats.org/officeDocument/2006/relationships/hyperlink" Target="http://www.flies4fishing.com/Images%20no%20Labels/CJ%20Morgan/Wiggle%20Tail%20-%20Grey.jpg" TargetMode="External"/><Relationship Id="rId10" Type="http://schemas.openxmlformats.org/officeDocument/2006/relationships/hyperlink" Target="http://www.flies4fishing.com/Price%20Lists/Retail/Sheppard's%20Flies/Price%20List%20Sheppard's%20Flies.pdf" TargetMode="External"/><Relationship Id="rId4" Type="http://schemas.openxmlformats.org/officeDocument/2006/relationships/hyperlink" Target="http://www.flies4fishing.com/Images%20no%20Labels/CJ%20Morgan/Wiggle%20Tail%20-%20Brown.jpg" TargetMode="External"/><Relationship Id="rId9" Type="http://schemas.openxmlformats.org/officeDocument/2006/relationships/hyperlink" Target="http://www.flies4fishing.com/Images%20no%20Labels/COD%20Teaser%20Pearl.jpg" TargetMode="External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hyperlink" Target="http://www.flies4fishing.com/images/Sheppard's%20Flies/Silver%20Cosseboom.JPG" TargetMode="External"/><Relationship Id="rId2" Type="http://schemas.openxmlformats.org/officeDocument/2006/relationships/hyperlink" Target="http://www.flies4fishing.com/Fly%20Brochures/Fly%20Brochure%20Cosseboom%20Series.pdf" TargetMode="External"/><Relationship Id="rId1" Type="http://schemas.openxmlformats.org/officeDocument/2006/relationships/hyperlink" Target="http://www.flies4fishing.com/images/Sheppard's%20Flies/Green%20Cosseboom.jpg" TargetMode="External"/><Relationship Id="rId5" Type="http://schemas.openxmlformats.org/officeDocument/2006/relationships/hyperlink" Target="http://www.flies4fishing.com/Price%20Lists/Retail/Sheppard's%20Flies/Price%20List%20Sheppard's%20Flies.pdf" TargetMode="External"/><Relationship Id="rId4" Type="http://schemas.openxmlformats.org/officeDocument/2006/relationships/hyperlink" Target="../../Users/patrickfewer/images/Sheppard's%20Flies/Cosseboom%20Yellow.jpg" TargetMode="External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3.bin"/><Relationship Id="rId1" Type="http://schemas.openxmlformats.org/officeDocument/2006/relationships/hyperlink" Target="http://www.flies4fishing.com/Fly%20Brochures/Fly%20Brochure%20Crunchers.pdf" TargetMode="External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4.bin"/><Relationship Id="rId2" Type="http://schemas.openxmlformats.org/officeDocument/2006/relationships/hyperlink" Target="http://www.flies4fishing.com/Price%20Lists/Retail/Sheppard's%20Flies/Price%20List%20Sheppard's%20Flies.pdf" TargetMode="External"/><Relationship Id="rId1" Type="http://schemas.openxmlformats.org/officeDocument/2006/relationships/hyperlink" Target="http://www.flies4fishing.com/Fly%20Brochures/Fly%20Brochure%20Crystal%20Eggs.pdf" TargetMode="External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hyperlink" Target="http://www.flies4fishing.com/Price%20Lists/Retail/Sheppard's%20Flies/Price%20List%20Sheppard's%20Flies.pdf" TargetMode="External"/><Relationship Id="rId2" Type="http://schemas.openxmlformats.org/officeDocument/2006/relationships/hyperlink" Target="http://www.flies4fishing.com/Fly%20Brochures/Fly%20Brochure%20Damsel%20Flies.pdf" TargetMode="External"/><Relationship Id="rId1" Type="http://schemas.openxmlformats.org/officeDocument/2006/relationships/hyperlink" Target="http://www.flies4fishing.com/Users/Win7/images/Sheppard's%20Flies/Blue%20Damsel.JPG" TargetMode="External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hyperlink" Target="http://www.flies4fishing.com/Price%20Lists/Retail/Sheppard's%20Flies/Price%20List%20Sheppard's%20Flies.pdf" TargetMode="External"/><Relationship Id="rId2" Type="http://schemas.openxmlformats.org/officeDocument/2006/relationships/hyperlink" Target="http://www.flies4fishing.com/Fly%20Brochures/Fly%20Brochure%20Deer%20Hair%20Frogs.pdf" TargetMode="External"/><Relationship Id="rId1" Type="http://schemas.openxmlformats.org/officeDocument/2006/relationships/hyperlink" Target="http://www.flies4fishing.com/images/Sheppard's%20Flies/Deer%20Hair%20Frog%20Green%20Yellow.JPG" TargetMode="Externa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hyperlink" Target="http://www.flies4fishing.com/Fly%20Brochures/Fly%20Brochure%20Dark%20Water%20Flies.pdf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.bin"/><Relationship Id="rId3" Type="http://schemas.openxmlformats.org/officeDocument/2006/relationships/hyperlink" Target="http://www.flies4fishing.com/images/Sheppard's%20Flies/AC%20Silver%20Fly%20Blue%20Tip%202012.JPG" TargetMode="External"/><Relationship Id="rId7" Type="http://schemas.openxmlformats.org/officeDocument/2006/relationships/hyperlink" Target="http://www.flies4fishing.com/Price%20Lists/Retail/Sheppard's%20Flies/Price%20List%20Sheppard's%20Flies.pdf" TargetMode="External"/><Relationship Id="rId2" Type="http://schemas.openxmlformats.org/officeDocument/2006/relationships/hyperlink" Target="http://www.flies4fishing.com/images/Sheppard's%20Flies/AC%20Black%20Fly%20Lemon%20Tip.JPG" TargetMode="External"/><Relationship Id="rId1" Type="http://schemas.openxmlformats.org/officeDocument/2006/relationships/hyperlink" Target="http://www.flies4fishing.com/images/Sheppard's%20Flies/AC%20Black%20Fly%20-%20Blue%20Tip.JPG" TargetMode="External"/><Relationship Id="rId6" Type="http://schemas.openxmlformats.org/officeDocument/2006/relationships/hyperlink" Target="http://www.flies4fishing.com/Fly%20Brochures/Fly%20Brochure%20Anglers%20Choice.pdf" TargetMode="External"/><Relationship Id="rId5" Type="http://schemas.openxmlformats.org/officeDocument/2006/relationships/hyperlink" Target="http://www.flies4fishing.com/images/Sheppard's%20Flies/AC%20Yellow%20&amp;%20Green.JPG" TargetMode="External"/><Relationship Id="rId4" Type="http://schemas.openxmlformats.org/officeDocument/2006/relationships/hyperlink" Target="http://www.flies4fishing.com/images/Sheppard's%20Flies/AC%20Thunder%20&amp;%20Lightning%20Revised.JPG" TargetMode="External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hyperlink" Target="http://www.flies4fishing.com/Price%20Lists/Retail/Sheppard's%20Flies/Price%20List%20Sheppard's%20Flies.pdf" TargetMode="External"/><Relationship Id="rId1" Type="http://schemas.openxmlformats.org/officeDocument/2006/relationships/hyperlink" Target="http://www.flies4fishing.com/images/Sheppard's%20Flies/Double%20Bunny%202017.JPG" TargetMode="External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flies4fishing.com/Price%20Lists/Retail/Sheppard's%20Flies/Price%20List%20Sheppard's%20Flies.pdf" TargetMode="External"/><Relationship Id="rId1" Type="http://schemas.openxmlformats.org/officeDocument/2006/relationships/hyperlink" Target="http://www.flies4fishing.com/images/Sheppard's%20Flies/Drifter%20Brown%20Grizzly%20Purple%20Brown%20Grizzly.JPG" TargetMode="External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5.bin"/><Relationship Id="rId2" Type="http://schemas.openxmlformats.org/officeDocument/2006/relationships/hyperlink" Target="http://www.flies4fishing.com/Price%20Lists/Retail/Sheppard's%20Flies/Price%20List%20Sheppard's%20Flies.pdf" TargetMode="External"/><Relationship Id="rId1" Type="http://schemas.openxmlformats.org/officeDocument/2006/relationships/hyperlink" Target="http://www.flies4fishing.com/Fly%20Brochures/Fly%20Brochure%20Egg%20Sucking%20Leeches.pdf" TargetMode="External"/></Relationships>
</file>

<file path=xl/worksheets/_rels/sheet33.xml.rels><?xml version="1.0" encoding="UTF-8" standalone="yes"?>
<Relationships xmlns="http://schemas.openxmlformats.org/package/2006/relationships"><Relationship Id="rId3" Type="http://schemas.openxmlformats.org/officeDocument/2006/relationships/hyperlink" Target="http://www.flies4fishing.com/images/Sheppard's%20Flies/Minnow%20Weighted%20Olive.JPG" TargetMode="External"/><Relationship Id="rId2" Type="http://schemas.openxmlformats.org/officeDocument/2006/relationships/hyperlink" Target="http://www.flies4fishing.com/images/Sheppard's%20Flies/Minnow%20Weighted%20Light%20Brown.JPG" TargetMode="External"/><Relationship Id="rId1" Type="http://schemas.openxmlformats.org/officeDocument/2006/relationships/hyperlink" Target="http://www.flies4fishing.com/images/Sheppard's%20Flies/Minnow%20Weighted%20Grey.JPG" TargetMode="External"/><Relationship Id="rId6" Type="http://schemas.openxmlformats.org/officeDocument/2006/relationships/hyperlink" Target="http://www.flies4fishing.com/Price%20Lists/Retail/Sheppard's%20Flies/Price%20List%20Sheppard's%20Flies.pdf" TargetMode="External"/><Relationship Id="rId5" Type="http://schemas.openxmlformats.org/officeDocument/2006/relationships/hyperlink" Target="http://www.flies4fishing.com/Fly%20Brochures/Fly%20Brochure%20Epoxy%20Minnows%20Weighted.pdf" TargetMode="External"/><Relationship Id="rId4" Type="http://schemas.openxmlformats.org/officeDocument/2006/relationships/hyperlink" Target="http://www.flies4fishing.com/images/Sheppard's%20Flies/Minnow%20Weighted%20Rainbow%20Trout.JPG" TargetMode="External"/></Relationships>
</file>

<file path=xl/worksheets/_rels/sheet3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6.bin"/><Relationship Id="rId2" Type="http://schemas.openxmlformats.org/officeDocument/2006/relationships/hyperlink" Target="http://www.flies4fishing.com/Price%20Lists/Retail/Sheppard's%20Flies/Price%20List%20Sheppard's%20Flies.pdf" TargetMode="External"/><Relationship Id="rId1" Type="http://schemas.openxmlformats.org/officeDocument/2006/relationships/hyperlink" Target="http://www.flies4fishing.com/Fly%20Brochures/Fly%20Brochure%20Emerging%20Bead%20Head%20Nymphs.pdf" TargetMode="External"/></Relationships>
</file>

<file path=xl/worksheets/_rels/sheet35.xml.rels><?xml version="1.0" encoding="UTF-8" standalone="yes"?>
<Relationships xmlns="http://schemas.openxmlformats.org/package/2006/relationships"><Relationship Id="rId3" Type="http://schemas.openxmlformats.org/officeDocument/2006/relationships/hyperlink" Target="http://www.flies4fishing.com/images/Sheppard's%20Flies/Extended%20Body%20Mayfly%20Green%20Drake.JPG" TargetMode="External"/><Relationship Id="rId2" Type="http://schemas.openxmlformats.org/officeDocument/2006/relationships/hyperlink" Target="http://www.flies4fishing.com/images/Sheppard's%20Flies/Extended%20Body%20Mayfly%20Adams.JPG" TargetMode="External"/><Relationship Id="rId1" Type="http://schemas.openxmlformats.org/officeDocument/2006/relationships/hyperlink" Target="http://www.flies4fishing.com/Fly%20Brochures/Fly%20Brochure%20Extended%20Body%20Mayflies.pdf" TargetMode="External"/><Relationship Id="rId4" Type="http://schemas.openxmlformats.org/officeDocument/2006/relationships/hyperlink" Target="http://www.flies4fishing.com/Price%20Lists/Retail/Sheppard's%20Flies/Price%20List%20Sheppard's%20Flies.pdf" TargetMode="External"/></Relationships>
</file>

<file path=xl/worksheets/_rels/sheet36.xml.rels><?xml version="1.0" encoding="UTF-8" standalone="yes"?>
<Relationships xmlns="http://schemas.openxmlformats.org/package/2006/relationships"><Relationship Id="rId3" Type="http://schemas.openxmlformats.org/officeDocument/2006/relationships/hyperlink" Target="http://www.fliesx4fishing.com/images/Sheppard's%20Flies/Flash%20Bomber%20Blue%20White%20Orange%20Orange%20Flash.JPG" TargetMode="External"/><Relationship Id="rId2" Type="http://schemas.openxmlformats.org/officeDocument/2006/relationships/hyperlink" Target="http://www.flies4fishing.com/images/Sheppard's%20Flies/Flash%20Bomber%20Natural%20Yellow%20Orange%20Yellow%20Flash.JPG" TargetMode="External"/><Relationship Id="rId1" Type="http://schemas.openxmlformats.org/officeDocument/2006/relationships/hyperlink" Target="http://www.flies4fishing.com/Fly%20Brochures/Fly%20Brochure%20Flash%20Bombers.pdf" TargetMode="External"/><Relationship Id="rId4" Type="http://schemas.openxmlformats.org/officeDocument/2006/relationships/hyperlink" Target="http://www.flies4fishing.com/Price%20Lists/Retail/Sheppard's%20Flies/Price%20List%20Sheppard's%20Flies.pdf" TargetMode="External"/></Relationships>
</file>

<file path=xl/worksheets/_rels/sheet3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7.bin"/><Relationship Id="rId2" Type="http://schemas.openxmlformats.org/officeDocument/2006/relationships/hyperlink" Target="http://www.flies4fishing.com/Price%20Lists/Retail/Sheppard's%20Flies/Price%20List%20Sheppard's%20Flies.pdf" TargetMode="External"/><Relationship Id="rId1" Type="http://schemas.openxmlformats.org/officeDocument/2006/relationships/hyperlink" Target="http://www.flies4fishing.com/Fly%20Brochures/Fly%20Brochure%20Flies%20With%20Eyes.pdf" TargetMode="External"/></Relationships>
</file>

<file path=xl/worksheets/_rels/sheet3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8.bin"/><Relationship Id="rId2" Type="http://schemas.openxmlformats.org/officeDocument/2006/relationships/hyperlink" Target="http://www.flies4fishing.com/Price%20Lists/Retail/Sheppard's%20Flies/Price%20List%20Sheppard's%20Flies.pdf" TargetMode="External"/><Relationship Id="rId1" Type="http://schemas.openxmlformats.org/officeDocument/2006/relationships/hyperlink" Target="http://www.flies4fishing.com/Fly%20Brochures/Fly%20Brochure%20Foam%20Bombers.pdf" TargetMode="External"/></Relationships>
</file>

<file path=xl/worksheets/_rels/sheet3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9.bin"/><Relationship Id="rId2" Type="http://schemas.openxmlformats.org/officeDocument/2006/relationships/hyperlink" Target="http://www.flies4fishing.com/Price%20Lists/Retail/Sheppard's%20Flies/Price%20List%20Sheppard's%20Flies.pdf" TargetMode="External"/><Relationship Id="rId1" Type="http://schemas.openxmlformats.org/officeDocument/2006/relationships/hyperlink" Target="http://www.flies4fishing.com/Fly%20Brochures/Fly%20Brochure%20Foam%20Bugs.pdf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://www.flies4fishing.com/Price%20Lists/Retail/Sheppard's%20Flies/Price%20List%20Sheppard's%20Flies.pdf" TargetMode="External"/><Relationship Id="rId2" Type="http://schemas.openxmlformats.org/officeDocument/2006/relationships/hyperlink" Target="http://www.flies4fishing.com/Fly%20Brochures/Fly%20Brochure%20Ants.pdf" TargetMode="External"/><Relationship Id="rId1" Type="http://schemas.openxmlformats.org/officeDocument/2006/relationships/hyperlink" Target="http://www.flies4fishing.com/images/Sheppard's%20Flies/Black%20Ant.JPG" TargetMode="External"/><Relationship Id="rId4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0.bin"/><Relationship Id="rId2" Type="http://schemas.openxmlformats.org/officeDocument/2006/relationships/hyperlink" Target="http://www.flies4fishing.com/Price%20Lists/Retail/Sheppard's%20Flies/Price%20List%20Sheppard's%20Flies.pdf" TargetMode="External"/><Relationship Id="rId1" Type="http://schemas.openxmlformats.org/officeDocument/2006/relationships/hyperlink" Target="http://www.flies4fishing.com/Fly%20Brochures/Fly%20Brochure%20Glitter%20Bugs.pdf" TargetMode="External"/></Relationships>
</file>

<file path=xl/worksheets/_rels/sheet4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1.bin"/><Relationship Id="rId2" Type="http://schemas.openxmlformats.org/officeDocument/2006/relationships/hyperlink" Target="http://www.flies4fishing.com/Price%20Lists/Retail/Sheppard's%20Flies/Price%20List%20Sheppard's%20Flies.pdf" TargetMode="External"/><Relationship Id="rId1" Type="http://schemas.openxmlformats.org/officeDocument/2006/relationships/hyperlink" Target="../../Users/patrickfewer/Fly%20Brochures/Fly%20Brochure%20Glo%20Flies.pdf" TargetMode="External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hyperlink" Target="http://www.flies4fishing.com/Price%20Lists/Retail/Sheppard's%20Flies/Price%20List%20Sheppard's%20Flies.pdf" TargetMode="External"/><Relationship Id="rId1" Type="http://schemas.openxmlformats.org/officeDocument/2006/relationships/hyperlink" Target="http://www.flies4fishing.com/Fly%20Brochures/Fly%20Brochure%20Gold%20and%20Silver%20Series.pdf" TargetMode="External"/></Relationships>
</file>

<file path=xl/worksheets/_rels/sheet4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2.bin"/><Relationship Id="rId2" Type="http://schemas.openxmlformats.org/officeDocument/2006/relationships/hyperlink" Target="http://www.flies4fishing.com/Price%20Lists/Retail/Sheppard's%20Flies/Price%20List%20Sheppard's%20Flies.pdf" TargetMode="External"/><Relationship Id="rId1" Type="http://schemas.openxmlformats.org/officeDocument/2006/relationships/hyperlink" Target="http://www.flies4fishing.com/Fly%20Brochures/Fly%20Brochure%20Grizzly%20Bugs.pdf" TargetMode="External"/></Relationships>
</file>

<file path=xl/worksheets/_rels/sheet4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3.bin"/><Relationship Id="rId2" Type="http://schemas.openxmlformats.org/officeDocument/2006/relationships/hyperlink" Target="http://www.flies4fishing.com/Price%20Lists/Retail/Sheppard's%20Flies/Price%20List%20Sheppard's%20Flies.pdf" TargetMode="External"/><Relationship Id="rId1" Type="http://schemas.openxmlformats.org/officeDocument/2006/relationships/hyperlink" Target="http://www.flies4fishing.com/Fly%20Brochures/Fly%20Brochure%20Grouse%20Series.pdf" TargetMode="External"/></Relationships>
</file>

<file path=xl/worksheets/_rels/sheet45.xml.rels><?xml version="1.0" encoding="UTF-8" standalone="yes"?>
<Relationships xmlns="http://schemas.openxmlformats.org/package/2006/relationships"><Relationship Id="rId8" Type="http://schemas.openxmlformats.org/officeDocument/2006/relationships/hyperlink" Target="http://www.flies4fishing.com/images/Sheppard's%20Flies/Hot%20Head%20Fly007.jpg" TargetMode="External"/><Relationship Id="rId13" Type="http://schemas.openxmlformats.org/officeDocument/2006/relationships/printerSettings" Target="../printerSettings/printerSettings34.bin"/><Relationship Id="rId3" Type="http://schemas.openxmlformats.org/officeDocument/2006/relationships/hyperlink" Target="http://www.flies4fishinmg.com/images/Sheppard's%20Flies/Hot%20Head%20Fly002.jpg" TargetMode="External"/><Relationship Id="rId7" Type="http://schemas.openxmlformats.org/officeDocument/2006/relationships/hyperlink" Target="http://www.flies4fishing.com/images/Sheppard's%20Flies/Hot%20Head%20Fly006.jpg" TargetMode="External"/><Relationship Id="rId12" Type="http://schemas.openxmlformats.org/officeDocument/2006/relationships/hyperlink" Target="http://www.flies4fishing.com/Price%20Lists/Retail/Sheppard's%20Flies/Price%20List%20Sheppard's%20Flies.pdf" TargetMode="External"/><Relationship Id="rId2" Type="http://schemas.openxmlformats.org/officeDocument/2006/relationships/hyperlink" Target="http://www.flies4fishing.com/images/Sheppard's%20Flies/Hot%20Head%20Fly001.jpg" TargetMode="External"/><Relationship Id="rId1" Type="http://schemas.openxmlformats.org/officeDocument/2006/relationships/hyperlink" Target="http://www.flies4fishing.com/Fly%20Brochures/Fly%20Brochure%20Hot%20Head%20Flies.pdf" TargetMode="External"/><Relationship Id="rId6" Type="http://schemas.openxmlformats.org/officeDocument/2006/relationships/hyperlink" Target="http://www.flies4fishing.com/images/Sheppard's%20Flies/Hot%20Head%20Fly005.jpg" TargetMode="External"/><Relationship Id="rId11" Type="http://schemas.openxmlformats.org/officeDocument/2006/relationships/hyperlink" Target="http://www.flies4fishing.com/images/Sheppard's%20Flies/Hot%20Head%20Fly009.jpg" TargetMode="External"/><Relationship Id="rId5" Type="http://schemas.openxmlformats.org/officeDocument/2006/relationships/hyperlink" Target="http://www.flies4fishing.com/images/Sheppard's%20Flies/Hot%20Head%20Fly004.jpg" TargetMode="External"/><Relationship Id="rId10" Type="http://schemas.openxmlformats.org/officeDocument/2006/relationships/hyperlink" Target="http://www.flies4fishing.com/Fly%20Brochures/Fly%20Brochure%20Hot%20Head%20Flies.pdf" TargetMode="External"/><Relationship Id="rId4" Type="http://schemas.openxmlformats.org/officeDocument/2006/relationships/hyperlink" Target="http://www.flies4fishing.com/images/Sheppard's%20Flies/Hot%20Head%20Fly003.jpg" TargetMode="External"/><Relationship Id="rId9" Type="http://schemas.openxmlformats.org/officeDocument/2006/relationships/hyperlink" Target="http://www.flies4fishing.com/images/Sheppard's%20Flies/Hot%20Head%20Fly008.jpg" TargetMode="External"/></Relationships>
</file>

<file path=xl/worksheets/_rels/sheet46.xml.rels><?xml version="1.0" encoding="UTF-8" standalone="yes"?>
<Relationships xmlns="http://schemas.openxmlformats.org/package/2006/relationships"><Relationship Id="rId3" Type="http://schemas.openxmlformats.org/officeDocument/2006/relationships/hyperlink" Target="http://www.flies4fishing.com/Price%20Lists/Retail/Sheppard's%20Flies/Price%20List%20Sheppard's%20Flies.pdf" TargetMode="External"/><Relationship Id="rId2" Type="http://schemas.openxmlformats.org/officeDocument/2006/relationships/hyperlink" Target="http://www.flies4fishing.com/images/Sheppard's%20Flies/Humber%20River%20Orange%20&amp;%20White.jpg" TargetMode="External"/><Relationship Id="rId1" Type="http://schemas.openxmlformats.org/officeDocument/2006/relationships/hyperlink" Target="http://www.flies4fishing.com/Fly%20Brochures/Fly%20Brochure%20Humber%20River%20Series.pdf" TargetMode="External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hyperlink" Target="http://www.flies4fishing.com/Price%20Lists/Retail/Sheppard's%20Flies/Price%20List%20Sheppard's%20Flies.pdf" TargetMode="External"/><Relationship Id="rId1" Type="http://schemas.openxmlformats.org/officeDocument/2006/relationships/hyperlink" Target="http://www.flies4fishing.com/Fly%20Brochures/Fly%20Brochure%20Humpies.pdf" TargetMode="External"/></Relationships>
</file>

<file path=xl/worksheets/_rels/sheet4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5.bin"/><Relationship Id="rId2" Type="http://schemas.openxmlformats.org/officeDocument/2006/relationships/hyperlink" Target="http://www.flies4fishing.com/Price%20Lists/Retail/Sheppard's%20Flies/Price%20List%20Sheppard's%20Flies.pdf" TargetMode="External"/><Relationship Id="rId1" Type="http://schemas.openxmlformats.org/officeDocument/2006/relationships/hyperlink" Target="http://www.flies4fishing.com/Fly%20Brochures/Fly%20Brochure%20Krystal%20Bugs.pdf" TargetMode="External"/></Relationships>
</file>

<file path=xl/worksheets/_rels/sheet4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6.bin"/><Relationship Id="rId2" Type="http://schemas.openxmlformats.org/officeDocument/2006/relationships/hyperlink" Target="http://www.flies4fishing.com/Price%20Lists/Retail/Sheppard's%20Flies/Price%20List%20Sheppard's%20Flies.pdf" TargetMode="External"/><Relationship Id="rId1" Type="http://schemas.openxmlformats.org/officeDocument/2006/relationships/hyperlink" Target="http://www.flies4fishing.com/Fly%20Brochures/Fly%20Brochure%20Long%20Tail%20Glitter%20Bugs.pdf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flies4fishing.com/Fly%20Brochures/Fly%20Brochure%20Baitfish%20Flies.pdf" TargetMode="External"/></Relationships>
</file>

<file path=xl/worksheets/_rels/sheet5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7.bin"/><Relationship Id="rId2" Type="http://schemas.openxmlformats.org/officeDocument/2006/relationships/hyperlink" Target="http://www.flies4fishing.com/Price%20Lists/Retail/Sheppard's%20Flies/Price%20List%20Sheppard's%20Flies.pdf" TargetMode="External"/><Relationship Id="rId1" Type="http://schemas.openxmlformats.org/officeDocument/2006/relationships/hyperlink" Target="http://www.flies4fishing.com/Fly%20Brochures/Fly%20Brochure%20Mackerel%20Flies.pdf" TargetMode="External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hyperlink" Target="http://www.flies4fishing.com/Price%20Lists/Retail/Sheppard's%20Flies/Price%20List%20Sheppard's%20Flies.pdf" TargetMode="External"/><Relationship Id="rId1" Type="http://schemas.openxmlformats.org/officeDocument/2006/relationships/hyperlink" Target="http://www.flies4fishing.com/Fly%20Brochures/Fly%20Brochure%20MacIntoish%20Dry%20Flies.pdf" TargetMode="External"/></Relationships>
</file>

<file path=xl/worksheets/_rels/sheet53.xml.rels><?xml version="1.0" encoding="UTF-8" standalone="yes"?>
<Relationships xmlns="http://schemas.openxmlformats.org/package/2006/relationships"><Relationship Id="rId3" Type="http://schemas.openxmlformats.org/officeDocument/2006/relationships/hyperlink" Target="http://www.flies4fishing.com/images/Sheppard's%20Flies/Marabou%20Muddler%20-%20White.jpg" TargetMode="External"/><Relationship Id="rId2" Type="http://schemas.openxmlformats.org/officeDocument/2006/relationships/hyperlink" Target="http://www.flies4fishing.com/images/Sheppard's%20Flies/Marabou%20Muddler%20-%20Orange.JPG" TargetMode="External"/><Relationship Id="rId1" Type="http://schemas.openxmlformats.org/officeDocument/2006/relationships/hyperlink" Target="http://www.flies4fishing.com/images/Sheppard's%20Flies/Marabou%20Muddler%20-%20Black.jpg" TargetMode="External"/><Relationship Id="rId6" Type="http://schemas.openxmlformats.org/officeDocument/2006/relationships/hyperlink" Target="http://www.flies4fishing.com/Price%20Lists/Retail/Sheppard's%20Flies/Price%20List%20Sheppard's%20Flies.pdf" TargetMode="External"/><Relationship Id="rId5" Type="http://schemas.openxmlformats.org/officeDocument/2006/relationships/hyperlink" Target="http://www.flies4fishing.com/Fly%20Brochures/Fly%20Brochure%20Marabou%20Muddlers.pdf" TargetMode="External"/><Relationship Id="rId4" Type="http://schemas.openxmlformats.org/officeDocument/2006/relationships/hyperlink" Target="http://www.flies4fishing.com/images/Sheppard's%20Flies/Marabou%20Muddler%20-%20Yellow.jpg" TargetMode="External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5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0.bin"/><Relationship Id="rId2" Type="http://schemas.openxmlformats.org/officeDocument/2006/relationships/hyperlink" Target="http://www.flies4fishing.com/Price%20Lists/Retail/Sheppard's%20Flies/Price%20List%20Sheppard's%20Flies.pdf" TargetMode="External"/><Relationship Id="rId1" Type="http://schemas.openxmlformats.org/officeDocument/2006/relationships/hyperlink" Target="../../Users/patrickfewer/Fly%20Brochures/Fly%20Brochure%20Matuka.pdf" TargetMode="External"/></Relationships>
</file>

<file path=xl/worksheets/_rels/sheet56.xml.rels><?xml version="1.0" encoding="UTF-8" standalone="yes"?>
<Relationships xmlns="http://schemas.openxmlformats.org/package/2006/relationships"><Relationship Id="rId3" Type="http://schemas.openxmlformats.org/officeDocument/2006/relationships/hyperlink" Target="http://www.flies4fishing.com/Price%20Lists/Retail/Sheppard's%20Flies/Price%20List%20Sheppard's%20Flies.pdf" TargetMode="External"/><Relationship Id="rId2" Type="http://schemas.openxmlformats.org/officeDocument/2006/relationships/hyperlink" Target="http://www.flies4fishing.com/Fly%20Brochures/Fly%20Brochure%20Mice.pdf" TargetMode="External"/><Relationship Id="rId1" Type="http://schemas.openxmlformats.org/officeDocument/2006/relationships/hyperlink" Target="http://www.flies4fishing.com/images/Sheppard's%20Flies/Mouse.JPG" TargetMode="External"/><Relationship Id="rId4" Type="http://schemas.openxmlformats.org/officeDocument/2006/relationships/printerSettings" Target="../printerSettings/printerSettings41.bin"/></Relationships>
</file>

<file path=xl/worksheets/_rels/sheet57.xml.rels><?xml version="1.0" encoding="UTF-8" standalone="yes"?>
<Relationships xmlns="http://schemas.openxmlformats.org/package/2006/relationships"><Relationship Id="rId3" Type="http://schemas.openxmlformats.org/officeDocument/2006/relationships/hyperlink" Target="http://www.flies4fishing.com/Price%20Lists/Retail/Sheppard's%20Flies/Price%20List%20Sheppard's%20Flies.pdf" TargetMode="External"/><Relationship Id="rId2" Type="http://schemas.openxmlformats.org/officeDocument/2006/relationships/hyperlink" Target="http://www.flies4fishing.com/Fly%20Brochures/Fly%20Brochure%20Minnows.pdf" TargetMode="External"/><Relationship Id="rId1" Type="http://schemas.openxmlformats.org/officeDocument/2006/relationships/hyperlink" Target="http://www.flies4fishing.com/Users/Win7/images/Sheppard's%20Flies/Epoxy%20Minniow%20Albino.JPG" TargetMode="External"/><Relationship Id="rId4" Type="http://schemas.openxmlformats.org/officeDocument/2006/relationships/printerSettings" Target="../printerSettings/printerSettings42.bin"/></Relationships>
</file>

<file path=xl/worksheets/_rels/sheet58.xml.rels><?xml version="1.0" encoding="UTF-8" standalone="yes"?>
<Relationships xmlns="http://schemas.openxmlformats.org/package/2006/relationships"><Relationship Id="rId3" Type="http://schemas.openxmlformats.org/officeDocument/2006/relationships/hyperlink" Target="http://www.flies4fishing.com/Price%20Lists/Retail/Sheppard's%20Flies/Price%20List%20Sheppard's%20Flies.pdf" TargetMode="External"/><Relationship Id="rId2" Type="http://schemas.openxmlformats.org/officeDocument/2006/relationships/hyperlink" Target="http://www.flies4fishing.com/images/Sheppard's%20Flies/Muddler%20Minnow.JPG" TargetMode="External"/><Relationship Id="rId1" Type="http://schemas.openxmlformats.org/officeDocument/2006/relationships/hyperlink" Target="http://www.flies4fishing.com/Fly%20Brochures/Fly%20Brochure%20Muddlers.pdf" TargetMode="External"/><Relationship Id="rId4" Type="http://schemas.openxmlformats.org/officeDocument/2006/relationships/printerSettings" Target="../printerSettings/printerSettings43.bin"/></Relationships>
</file>

<file path=xl/worksheets/_rels/sheet5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4.bin"/><Relationship Id="rId2" Type="http://schemas.openxmlformats.org/officeDocument/2006/relationships/hyperlink" Target="http://www.flies4fishing.com/Price%20Lists/Retail/Sheppard's%20Flies/Price%20List%20Sheppard's%20Flies.pdf" TargetMode="External"/><Relationship Id="rId1" Type="http://schemas.openxmlformats.org/officeDocument/2006/relationships/hyperlink" Target="http://www.flies4fishing.com/Fly%20Brochures/Fly%20Brochure%20Nu-floatable%20Bombers.pdf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http://www.flies4fishing.com/Fly%20Brochures/Fly%20Brochure%20Baitfish%20Imitations.pdf" TargetMode="External"/><Relationship Id="rId2" Type="http://schemas.openxmlformats.org/officeDocument/2006/relationships/hyperlink" Target="http://www.flies4fishing.com/images/Sheppard's%20Flies/Ripple%20Shad.JPG" TargetMode="External"/><Relationship Id="rId1" Type="http://schemas.openxmlformats.org/officeDocument/2006/relationships/hyperlink" Target="http://www.flies4fishing.com/images/Sheppard's%20Flies/Driftwood%20Shad.JPG" TargetMode="External"/><Relationship Id="rId5" Type="http://schemas.openxmlformats.org/officeDocument/2006/relationships/printerSettings" Target="../printerSettings/printerSettings6.bin"/><Relationship Id="rId4" Type="http://schemas.openxmlformats.org/officeDocument/2006/relationships/hyperlink" Target="http://www.flies4fishing.com/Price%20Lists/Retail/Sheppard's%20Flies/Price%20List%20Sheppard's%20Flies.pdf" TargetMode="External"/></Relationships>
</file>

<file path=xl/worksheets/_rels/sheet60.xml.rels><?xml version="1.0" encoding="UTF-8" standalone="yes"?>
<Relationships xmlns="http://schemas.openxmlformats.org/package/2006/relationships"><Relationship Id="rId3" Type="http://schemas.openxmlformats.org/officeDocument/2006/relationships/hyperlink" Target="http://www.flies4fishing.com/images/Sheppard's%20Flies/Paddy%20Francis%20Black.JPG" TargetMode="External"/><Relationship Id="rId2" Type="http://schemas.openxmlformats.org/officeDocument/2006/relationships/hyperlink" Target="http://www.flies4fishing.com/Fly%20Brochures/Fly%20Brochure%20Paddy%20Francis.pdf" TargetMode="External"/><Relationship Id="rId1" Type="http://schemas.openxmlformats.org/officeDocument/2006/relationships/hyperlink" Target="http://www.flies4fishing.com/images/Sheppard's%20Flies/Purple%20Paddy.jpg" TargetMode="External"/><Relationship Id="rId5" Type="http://schemas.openxmlformats.org/officeDocument/2006/relationships/printerSettings" Target="../printerSettings/printerSettings45.bin"/><Relationship Id="rId4" Type="http://schemas.openxmlformats.org/officeDocument/2006/relationships/hyperlink" Target="http://www.flies4fishing.com/Price%20Lists/Retail/Sheppard's%20Flies/Price%20List%20Sheppard's%20Flies.pdf" TargetMode="External"/></Relationships>
</file>

<file path=xl/worksheets/_rels/sheet6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6.bin"/><Relationship Id="rId2" Type="http://schemas.openxmlformats.org/officeDocument/2006/relationships/hyperlink" Target="http://www.flies4fishing.com/Price%20Lists/Retail/Sheppard's%20Flies/Price%20List%20Sheppard's%20Flies.pdf" TargetMode="External"/><Relationship Id="rId1" Type="http://schemas.openxmlformats.org/officeDocument/2006/relationships/hyperlink" Target="http://www.flies4fishing.com/Fly%20Brochures/Fly%20Brochure%20Polar%20Baits.pdf" TargetMode="External"/></Relationships>
</file>

<file path=xl/worksheets/_rels/sheet62.xml.rels><?xml version="1.0" encoding="UTF-8" standalone="yes"?>
<Relationships xmlns="http://schemas.openxmlformats.org/package/2006/relationships"><Relationship Id="rId3" Type="http://schemas.openxmlformats.org/officeDocument/2006/relationships/hyperlink" Target="http://www.flies4fishing.com/Fly%20Brochures/Fly%20Brochure%20RAT%20Flies.pdf" TargetMode="External"/><Relationship Id="rId2" Type="http://schemas.openxmlformats.org/officeDocument/2006/relationships/hyperlink" Target="http://www.flies4fishing.com/images/Sheppard's%20Flies/Silver%20Rat%202012.jpg" TargetMode="External"/><Relationship Id="rId1" Type="http://schemas.openxmlformats.org/officeDocument/2006/relationships/hyperlink" Target="http://www.flies4fishing.com/images/Sheppard's%20Flies/Rusty%20Rat.jpg" TargetMode="External"/><Relationship Id="rId5" Type="http://schemas.openxmlformats.org/officeDocument/2006/relationships/printerSettings" Target="../printerSettings/printerSettings47.bin"/><Relationship Id="rId4" Type="http://schemas.openxmlformats.org/officeDocument/2006/relationships/hyperlink" Target="http://www.flies4fishing.com/Price%20Lists/Retail/Sheppard's%20Flies/Price%20List%20Sheppard's%20Flies.pdf" TargetMode="External"/></Relationships>
</file>

<file path=xl/worksheets/_rels/sheet63.xml.rels><?xml version="1.0" encoding="UTF-8" standalone="yes"?>
<Relationships xmlns="http://schemas.openxmlformats.org/package/2006/relationships"><Relationship Id="rId3" Type="http://schemas.openxmlformats.org/officeDocument/2006/relationships/hyperlink" Target="http://www.flies4fishing.com/images/Sheppard's%20Flies/Split-wing%20Blue%20Charm.JPG" TargetMode="External"/><Relationship Id="rId7" Type="http://schemas.openxmlformats.org/officeDocument/2006/relationships/printerSettings" Target="../printerSettings/printerSettings48.bin"/><Relationship Id="rId2" Type="http://schemas.openxmlformats.org/officeDocument/2006/relationships/hyperlink" Target="http://www.flies4fishing.com/Fly%20Brochures/Fly%20Brochure%20Dry%20Salmon%20Flies.pdf" TargetMode="External"/><Relationship Id="rId1" Type="http://schemas.openxmlformats.org/officeDocument/2006/relationships/hyperlink" Target="http://www.flies4fishing.com/images/Sheppard's%20Flies/White%20Wulff.jpg" TargetMode="External"/><Relationship Id="rId6" Type="http://schemas.openxmlformats.org/officeDocument/2006/relationships/hyperlink" Target="http://www.flies4fishing.com/Price%20Lists/Retail/Sheppard's%20Flies/Price%20List%20Sheppard's%20Flies.pdf" TargetMode="External"/><Relationship Id="rId5" Type="http://schemas.openxmlformats.org/officeDocument/2006/relationships/hyperlink" Target="http://www.flies4fishing.com/images/Sheppard's%20Flies/Rat%20Face%20McDougal.JPG" TargetMode="External"/><Relationship Id="rId4" Type="http://schemas.openxmlformats.org/officeDocument/2006/relationships/hyperlink" Target="http://www.flies4fishing.com/images/Sheppard's%20Flies/Cosseboom%20-%20Dry.JPG" TargetMode="External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hyperlink" Target="http://www.flies4fishing.com/Fly%20Brochures/Fly%20Brochure%20Salmon%20Wet%20Flies%20Top%2010.pdf" TargetMode="External"/></Relationships>
</file>

<file path=xl/worksheets/_rels/sheet65.xml.rels><?xml version="1.0" encoding="UTF-8" standalone="yes"?>
<Relationships xmlns="http://schemas.openxmlformats.org/package/2006/relationships"><Relationship Id="rId8" Type="http://schemas.openxmlformats.org/officeDocument/2006/relationships/hyperlink" Target="http://www.flies4fishing.com/images/Sheppard's%20Flies/Silver%20Blue%202011.JPG" TargetMode="External"/><Relationship Id="rId13" Type="http://schemas.openxmlformats.org/officeDocument/2006/relationships/hyperlink" Target="http://www.flies4fishing.com/images/Sheppard's%20Flies/Blue%20Charm.jpg" TargetMode="External"/><Relationship Id="rId18" Type="http://schemas.openxmlformats.org/officeDocument/2006/relationships/hyperlink" Target="http://www.flies4fishing.com/images/Sheppard's%20Flies/White%20Lightning.jpg" TargetMode="External"/><Relationship Id="rId26" Type="http://schemas.openxmlformats.org/officeDocument/2006/relationships/hyperlink" Target="http://www.flies4fishing.com/images/Sheppard's%20Flies/Silver%20Tip.jpg" TargetMode="External"/><Relationship Id="rId3" Type="http://schemas.openxmlformats.org/officeDocument/2006/relationships/hyperlink" Target="http://www.flies4fishing.com/images/Sheppard's%20Flies/Barnes%20Special.JPG" TargetMode="External"/><Relationship Id="rId21" Type="http://schemas.openxmlformats.org/officeDocument/2006/relationships/hyperlink" Target="http://www.flies4fishing.com/images/Sheppard's%20Flies/Torrent%20River%20Special.jpg" TargetMode="External"/><Relationship Id="rId7" Type="http://schemas.openxmlformats.org/officeDocument/2006/relationships/hyperlink" Target="http://www.flies4fishing.com/images/Sheppard's%20Flies/Black%20Bear%20-%20Red%20Tip.JPG" TargetMode="External"/><Relationship Id="rId12" Type="http://schemas.openxmlformats.org/officeDocument/2006/relationships/hyperlink" Target="http://www.flies4fishing.com/images/Sheppard's%20Flies/Black%20Doctor.jpg" TargetMode="External"/><Relationship Id="rId17" Type="http://schemas.openxmlformats.org/officeDocument/2006/relationships/hyperlink" Target="http://www.flies4fishing.com/images/Sheppard's%20Flies/Lomond%20Special.JPG" TargetMode="External"/><Relationship Id="rId25" Type="http://schemas.openxmlformats.org/officeDocument/2006/relationships/hyperlink" Target="http://www.flies4fishing.com/images/Sheppard's%20Flies/Black%20Dose.jpg" TargetMode="External"/><Relationship Id="rId2" Type="http://schemas.openxmlformats.org/officeDocument/2006/relationships/hyperlink" Target="http://www.flies4fishing.com/images/Sheppard's%20Flies/Badger.JPG" TargetMode="External"/><Relationship Id="rId16" Type="http://schemas.openxmlformats.org/officeDocument/2006/relationships/hyperlink" Target="http://www.flies4fishing.com/images/Sheppard's%20Flies/Blue%20Charm%20-%20Red%20Tip.JPG" TargetMode="External"/><Relationship Id="rId20" Type="http://schemas.openxmlformats.org/officeDocument/2006/relationships/hyperlink" Target="http://www.flies4fishing.com/images/Sheppard's%20Flies/Blue%20Charm%20-%20Green%20Tip.JPG" TargetMode="External"/><Relationship Id="rId29" Type="http://schemas.openxmlformats.org/officeDocument/2006/relationships/printerSettings" Target="../printerSettings/printerSettings49.bin"/><Relationship Id="rId1" Type="http://schemas.openxmlformats.org/officeDocument/2006/relationships/hyperlink" Target="http://www.flies4fishing.com/images/Sheppard's%20Flies/Anne%20Greenway.JPG" TargetMode="External"/><Relationship Id="rId6" Type="http://schemas.openxmlformats.org/officeDocument/2006/relationships/hyperlink" Target="http://www.flies4fishing.com/images/Sheppard's%20Flies/Black%20Bear%20-%20Orange%20Tip.JPG" TargetMode="External"/><Relationship Id="rId11" Type="http://schemas.openxmlformats.org/officeDocument/2006/relationships/hyperlink" Target="http://www.flies4fishing.com/images/Sheppard's%20Flies/Silver%20Downeaster.JPG" TargetMode="External"/><Relationship Id="rId24" Type="http://schemas.openxmlformats.org/officeDocument/2006/relationships/hyperlink" Target="http://www.flies4fishing.com/images/Sheppard's%20Flies/Daddy's%20Girl%20Special%20Edition.JPG" TargetMode="External"/><Relationship Id="rId5" Type="http://schemas.openxmlformats.org/officeDocument/2006/relationships/hyperlink" Target="http://www.flies4fishing.com/images/Sheppard's%20Flies/Black%20Bear%20-%20Green%20Tip.JPG" TargetMode="External"/><Relationship Id="rId15" Type="http://schemas.openxmlformats.org/officeDocument/2006/relationships/hyperlink" Target="http://www.flies4fishing.com/images/Sheppard's%20Flies/Blue%20Charm%20(Grey%20Squirrel%20Wing).jpg" TargetMode="External"/><Relationship Id="rId23" Type="http://schemas.openxmlformats.org/officeDocument/2006/relationships/hyperlink" Target="http://www.flies4fishing.com/Price%20Lists/Retail/Sheppard's%20Flies/Price%20List%20Sheppard's%20Flies.pdf" TargetMode="External"/><Relationship Id="rId28" Type="http://schemas.openxmlformats.org/officeDocument/2006/relationships/hyperlink" Target="http://www.flies4fishing.com/images/Sheppard's%20Flies/Moose%20with%20KF.JPG" TargetMode="External"/><Relationship Id="rId10" Type="http://schemas.openxmlformats.org/officeDocument/2006/relationships/hyperlink" Target="http://www.flies4fishing.com/images/Sheppard's%20Flies/Hairy%20Mary.jpg" TargetMode="External"/><Relationship Id="rId19" Type="http://schemas.openxmlformats.org/officeDocument/2006/relationships/hyperlink" Target="../../Users/patrickfewer/images/Sheppard's%20Flies/Black%20Doctor%20Green%20Tip.JPG" TargetMode="External"/><Relationship Id="rId4" Type="http://schemas.openxmlformats.org/officeDocument/2006/relationships/hyperlink" Target="http://www.flies4fishing.com/images/Sheppard's%20Flies/Big%20Interval%20Blue.jpg" TargetMode="External"/><Relationship Id="rId9" Type="http://schemas.openxmlformats.org/officeDocument/2006/relationships/hyperlink" Target="http://www.flies4fishing.com/Fly%20Brochures/Fly%20Brochure%20Salmon%20Wet%20Flies.pdf" TargetMode="External"/><Relationship Id="rId14" Type="http://schemas.openxmlformats.org/officeDocument/2006/relationships/hyperlink" Target="http://www.flies4fishing.com/images/Sheppard's%20Flies/Blue%20Charm%20Brown%20Squirrel%20Wing.JPG" TargetMode="External"/><Relationship Id="rId22" Type="http://schemas.openxmlformats.org/officeDocument/2006/relationships/hyperlink" Target="http://www.flies4fishing.com/images/Sheppard's%20Flies/White%20Blue%20Charm%20-%20Green%20Tip.JPG" TargetMode="External"/><Relationship Id="rId27" Type="http://schemas.openxmlformats.org/officeDocument/2006/relationships/hyperlink" Target="http://www.flies4fishing.com/images/Sheppard's%20Flies/White%20Blue%20Charm.jpg" TargetMode="External"/></Relationships>
</file>

<file path=xl/worksheets/_rels/sheet66.xml.rels><?xml version="1.0" encoding="UTF-8" standalone="yes"?>
<Relationships xmlns="http://schemas.openxmlformats.org/package/2006/relationships"><Relationship Id="rId3" Type="http://schemas.openxmlformats.org/officeDocument/2006/relationships/hyperlink" Target="http://www.flies4fishing.com/Price%20Lists/Retail/Sheppard's%20Flies/Price%20List%20Sheppard's%20Flies.pdf" TargetMode="External"/><Relationship Id="rId2" Type="http://schemas.openxmlformats.org/officeDocument/2006/relationships/hyperlink" Target="http://www.flies4fishing.com/Fly%20Brochures/Fly%20Brochure%20Salmon%20Flies%20Wet%20JC.pdf" TargetMode="External"/><Relationship Id="rId1" Type="http://schemas.openxmlformats.org/officeDocument/2006/relationships/hyperlink" Target="http://www.flies4fishing.com/images/Sheppard's%20Flies/Black%20Bear%20Orange%20Tip%20JC.JPG" TargetMode="External"/><Relationship Id="rId4" Type="http://schemas.openxmlformats.org/officeDocument/2006/relationships/printerSettings" Target="../printerSettings/printerSettings50.bin"/></Relationships>
</file>

<file path=xl/worksheets/_rels/sheet6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1.bin"/><Relationship Id="rId2" Type="http://schemas.openxmlformats.org/officeDocument/2006/relationships/hyperlink" Target="http://www.flies4fishing.com/Price%20Lists/Retail/Sheppard's%20Flies/Price%20List%20Sheppard's%20Flies.pdf" TargetMode="External"/><Relationship Id="rId1" Type="http://schemas.openxmlformats.org/officeDocument/2006/relationships/hyperlink" Target="http://www.flies4fishing.com/Fly%20Brochures/Fly%20Brochure%20Saltwater%20Flies.pdf" TargetMode="External"/></Relationships>
</file>

<file path=xl/worksheets/_rels/sheet6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2.bin"/><Relationship Id="rId2" Type="http://schemas.openxmlformats.org/officeDocument/2006/relationships/hyperlink" Target="http://www.flies4fishing.com/Price%20Lists/Retail/Sheppard's%20Flies/Price%20List%20Sheppard's%20Flies.pdf" TargetMode="External"/><Relationship Id="rId1" Type="http://schemas.openxmlformats.org/officeDocument/2006/relationships/hyperlink" Target="http://www.flies4fishing.com/Fly%20Brochures/Fly%20Brochure%20Saltwater%20Baitfish%20Flies.pdf" TargetMode="External"/></Relationships>
</file>

<file path=xl/worksheets/_rels/sheet6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3.bin"/><Relationship Id="rId2" Type="http://schemas.openxmlformats.org/officeDocument/2006/relationships/hyperlink" Target="http://www.flies4fishing.com/Price%20Lists/Retail/Sheppard's%20Flies/Price%20List%20Sheppard's%20Flies.pdf" TargetMode="External"/><Relationship Id="rId1" Type="http://schemas.openxmlformats.org/officeDocument/2006/relationships/hyperlink" Target="http://www.flies4fishing.com/Fly%20Brochures/Fly%20Brochure%20Sea%20Trout%20Shrimp%20Flies.pdf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://www.flies4fishing.com/Fly%20Brochures/Fly%20Brochure%20Beadhead%20Eggs.pdf" TargetMode="External"/><Relationship Id="rId2" Type="http://schemas.openxmlformats.org/officeDocument/2006/relationships/hyperlink" Target="http://www.flies4fishing.com/images/Sheppard's%20Flies/Bead%20Head%20Egg%20Orange%20Veiled.jpg" TargetMode="External"/><Relationship Id="rId1" Type="http://schemas.openxmlformats.org/officeDocument/2006/relationships/hyperlink" Target="http://www.flies4fishing.com/images/Sheppard's%20Flies/Bead%20Head%20Egg%20Orange.jpg" TargetMode="External"/><Relationship Id="rId5" Type="http://schemas.openxmlformats.org/officeDocument/2006/relationships/printerSettings" Target="../printerSettings/printerSettings7.bin"/><Relationship Id="rId4" Type="http://schemas.openxmlformats.org/officeDocument/2006/relationships/hyperlink" Target="http://www.flies4fishing.com/Price%20Lists/Retail/Sheppard's%20Flies/Price%20List%20Sheppard's%20Flies.pdf" TargetMode="External"/></Relationships>
</file>

<file path=xl/worksheets/_rels/sheet70.xml.rels><?xml version="1.0" encoding="UTF-8" standalone="yes"?>
<Relationships xmlns="http://schemas.openxmlformats.org/package/2006/relationships"><Relationship Id="rId3" Type="http://schemas.openxmlformats.org/officeDocument/2006/relationships/hyperlink" Target="http://www.flies4fishing.com/images/Sheppard's%20Flies/Shaggy%20Bomber%20Natural;%20White;%20Orange.JPG" TargetMode="External"/><Relationship Id="rId2" Type="http://schemas.openxmlformats.org/officeDocument/2006/relationships/hyperlink" Target="http://www.flies4fishing.com/images/Sheppard's%20Flies/Shaggy%20Bomber%20Black%20Black%20Black.jpg" TargetMode="External"/><Relationship Id="rId1" Type="http://schemas.openxmlformats.org/officeDocument/2006/relationships/hyperlink" Target="http://www.flies4fishing.com/Fly%20Brochures/Shaggy%20Bombers.pdf" TargetMode="External"/><Relationship Id="rId5" Type="http://schemas.openxmlformats.org/officeDocument/2006/relationships/printerSettings" Target="../printerSettings/printerSettings54.bin"/><Relationship Id="rId4" Type="http://schemas.openxmlformats.org/officeDocument/2006/relationships/hyperlink" Target="http://www.flies4fishing.com/Price%20Lists/Retail/Sheppard's%20Flies/Price%20List%20Sheppard's%20Flies.pdf" TargetMode="External"/></Relationships>
</file>

<file path=xl/worksheets/_rels/sheet7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flies4fishing.com/Price%20Lists/Retail/Sheppard's%20Flies/Price%20List%20Sheppard's%20Flies.pdf" TargetMode="External"/><Relationship Id="rId2" Type="http://schemas.openxmlformats.org/officeDocument/2006/relationships/hyperlink" Target="http://www.flies4fishing.com/Fly%20Brochures/Fly%20Brochure%20Sheppard's%20Bombers.pdf" TargetMode="External"/><Relationship Id="rId1" Type="http://schemas.openxmlformats.org/officeDocument/2006/relationships/hyperlink" Target="http://www.flies4fishing.com/images/Sheppard's%20Flies/Bomber%20Green%20White%20Orange%20Fl%20Yellow%20Chenille%20Tip.JPG" TargetMode="External"/><Relationship Id="rId4" Type="http://schemas.openxmlformats.org/officeDocument/2006/relationships/printerSettings" Target="../printerSettings/printerSettings55.bin"/></Relationships>
</file>

<file path=xl/worksheets/_rels/sheet7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6.bin"/><Relationship Id="rId2" Type="http://schemas.openxmlformats.org/officeDocument/2006/relationships/hyperlink" Target="http://www.flies4fishing.com/Price%20Lists/Retail/Sheppard's%20Flies/Price%20List%20Sheppard's%20Flies.pdf" TargetMode="External"/><Relationship Id="rId1" Type="http://schemas.openxmlformats.org/officeDocument/2006/relationships/hyperlink" Target="http://www.flies4fishing.com/Fly%20Brochures/Fly%20Brochure%20Sheppard's%20Buck%20Bugs.pdf" TargetMode="External"/></Relationships>
</file>

<file path=xl/worksheets/_rels/sheet73.xml.rels><?xml version="1.0" encoding="UTF-8" standalone="yes"?>
<Relationships xmlns="http://schemas.openxmlformats.org/package/2006/relationships"><Relationship Id="rId2" Type="http://schemas.openxmlformats.org/officeDocument/2006/relationships/hyperlink" Target="http://www.flies4fishing.com/Price%20Lists/Retail/Sheppard's%20Flies/Price%20List%20Sheppard's%20Flies.pdf" TargetMode="External"/><Relationship Id="rId1" Type="http://schemas.openxmlformats.org/officeDocument/2006/relationships/hyperlink" Target="http://www.flies4fishing.com/Fly%20Brochures/Fly%20Brochure%20Sheppard's%20Bugs%20Fl%20Chenille%20Tip.pdf" TargetMode="External"/></Relationships>
</file>

<file path=xl/worksheets/_rels/sheet7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7.bin"/><Relationship Id="rId2" Type="http://schemas.openxmlformats.org/officeDocument/2006/relationships/hyperlink" Target="http://www.flies4fishing.com/Price%20Lists/Retail/Sheppard's%20Flies/Price%20List%20Sheppard's%20Flies.pdf" TargetMode="External"/><Relationship Id="rId1" Type="http://schemas.openxmlformats.org/officeDocument/2006/relationships/hyperlink" Target="../../Users/patrickfewer/Fly%20Brochures/Fly%20Brochure%20Slinkies.pdf" TargetMode="External"/></Relationships>
</file>

<file path=xl/worksheets/_rels/sheet7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8.bin"/><Relationship Id="rId1" Type="http://schemas.openxmlformats.org/officeDocument/2006/relationships/hyperlink" Target="http://www.flies4fishing.com/Price%20Lists/Retail/Sheppard's%20Flies/Price%20List%20Sheppard's%20Flies.pdf" TargetMode="External"/></Relationships>
</file>

<file path=xl/worksheets/_rels/sheet76.xml.rels><?xml version="1.0" encoding="UTF-8" standalone="yes"?>
<Relationships xmlns="http://schemas.openxmlformats.org/package/2006/relationships"><Relationship Id="rId3" Type="http://schemas.openxmlformats.org/officeDocument/2006/relationships/hyperlink" Target="http://www.flies4fishing.com/images/Sheppard's%20Flies/light%20cahill%20SLS.jpg" TargetMode="External"/><Relationship Id="rId7" Type="http://schemas.openxmlformats.org/officeDocument/2006/relationships/hyperlink" Target="http://www.flies4fishing.com/Price%20Lists/Retail/Sheppard's%20Flies/Price%20List%20Sheppard's%20Flies.pdf" TargetMode="External"/><Relationship Id="rId2" Type="http://schemas.openxmlformats.org/officeDocument/2006/relationships/hyperlink" Target="http://www.flies4fishiung.com/images/Sheppard's%20Flies/Ebay%20Isonychia%20SLS.jpg" TargetMode="External"/><Relationship Id="rId1" Type="http://schemas.openxmlformats.org/officeDocument/2006/relationships/hyperlink" Target="http://www.flies4fishing.com/images/Sheppard's%20Flies/Hendrickson%20SLS.jpg" TargetMode="External"/><Relationship Id="rId6" Type="http://schemas.openxmlformats.org/officeDocument/2006/relationships/hyperlink" Target="http://www.flies4fishing.com/Fly%20Brochures/Fly%20Brochure%20Sparkle%20Duns.pdf" TargetMode="External"/><Relationship Id="rId5" Type="http://schemas.openxmlformats.org/officeDocument/2006/relationships/hyperlink" Target="http://www.flies4fishing.com/images/Sheppard's%20Flies/Sulphur%20Dun%20SLS.jpg" TargetMode="External"/><Relationship Id="rId4" Type="http://schemas.openxmlformats.org/officeDocument/2006/relationships/hyperlink" Target="http://www.flies4fishing.com/images/Sheppard's%20Flies/March%20Brown%20SLS.jpg" TargetMode="External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hyperlink" Target="http://www.flies4fishing.com/Price%20Lists/Retail/Sheppard's%20Flies/Price%20List%20Sheppard's%20Flies.pdf" TargetMode="External"/></Relationships>
</file>

<file path=xl/worksheets/_rels/sheet78.xml.rels><?xml version="1.0" encoding="UTF-8" standalone="yes"?>
<Relationships xmlns="http://schemas.openxmlformats.org/package/2006/relationships"><Relationship Id="rId3" Type="http://schemas.openxmlformats.org/officeDocument/2006/relationships/hyperlink" Target="http://www.flies4fishing.com/Fly%20Brochures/Fly%20Brochure%20Split-wing%20Bombers.pdf" TargetMode="External"/><Relationship Id="rId2" Type="http://schemas.openxmlformats.org/officeDocument/2006/relationships/hyperlink" Target="http://www.flies4fishing.com/Users/Win7/images/Sheppard's%20Flies/Split-wing%20Bomber%20White%20White%20Orange.JPG" TargetMode="External"/><Relationship Id="rId1" Type="http://schemas.openxmlformats.org/officeDocument/2006/relationships/hyperlink" Target="http://www.flies4fishing.com/images/Sheppard's%20Flies/Split%20Wing%20Bomber%20Green%20White%20Brown.jpg" TargetMode="External"/><Relationship Id="rId6" Type="http://schemas.openxmlformats.org/officeDocument/2006/relationships/printerSettings" Target="../printerSettings/printerSettings59.bin"/><Relationship Id="rId5" Type="http://schemas.openxmlformats.org/officeDocument/2006/relationships/hyperlink" Target="http://www.flies4fishing.com/Price%20Lists/Retail/Sheppard's%20Flies/Price%20List%20Sheppard's%20Flies.pdf" TargetMode="External"/><Relationship Id="rId4" Type="http://schemas.openxmlformats.org/officeDocument/2006/relationships/hyperlink" Target="http://www.flies4fishing.com/images/Sheppard's%20Flies/SW%20Bomber%20Green;%20Green;%20Brown.JPG" TargetMode="External"/></Relationships>
</file>

<file path=xl/worksheets/_rels/sheet79.xml.rels><?xml version="1.0" encoding="UTF-8" standalone="yes"?>
<Relationships xmlns="http://schemas.openxmlformats.org/package/2006/relationships"><Relationship Id="rId2" Type="http://schemas.openxmlformats.org/officeDocument/2006/relationships/hyperlink" Target="http://www.flies4fishing.com/Price%20Lists/Retail/Sheppard's%20Flies/Price%20List%20Sheppard's%20Flies.pdf" TargetMode="External"/><Relationship Id="rId1" Type="http://schemas.openxmlformats.org/officeDocument/2006/relationships/hyperlink" Target="http://www.flies4fishing.com/Fly%20Brochures/Fly%20Brochure%20Steelhead%20Flies.pdf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hyperlink" Target="http://www.flies4fishing.com/Price%20Lists/Retail/Sheppard's%20Flies/Price%20List%20Sheppard's%20Flies.pdf" TargetMode="External"/><Relationship Id="rId1" Type="http://schemas.openxmlformats.org/officeDocument/2006/relationships/hyperlink" Target="http://www.flies4fishing.com/Fly%20Brochures/Fly%20Brochure%20Bead%20Head%20Nymphs.pdf" TargetMode="External"/></Relationships>
</file>

<file path=xl/worksheets/_rels/sheet80.xml.rels><?xml version="1.0" encoding="UTF-8" standalone="yes"?>
<Relationships xmlns="http://schemas.openxmlformats.org/package/2006/relationships"><Relationship Id="rId3" Type="http://schemas.openxmlformats.org/officeDocument/2006/relationships/hyperlink" Target="http://www.flies4fishing.com/Price%20Lists/Retail/Sheppard's%20Flies/Price%20List%20Sheppard's%20Flies.pdf" TargetMode="External"/><Relationship Id="rId2" Type="http://schemas.openxmlformats.org/officeDocument/2006/relationships/hyperlink" Target="../../Users/patrickfewer/images/Sheppard's%20Flies/Stimulator%20-%20Orange.jpg" TargetMode="External"/><Relationship Id="rId1" Type="http://schemas.openxmlformats.org/officeDocument/2006/relationships/hyperlink" Target="http://www.flies4fishing.com/Excel%20Order%20Forms/http;/www.fliesd4fishing.com/Fly%20Brochures/Fly%20Brochure%20Stimulator%20Flies.pdf" TargetMode="External"/></Relationships>
</file>

<file path=xl/worksheets/_rels/sheet8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flies4fishing.com/Price%20Lists/Retail/Sheppard's%20Flies/Price%20List%20Sheppard's%20Flies.pdf" TargetMode="External"/><Relationship Id="rId1" Type="http://schemas.openxmlformats.org/officeDocument/2006/relationships/hyperlink" Target="http://www.flies4fishing.com/Fly%20Brochures/Fly%20Brochure%20Stoneflies.pdf" TargetMode="External"/></Relationships>
</file>

<file path=xl/worksheets/_rels/sheet8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0.bin"/><Relationship Id="rId2" Type="http://schemas.openxmlformats.org/officeDocument/2006/relationships/hyperlink" Target="http://www.flies4fishing.com/Price%20Lists/Retail/Sheppard's%20Flies/Price%20List%20Sheppard's%20Flies.pdf" TargetMode="External"/><Relationship Id="rId1" Type="http://schemas.openxmlformats.org/officeDocument/2006/relationships/hyperlink" Target="http://www.flies4fishing.com/Fly%20Brochures/Fly%20Brochure%20Streamers.pdf" TargetMode="External"/></Relationships>
</file>

<file path=xl/worksheets/_rels/sheet8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1.bin"/><Relationship Id="rId2" Type="http://schemas.openxmlformats.org/officeDocument/2006/relationships/hyperlink" Target="http://www.flies4fishing.com/Price%20Lists/Retail/Sheppard's%20Flies/Price%20List%20Sheppard's%20Flies.pdf" TargetMode="External"/><Relationship Id="rId1" Type="http://schemas.openxmlformats.org/officeDocument/2006/relationships/hyperlink" Target="http://www.flies4fishing.com/Fly%20Brochures/Fly%20Brochure%20Streamers%20Stainless%20Hook.pdf" TargetMode="External"/></Relationships>
</file>

<file path=xl/worksheets/_rels/sheet8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2.bin"/><Relationship Id="rId1" Type="http://schemas.openxmlformats.org/officeDocument/2006/relationships/hyperlink" Target="http://www.flies4fishing.com/Fly%20Brochures/Fly%20Brochure%20Sub%20Bugs.pdf" TargetMode="External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8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4.bin"/><Relationship Id="rId1" Type="http://schemas.openxmlformats.org/officeDocument/2006/relationships/hyperlink" Target="http://www.flies4fishing.com/Fly%20Brochures/Fly%20Brochure%20This%20is%20it%20Flies.pdf" TargetMode="External"/></Relationships>
</file>

<file path=xl/worksheets/_rels/sheet8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5.bin"/><Relationship Id="rId2" Type="http://schemas.openxmlformats.org/officeDocument/2006/relationships/hyperlink" Target="http://www.flies4fishing.com/Today's%20Fly%20Special%20Shopping%20Cart/Today's%20Special.htm" TargetMode="External"/><Relationship Id="rId1" Type="http://schemas.openxmlformats.org/officeDocument/2006/relationships/hyperlink" Target="http://www.flies4fishing.com/Today's%20Fly%20Special/Today's%20Special.htm" TargetMode="External"/></Relationships>
</file>

<file path=xl/worksheets/_rels/sheet88.xml.rels><?xml version="1.0" encoding="UTF-8" standalone="yes"?>
<Relationships xmlns="http://schemas.openxmlformats.org/package/2006/relationships"><Relationship Id="rId2" Type="http://schemas.openxmlformats.org/officeDocument/2006/relationships/hyperlink" Target="http://www.flies4fishing.com/Fly%20Brochures/Fly%20Brochure%20Total%20Glow%20Flies.pdf" TargetMode="External"/><Relationship Id="rId1" Type="http://schemas.openxmlformats.org/officeDocument/2006/relationships/hyperlink" Target="http://www.flies4fishing.com/images/Sheppard's%20Flies/Total%20Glow%20Blue.JPG" TargetMode="External"/></Relationships>
</file>

<file path=xl/worksheets/_rels/sheet8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6.bin"/><Relationship Id="rId1" Type="http://schemas.openxmlformats.org/officeDocument/2006/relationships/hyperlink" Target="http://www.flies4fishing.com/Fly%20Brochures/Fly%20Brochure%20Top%2010%20Trout%20Flies%20for%20Newfoundland.pdf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hyperlink" Target="http://www.flies4fishing.com/Price%20Lists/Retail/Sheppard's%20Flies/Price%20List%20Sheppard's%20Flies.pdf" TargetMode="External"/><Relationship Id="rId1" Type="http://schemas.openxmlformats.org/officeDocument/2006/relationships/hyperlink" Target="http://www.flies4fishing.com/Fly%20Brochures/Fly%20Brochure%20Beetles.pdf" TargetMode="External"/></Relationships>
</file>

<file path=xl/worksheets/_rels/sheet90.xml.rels><?xml version="1.0" encoding="UTF-8" standalone="yes"?>
<Relationships xmlns="http://schemas.openxmlformats.org/package/2006/relationships"><Relationship Id="rId3" Type="http://schemas.openxmlformats.org/officeDocument/2006/relationships/hyperlink" Target="http://www.flies4fishing.com/images/Sheppard's%20Flies/Black%20Hackle%20Silver.JPG" TargetMode="External"/><Relationship Id="rId2" Type="http://schemas.openxmlformats.org/officeDocument/2006/relationships/hyperlink" Target="http://www.flies4fishimng.com/images/Sheppard's%20Flies/Black%20Gnat.JPG" TargetMode="External"/><Relationship Id="rId1" Type="http://schemas.openxmlformats.org/officeDocument/2006/relationships/hyperlink" Target="http://www.flies4fishing.com/images/Sheppard's%20Flies/Alexandra.jpg" TargetMode="External"/><Relationship Id="rId5" Type="http://schemas.openxmlformats.org/officeDocument/2006/relationships/hyperlink" Target="http://www.flies4fishing.com/images/Sheppard's%20Flies/Brown%20Hackle%20Trout%20Fly.bmp" TargetMode="External"/><Relationship Id="rId4" Type="http://schemas.openxmlformats.org/officeDocument/2006/relationships/hyperlink" Target="http://www.flies4fishing.com/Fly%20Brochures/Fly%20Brochure%20Trout%20Flies%20-%20Wet.pdf" TargetMode="External"/></Relationships>
</file>

<file path=xl/worksheets/_rels/sheet9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7.bin"/><Relationship Id="rId1" Type="http://schemas.openxmlformats.org/officeDocument/2006/relationships/hyperlink" Target="../../Users/patrickfewer/Fly%20Brochures/Fly%20Brochure%20Trout%20Fly%20Nymphs.pdf" TargetMode="External"/></Relationships>
</file>

<file path=xl/worksheets/_rels/sheet92.xml.rels><?xml version="1.0" encoding="UTF-8" standalone="yes"?>
<Relationships xmlns="http://schemas.openxmlformats.org/package/2006/relationships"><Relationship Id="rId3" Type="http://schemas.openxmlformats.org/officeDocument/2006/relationships/hyperlink" Target="http://www.flies4fishing.com/images/Sheppard's%20Flies/Tube%20Fly%20Undertaker.JPG" TargetMode="External"/><Relationship Id="rId2" Type="http://schemas.openxmlformats.org/officeDocument/2006/relationships/hyperlink" Target="http://www.flies4fishing.com/Users/Win7/images/Sheppard's%20Flies/Tube%20Fly%20Thunder%20&amp;%20Lightning%20Brown%20Squirrel%20Tail.JPG" TargetMode="External"/><Relationship Id="rId1" Type="http://schemas.openxmlformats.org/officeDocument/2006/relationships/hyperlink" Target="http://www.flies4fishing.com/Users/Win7/images/Sheppard's%20Flies/Tube%20Fly%20Blue%20Charm%20Grey%20Squirrel%20Wing.JPG" TargetMode="External"/><Relationship Id="rId4" Type="http://schemas.openxmlformats.org/officeDocument/2006/relationships/hyperlink" Target="http://www.flies4fishing.com/Fly%20Brochures/Fly%20Brochure%20Tube%20Flies.pdf" TargetMode="External"/></Relationships>
</file>

<file path=xl/worksheets/_rels/sheet93.xml.rels><?xml version="1.0" encoding="UTF-8" standalone="yes"?>
<Relationships xmlns="http://schemas.openxmlformats.org/package/2006/relationships"><Relationship Id="rId2" Type="http://schemas.openxmlformats.org/officeDocument/2006/relationships/hyperlink" Target="http://www.flies4fishing.com/Price%20Lists/Retail/Sheppard's%20Flies/Price%20List%20Sheppard's%20Flies.pdf" TargetMode="External"/><Relationship Id="rId1" Type="http://schemas.openxmlformats.org/officeDocument/2006/relationships/hyperlink" Target="http://www.flies4fishing.com/Fly%20Brochures/Fly%20Brochure%20Whiskers.pdf" TargetMode="External"/></Relationships>
</file>

<file path=xl/worksheets/_rels/sheet9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8.bin"/><Relationship Id="rId2" Type="http://schemas.openxmlformats.org/officeDocument/2006/relationships/hyperlink" Target="http://www.flies4fishing.com/Price%20Lists/Retail/Sheppard's%20Flies/Price%20List%20Sheppard's%20Flies.pdf" TargetMode="External"/><Relationship Id="rId1" Type="http://schemas.openxmlformats.org/officeDocument/2006/relationships/hyperlink" Target="http://www.flies4fishing.com/Fly%20Brochures/Fly%20Brochure%20Wigglers.pdf" TargetMode="External"/></Relationships>
</file>

<file path=xl/worksheets/_rels/sheet95.xml.rels><?xml version="1.0" encoding="UTF-8" standalone="yes"?>
<Relationships xmlns="http://schemas.openxmlformats.org/package/2006/relationships"><Relationship Id="rId3" Type="http://schemas.openxmlformats.org/officeDocument/2006/relationships/hyperlink" Target="http://www.flies4fishing.com/images/Sheppard's%20Flies/Woolly%20Bugger%20Olive.JPG" TargetMode="External"/><Relationship Id="rId2" Type="http://schemas.openxmlformats.org/officeDocument/2006/relationships/hyperlink" Target="http://www.flies4fishing.com/images/Sheppard's%20Flies/Woolly%20Bugger%20Black.JPG" TargetMode="External"/><Relationship Id="rId1" Type="http://schemas.openxmlformats.org/officeDocument/2006/relationships/hyperlink" Target="http://www.flies4fishing.com/Fly%20Brochures/Fly%20Brochure%20Woolly%20Buggers.pdf" TargetMode="External"/><Relationship Id="rId5" Type="http://schemas.openxmlformats.org/officeDocument/2006/relationships/printerSettings" Target="../printerSettings/printerSettings69.bin"/><Relationship Id="rId4" Type="http://schemas.openxmlformats.org/officeDocument/2006/relationships/hyperlink" Target="http://www.flies4fishing.com/Price%20Lists/Retail/Sheppard's%20Flies/Price%20List%20Sheppard's%20Flies.pdf" TargetMode="External"/></Relationships>
</file>

<file path=xl/worksheets/_rels/sheet96.xml.rels><?xml version="1.0" encoding="UTF-8" standalone="yes"?>
<Relationships xmlns="http://schemas.openxmlformats.org/package/2006/relationships"><Relationship Id="rId2" Type="http://schemas.openxmlformats.org/officeDocument/2006/relationships/hyperlink" Target="http://www.flies4fishing.com/Price%20Lists/Retail/Sheppard's%20Flies/Price%20List%20Sheppard's%20Flies.pdf" TargetMode="External"/><Relationship Id="rId1" Type="http://schemas.openxmlformats.org/officeDocument/2006/relationships/hyperlink" Target="http://www.flies4fishing.com/Fly%20Brochures/Fly%20Brochure%20Woolly%20Worms.pdf" TargetMode="External"/></Relationships>
</file>

<file path=xl/worksheets/_rels/sheet9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0.bin"/><Relationship Id="rId2" Type="http://schemas.openxmlformats.org/officeDocument/2006/relationships/hyperlink" Target="http://www.flies4fishing.com/Price%20Lists/Retail/Sheppard's%20Flies/Price%20List%20Sheppard's%20Flies.pdf" TargetMode="External"/><Relationship Id="rId1" Type="http://schemas.openxmlformats.org/officeDocument/2006/relationships/hyperlink" Target="http://www.flies4fishing.com/Fly%20Brochures/Fly%20Brochure%20Wooly%20Worms%20Weighted.pdf" TargetMode="External"/></Relationships>
</file>

<file path=xl/worksheets/_rels/sheet9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1.bin"/><Relationship Id="rId2" Type="http://schemas.openxmlformats.org/officeDocument/2006/relationships/hyperlink" Target="http://www.flies4fishing.com/Price%20Lists/Retail/Sheppard's%20Flies/Price%20List%20Sheppard's%20Flies.pdf" TargetMode="External"/><Relationship Id="rId1" Type="http://schemas.openxmlformats.org/officeDocument/2006/relationships/hyperlink" Target="http://www.flies4fishing.com/Fly%20Brochures/Fly%20Brochure%20Zonkers%20Regular.pdf" TargetMode="External"/></Relationships>
</file>

<file path=xl/worksheets/_rels/sheet99.xml.rels><?xml version="1.0" encoding="UTF-8" standalone="yes"?>
<Relationships xmlns="http://schemas.openxmlformats.org/package/2006/relationships"><Relationship Id="rId3" Type="http://schemas.openxmlformats.org/officeDocument/2006/relationships/hyperlink" Target="http://www.flies4fishing.com/Fly%20Brochures/Fly%20Brochure%20Wulff%20Bombers.pdf" TargetMode="External"/><Relationship Id="rId2" Type="http://schemas.openxmlformats.org/officeDocument/2006/relationships/hyperlink" Target="../../Users/patrickfewer/images/Sheppard's%20Flies/Killer%20Whiskers%20Chartreuse.JPG" TargetMode="External"/><Relationship Id="rId1" Type="http://schemas.openxmlformats.org/officeDocument/2006/relationships/hyperlink" Target="http://www.flies4fishing.com/images/Sheppard's%20Flies/Bee%20Wulff.JPG" TargetMode="External"/><Relationship Id="rId5" Type="http://schemas.openxmlformats.org/officeDocument/2006/relationships/printerSettings" Target="../printerSettings/printerSettings72.bin"/><Relationship Id="rId4" Type="http://schemas.openxmlformats.org/officeDocument/2006/relationships/hyperlink" Target="http://www.flies4fishing.com/Price%20Lists/Retail/Sheppard's%20Flies/Price%20List%20Sheppard's%20Fli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J47"/>
  <sheetViews>
    <sheetView showZeros="0" topLeftCell="A18" zoomScale="60" workbookViewId="0">
      <selection activeCell="A21" sqref="A21:J21"/>
    </sheetView>
  </sheetViews>
  <sheetFormatPr defaultRowHeight="12.75" x14ac:dyDescent="0.2"/>
  <cols>
    <col min="1" max="1" width="106.140625" style="1" customWidth="1"/>
    <col min="2" max="2" width="38.140625" style="1" customWidth="1"/>
    <col min="3" max="3" width="12.140625" style="1" customWidth="1"/>
    <col min="4" max="4" width="9.140625" style="1"/>
    <col min="5" max="5" width="32" style="1" customWidth="1"/>
    <col min="6" max="6" width="13.7109375" style="1" customWidth="1"/>
    <col min="7" max="7" width="24.42578125" style="1" customWidth="1"/>
    <col min="8" max="8" width="19.5703125" style="1" customWidth="1"/>
    <col min="9" max="9" width="21.85546875" style="1" customWidth="1"/>
    <col min="10" max="10" width="27" style="1" customWidth="1"/>
    <col min="11" max="16384" width="9.140625" style="1"/>
  </cols>
  <sheetData>
    <row r="1" spans="1:10" ht="31.5" customHeight="1" x14ac:dyDescent="0.4">
      <c r="A1" s="392" t="s">
        <v>741</v>
      </c>
      <c r="B1" s="392"/>
      <c r="C1" s="392"/>
      <c r="D1" s="392"/>
      <c r="E1" s="392"/>
      <c r="F1" s="392"/>
      <c r="G1" s="392"/>
      <c r="H1" s="392"/>
      <c r="I1" s="392"/>
      <c r="J1" s="392"/>
    </row>
    <row r="2" spans="1:10" ht="30" x14ac:dyDescent="0.4">
      <c r="A2" s="393" t="s">
        <v>0</v>
      </c>
      <c r="B2" s="393"/>
      <c r="C2" s="393"/>
      <c r="D2" s="393"/>
      <c r="E2" s="393"/>
      <c r="F2" s="393"/>
      <c r="G2" s="393"/>
      <c r="H2" s="393"/>
      <c r="I2" s="393"/>
      <c r="J2" s="393"/>
    </row>
    <row r="3" spans="1:10" s="10" customFormat="1" ht="35.1" customHeight="1" x14ac:dyDescent="0.2">
      <c r="A3" s="394" t="s">
        <v>726</v>
      </c>
      <c r="B3" s="394"/>
      <c r="C3" s="394"/>
      <c r="D3" s="394"/>
      <c r="E3" s="394"/>
      <c r="F3" s="394"/>
      <c r="G3" s="394"/>
      <c r="H3" s="394"/>
      <c r="I3" s="394"/>
      <c r="J3" s="394"/>
    </row>
    <row r="4" spans="1:10" s="132" customFormat="1" ht="23.25" customHeight="1" x14ac:dyDescent="0.2">
      <c r="A4" s="395" t="s">
        <v>891</v>
      </c>
      <c r="B4" s="395"/>
      <c r="C4" s="395"/>
      <c r="D4" s="396" t="s">
        <v>5</v>
      </c>
      <c r="E4" s="396"/>
      <c r="F4" s="396"/>
      <c r="G4" s="396"/>
      <c r="H4" s="396"/>
      <c r="I4" s="396"/>
      <c r="J4" s="396"/>
    </row>
    <row r="5" spans="1:10" s="221" customFormat="1" ht="23.25" x14ac:dyDescent="0.35">
      <c r="A5" s="370" t="s">
        <v>728</v>
      </c>
      <c r="B5" s="370"/>
      <c r="C5" s="370"/>
      <c r="D5" s="370"/>
      <c r="E5" s="370"/>
      <c r="F5" s="370"/>
      <c r="G5" s="370"/>
      <c r="H5" s="370"/>
      <c r="I5" s="370"/>
      <c r="J5" s="370"/>
    </row>
    <row r="6" spans="1:10" s="148" customFormat="1" ht="20.25" x14ac:dyDescent="0.3">
      <c r="A6" s="380">
        <f ca="1">TODAY()</f>
        <v>46130</v>
      </c>
      <c r="B6" s="380"/>
      <c r="C6" s="380"/>
      <c r="D6" s="380"/>
      <c r="E6" s="380"/>
      <c r="F6" s="380"/>
      <c r="G6" s="380"/>
      <c r="H6" s="380"/>
      <c r="I6" s="380"/>
      <c r="J6" s="380"/>
    </row>
    <row r="7" spans="1:10" s="221" customFormat="1" ht="23.25" x14ac:dyDescent="0.35">
      <c r="A7" s="381" t="s">
        <v>710</v>
      </c>
      <c r="B7" s="381"/>
      <c r="C7" s="381"/>
      <c r="D7" s="381"/>
      <c r="E7" s="381"/>
      <c r="F7" s="381"/>
      <c r="G7" s="381"/>
      <c r="H7" s="381"/>
      <c r="I7" s="381"/>
      <c r="J7" s="381"/>
    </row>
    <row r="8" spans="1:10" ht="30" x14ac:dyDescent="0.2">
      <c r="A8" s="8" t="s">
        <v>731</v>
      </c>
      <c r="B8" s="382"/>
      <c r="C8" s="382"/>
      <c r="D8" s="382"/>
      <c r="E8" s="382"/>
      <c r="F8" s="382"/>
      <c r="G8" s="382"/>
      <c r="H8" s="382"/>
      <c r="I8" s="382"/>
      <c r="J8" s="382"/>
    </row>
    <row r="9" spans="1:10" s="148" customFormat="1" ht="60" customHeight="1" x14ac:dyDescent="0.3">
      <c r="A9" s="383" t="s">
        <v>993</v>
      </c>
      <c r="B9" s="384"/>
      <c r="C9" s="384"/>
      <c r="D9" s="384"/>
      <c r="E9" s="384"/>
      <c r="F9" s="384"/>
      <c r="G9" s="384"/>
      <c r="H9" s="384"/>
      <c r="I9" s="384"/>
      <c r="J9" s="385"/>
    </row>
    <row r="10" spans="1:10" s="221" customFormat="1" ht="24.95" customHeight="1" x14ac:dyDescent="0.35">
      <c r="A10" s="402" t="s">
        <v>740</v>
      </c>
      <c r="B10" s="403"/>
      <c r="C10" s="403"/>
      <c r="D10" s="403"/>
      <c r="E10" s="403"/>
      <c r="F10" s="403"/>
      <c r="G10" s="403"/>
      <c r="H10" s="403"/>
      <c r="I10" s="403"/>
      <c r="J10" s="403"/>
    </row>
    <row r="11" spans="1:10" s="47" customFormat="1" ht="24.95" customHeight="1" x14ac:dyDescent="0.2">
      <c r="A11" s="269">
        <v>0</v>
      </c>
      <c r="B11" s="270" t="s">
        <v>663</v>
      </c>
      <c r="C11" s="271">
        <f>IF(A11="x",0.05,0)</f>
        <v>0</v>
      </c>
      <c r="D11" s="269">
        <v>0</v>
      </c>
      <c r="E11" s="270" t="s">
        <v>664</v>
      </c>
      <c r="F11" s="271">
        <f>IF(D11="x",0.15,0)</f>
        <v>0</v>
      </c>
      <c r="G11" s="404" t="s">
        <v>665</v>
      </c>
      <c r="H11" s="404"/>
      <c r="I11" s="404"/>
      <c r="J11" s="404"/>
    </row>
    <row r="12" spans="1:10" s="47" customFormat="1" ht="24.95" customHeight="1" x14ac:dyDescent="0.2">
      <c r="A12" s="269">
        <v>0</v>
      </c>
      <c r="B12" s="270" t="s">
        <v>666</v>
      </c>
      <c r="C12" s="271">
        <f>IF(A12="x",0.12,0)</f>
        <v>0</v>
      </c>
      <c r="D12" s="269" t="s">
        <v>2</v>
      </c>
      <c r="E12" s="270" t="s">
        <v>667</v>
      </c>
      <c r="F12" s="271">
        <f>IF(D12="x",0.05,0)</f>
        <v>0</v>
      </c>
      <c r="G12" s="404"/>
      <c r="H12" s="404"/>
      <c r="I12" s="404"/>
      <c r="J12" s="404"/>
    </row>
    <row r="13" spans="1:10" s="47" customFormat="1" ht="24.95" customHeight="1" x14ac:dyDescent="0.2">
      <c r="A13" s="269">
        <v>0</v>
      </c>
      <c r="B13" s="270" t="s">
        <v>668</v>
      </c>
      <c r="C13" s="271">
        <f>IF(A13="x",0.13,0)</f>
        <v>0</v>
      </c>
      <c r="D13" s="269" t="s">
        <v>2</v>
      </c>
      <c r="E13" s="270" t="s">
        <v>669</v>
      </c>
      <c r="F13" s="271">
        <f>IF(D13="x",0.13,0)</f>
        <v>0</v>
      </c>
      <c r="G13" s="404"/>
      <c r="H13" s="404"/>
      <c r="I13" s="404"/>
      <c r="J13" s="404"/>
    </row>
    <row r="14" spans="1:10" s="47" customFormat="1" ht="24.95" customHeight="1" x14ac:dyDescent="0.2">
      <c r="A14" s="269">
        <v>0</v>
      </c>
      <c r="B14" s="270" t="s">
        <v>670</v>
      </c>
      <c r="C14" s="271">
        <f>IF(A14=B23,0.15,0)</f>
        <v>0</v>
      </c>
      <c r="D14" s="269">
        <v>0</v>
      </c>
      <c r="E14" s="270" t="s">
        <v>671</v>
      </c>
      <c r="F14" s="271">
        <f>IF(D14="x",0.15,0)</f>
        <v>0</v>
      </c>
      <c r="G14" s="404"/>
      <c r="H14" s="404"/>
      <c r="I14" s="404"/>
      <c r="J14" s="404"/>
    </row>
    <row r="15" spans="1:10" s="47" customFormat="1" ht="24.95" customHeight="1" x14ac:dyDescent="0.2">
      <c r="A15" s="269" t="s">
        <v>994</v>
      </c>
      <c r="B15" s="270" t="s">
        <v>672</v>
      </c>
      <c r="C15" s="271">
        <f>IF(A15="x",0.15,0)</f>
        <v>0.15</v>
      </c>
      <c r="D15" s="269">
        <v>0</v>
      </c>
      <c r="E15" s="270" t="s">
        <v>673</v>
      </c>
      <c r="F15" s="272">
        <f>IF(D15="x",0.14975,0)</f>
        <v>0</v>
      </c>
      <c r="G15" s="404"/>
      <c r="H15" s="404"/>
      <c r="I15" s="404"/>
      <c r="J15" s="404"/>
    </row>
    <row r="16" spans="1:10" s="47" customFormat="1" ht="24.95" customHeight="1" x14ac:dyDescent="0.2">
      <c r="A16" s="269">
        <v>0</v>
      </c>
      <c r="B16" s="270" t="s">
        <v>674</v>
      </c>
      <c r="C16" s="271">
        <f>IF(A16="x",0.05,0)</f>
        <v>0</v>
      </c>
      <c r="D16" s="269">
        <v>0</v>
      </c>
      <c r="E16" s="270" t="s">
        <v>675</v>
      </c>
      <c r="F16" s="271">
        <f>IF(D16="x",0.11,0)</f>
        <v>0</v>
      </c>
      <c r="G16" s="404"/>
      <c r="H16" s="404"/>
      <c r="I16" s="404"/>
      <c r="J16" s="404"/>
    </row>
    <row r="17" spans="1:10" s="10" customFormat="1" ht="24.95" customHeight="1" x14ac:dyDescent="0.2">
      <c r="A17" s="273">
        <v>0</v>
      </c>
      <c r="B17" s="270" t="s">
        <v>676</v>
      </c>
      <c r="C17" s="274">
        <f>IF(A17="x",0.05,0)</f>
        <v>0</v>
      </c>
      <c r="D17" s="405" t="s">
        <v>677</v>
      </c>
      <c r="E17" s="406"/>
      <c r="F17" s="406"/>
      <c r="G17" s="406"/>
      <c r="H17" s="406"/>
      <c r="I17" s="407"/>
      <c r="J17" s="275">
        <f>C11+C12+C13+C14+C15+C16+C17+F11+F12+F13+F14+F15+F16</f>
        <v>0.15</v>
      </c>
    </row>
    <row r="18" spans="1:10" s="221" customFormat="1" ht="23.25" x14ac:dyDescent="0.35">
      <c r="A18" s="408"/>
      <c r="B18" s="408"/>
      <c r="C18" s="408"/>
      <c r="D18" s="408"/>
      <c r="E18" s="408"/>
      <c r="F18" s="408"/>
      <c r="G18" s="408"/>
      <c r="H18" s="408"/>
      <c r="I18" s="408"/>
      <c r="J18" s="408"/>
    </row>
    <row r="19" spans="1:10" ht="30" x14ac:dyDescent="0.4">
      <c r="A19" s="222" t="s">
        <v>732</v>
      </c>
      <c r="B19" s="411" t="s">
        <v>742</v>
      </c>
      <c r="C19" s="412"/>
      <c r="D19" s="412"/>
      <c r="E19" s="412"/>
      <c r="F19" s="412"/>
      <c r="G19" s="412"/>
      <c r="H19" s="412"/>
      <c r="I19" s="413"/>
      <c r="J19" s="2">
        <v>0</v>
      </c>
    </row>
    <row r="20" spans="1:10" s="221" customFormat="1" ht="23.25" x14ac:dyDescent="0.35">
      <c r="A20" s="409" t="s">
        <v>684</v>
      </c>
      <c r="B20" s="410"/>
      <c r="C20" s="410"/>
      <c r="D20" s="410"/>
      <c r="E20" s="410"/>
      <c r="F20" s="410"/>
      <c r="G20" s="410"/>
      <c r="H20" s="410"/>
      <c r="I20" s="410"/>
      <c r="J20" s="410"/>
    </row>
    <row r="21" spans="1:10" s="221" customFormat="1" ht="23.25" x14ac:dyDescent="0.35">
      <c r="A21" s="417" t="s">
        <v>727</v>
      </c>
      <c r="B21" s="418"/>
      <c r="C21" s="418"/>
      <c r="D21" s="418"/>
      <c r="E21" s="418"/>
      <c r="F21" s="418"/>
      <c r="G21" s="418"/>
      <c r="H21" s="418"/>
      <c r="I21" s="418"/>
      <c r="J21" s="418"/>
    </row>
    <row r="22" spans="1:10" ht="30" x14ac:dyDescent="0.2">
      <c r="A22" s="8" t="s">
        <v>733</v>
      </c>
      <c r="B22" s="423" t="s">
        <v>2</v>
      </c>
      <c r="C22" s="423"/>
      <c r="D22" s="423"/>
      <c r="E22" s="423"/>
      <c r="F22" s="423"/>
      <c r="G22" s="423"/>
      <c r="H22" s="423"/>
      <c r="I22" s="423"/>
      <c r="J22" s="423"/>
    </row>
    <row r="23" spans="1:10" s="10" customFormat="1" ht="24.95" customHeight="1" x14ac:dyDescent="0.2">
      <c r="A23" s="9" t="s">
        <v>615</v>
      </c>
      <c r="B23" s="352" t="s">
        <v>2</v>
      </c>
      <c r="C23" s="422"/>
      <c r="D23" s="422"/>
      <c r="E23" s="422"/>
      <c r="F23" s="353"/>
      <c r="G23" s="9" t="s">
        <v>619</v>
      </c>
      <c r="H23" s="389"/>
      <c r="I23" s="390"/>
      <c r="J23" s="391"/>
    </row>
    <row r="24" spans="1:10" s="10" customFormat="1" ht="24.95" customHeight="1" x14ac:dyDescent="0.2">
      <c r="A24" s="400" t="s">
        <v>616</v>
      </c>
      <c r="B24" s="427" t="s">
        <v>2</v>
      </c>
      <c r="C24" s="428"/>
      <c r="D24" s="428"/>
      <c r="E24" s="428"/>
      <c r="F24" s="429"/>
      <c r="G24" s="9" t="s">
        <v>14</v>
      </c>
      <c r="H24" s="389" t="s">
        <v>2</v>
      </c>
      <c r="I24" s="390"/>
      <c r="J24" s="391"/>
    </row>
    <row r="25" spans="1:10" s="10" customFormat="1" ht="24.95" customHeight="1" x14ac:dyDescent="0.2">
      <c r="A25" s="401"/>
      <c r="B25" s="397" t="s">
        <v>2</v>
      </c>
      <c r="C25" s="398"/>
      <c r="D25" s="398"/>
      <c r="E25" s="398"/>
      <c r="F25" s="399"/>
      <c r="G25" s="9" t="s">
        <v>7</v>
      </c>
      <c r="H25" s="389" t="s">
        <v>2</v>
      </c>
      <c r="I25" s="390"/>
      <c r="J25" s="391"/>
    </row>
    <row r="26" spans="1:10" s="10" customFormat="1" ht="24.95" customHeight="1" x14ac:dyDescent="0.2">
      <c r="A26" s="9" t="s">
        <v>617</v>
      </c>
      <c r="B26" s="397" t="s">
        <v>2</v>
      </c>
      <c r="C26" s="398"/>
      <c r="D26" s="398"/>
      <c r="E26" s="398"/>
      <c r="F26" s="399"/>
      <c r="G26" s="9" t="s">
        <v>5</v>
      </c>
      <c r="H26" s="386"/>
      <c r="I26" s="387"/>
      <c r="J26" s="388"/>
    </row>
    <row r="27" spans="1:10" s="10" customFormat="1" ht="24.95" customHeight="1" x14ac:dyDescent="0.2">
      <c r="A27" s="9" t="s">
        <v>618</v>
      </c>
      <c r="B27" s="397" t="s">
        <v>2</v>
      </c>
      <c r="C27" s="398"/>
      <c r="D27" s="398"/>
      <c r="E27" s="398"/>
      <c r="F27" s="399"/>
      <c r="G27" s="9" t="s">
        <v>8</v>
      </c>
      <c r="H27" s="424">
        <f>'Table of Contents'!E58</f>
        <v>0</v>
      </c>
      <c r="I27" s="425"/>
      <c r="J27" s="426"/>
    </row>
    <row r="28" spans="1:10" s="10" customFormat="1" ht="24.95" customHeight="1" x14ac:dyDescent="0.2">
      <c r="A28" s="9" t="s">
        <v>6</v>
      </c>
      <c r="B28" s="397" t="s">
        <v>2</v>
      </c>
      <c r="C28" s="398"/>
      <c r="D28" s="398"/>
      <c r="E28" s="398"/>
      <c r="F28" s="399"/>
      <c r="G28" s="9" t="s">
        <v>68</v>
      </c>
      <c r="H28" s="419">
        <f>'Table of Contents'!F59</f>
        <v>0</v>
      </c>
      <c r="I28" s="420"/>
      <c r="J28" s="421"/>
    </row>
    <row r="29" spans="1:10" s="10" customFormat="1" ht="24.95" customHeight="1" x14ac:dyDescent="0.2">
      <c r="A29" s="266"/>
      <c r="B29" s="356"/>
      <c r="C29" s="357"/>
      <c r="D29" s="357"/>
      <c r="E29" s="357"/>
      <c r="F29" s="358"/>
      <c r="G29" s="9" t="s">
        <v>65</v>
      </c>
      <c r="H29" s="362">
        <f>'Table of Contents'!F61</f>
        <v>0</v>
      </c>
      <c r="I29" s="363"/>
      <c r="J29" s="363"/>
    </row>
    <row r="30" spans="1:10" s="10" customFormat="1" ht="24.95" customHeight="1" x14ac:dyDescent="0.2">
      <c r="A30" s="376" t="s">
        <v>903</v>
      </c>
      <c r="B30" s="356"/>
      <c r="C30" s="357"/>
      <c r="D30" s="357"/>
      <c r="E30" s="357"/>
      <c r="F30" s="358"/>
      <c r="G30" s="9" t="s">
        <v>64</v>
      </c>
      <c r="H30" s="364">
        <f>H28+H29</f>
        <v>0</v>
      </c>
      <c r="I30" s="365"/>
      <c r="J30" s="366"/>
    </row>
    <row r="31" spans="1:10" s="10" customFormat="1" ht="24.95" customHeight="1" x14ac:dyDescent="0.2">
      <c r="A31" s="377"/>
      <c r="B31" s="356"/>
      <c r="C31" s="357"/>
      <c r="D31" s="357"/>
      <c r="E31" s="357"/>
      <c r="F31" s="358"/>
      <c r="G31" s="9" t="s">
        <v>67</v>
      </c>
      <c r="H31" s="267">
        <f>IF(AND(J17=0,H28&gt;0),0.15,J17)</f>
        <v>0.15</v>
      </c>
      <c r="I31" s="364">
        <f>H30*H31</f>
        <v>0</v>
      </c>
      <c r="J31" s="366"/>
    </row>
    <row r="32" spans="1:10" s="10" customFormat="1" ht="24.95" customHeight="1" x14ac:dyDescent="0.2">
      <c r="A32" s="377"/>
      <c r="B32" s="356"/>
      <c r="C32" s="357"/>
      <c r="D32" s="357"/>
      <c r="E32" s="357"/>
      <c r="F32" s="358"/>
      <c r="G32" s="9" t="s">
        <v>66</v>
      </c>
      <c r="H32" s="364">
        <f>IF(H28&lt;5,0,H28*H31)</f>
        <v>0</v>
      </c>
      <c r="I32" s="365"/>
      <c r="J32" s="366"/>
    </row>
    <row r="33" spans="1:10" s="10" customFormat="1" ht="24.95" customHeight="1" x14ac:dyDescent="0.2">
      <c r="A33" s="378"/>
      <c r="B33" s="359"/>
      <c r="C33" s="360"/>
      <c r="D33" s="360"/>
      <c r="E33" s="360"/>
      <c r="F33" s="361"/>
      <c r="G33" s="9" t="s">
        <v>9</v>
      </c>
      <c r="H33" s="364">
        <f>H30+I31-H32</f>
        <v>0</v>
      </c>
      <c r="I33" s="365"/>
      <c r="J33" s="366"/>
    </row>
    <row r="34" spans="1:10" ht="35.1" customHeight="1" x14ac:dyDescent="0.2">
      <c r="A34" s="379">
        <v>0</v>
      </c>
      <c r="B34" s="379"/>
      <c r="C34" s="379"/>
      <c r="D34" s="379"/>
      <c r="E34" s="379"/>
      <c r="F34" s="379"/>
      <c r="G34" s="379"/>
      <c r="H34" s="379"/>
      <c r="I34" s="379"/>
      <c r="J34" s="379"/>
    </row>
    <row r="35" spans="1:10" s="221" customFormat="1" ht="23.25" x14ac:dyDescent="0.35">
      <c r="A35" s="372" t="s">
        <v>588</v>
      </c>
      <c r="B35" s="372"/>
      <c r="C35" s="372"/>
      <c r="D35" s="372"/>
      <c r="E35" s="372"/>
      <c r="F35" s="372"/>
      <c r="G35" s="372"/>
      <c r="H35" s="372"/>
      <c r="I35" s="372"/>
      <c r="J35" s="372"/>
    </row>
    <row r="36" spans="1:10" s="221" customFormat="1" ht="23.25" x14ac:dyDescent="0.35">
      <c r="A36" s="369" t="s">
        <v>620</v>
      </c>
      <c r="B36" s="369"/>
      <c r="C36" s="369"/>
      <c r="D36" s="369"/>
      <c r="E36" s="369"/>
      <c r="F36" s="369"/>
      <c r="G36" s="369"/>
      <c r="H36" s="369"/>
      <c r="I36" s="375">
        <f ca="1">NOW()</f>
        <v>46130.570111458335</v>
      </c>
      <c r="J36" s="375"/>
    </row>
    <row r="37" spans="1:10" ht="30" x14ac:dyDescent="0.4">
      <c r="A37" s="222" t="s">
        <v>734</v>
      </c>
      <c r="B37" s="369" t="s">
        <v>743</v>
      </c>
      <c r="C37" s="369"/>
      <c r="D37" s="369"/>
      <c r="E37" s="369"/>
      <c r="F37" s="369"/>
      <c r="G37" s="369"/>
      <c r="H37" s="369"/>
      <c r="I37" s="373" t="s">
        <v>2</v>
      </c>
      <c r="J37" s="373"/>
    </row>
    <row r="38" spans="1:10" ht="30" x14ac:dyDescent="0.4">
      <c r="A38" s="222" t="s">
        <v>735</v>
      </c>
      <c r="B38" s="369" t="s">
        <v>744</v>
      </c>
      <c r="C38" s="369"/>
      <c r="D38" s="369"/>
      <c r="E38" s="369"/>
      <c r="F38" s="369"/>
      <c r="G38" s="369"/>
      <c r="H38" s="369"/>
      <c r="I38" s="374">
        <v>0</v>
      </c>
      <c r="J38" s="374"/>
    </row>
    <row r="39" spans="1:10" s="221" customFormat="1" ht="23.25" x14ac:dyDescent="0.35">
      <c r="A39" s="370" t="s">
        <v>4</v>
      </c>
      <c r="B39" s="370"/>
      <c r="C39" s="370"/>
      <c r="D39" s="370"/>
      <c r="E39" s="370"/>
      <c r="F39" s="370"/>
      <c r="G39" s="370"/>
      <c r="H39" s="370"/>
      <c r="I39" s="370"/>
      <c r="J39" s="370"/>
    </row>
    <row r="40" spans="1:10" ht="18" x14ac:dyDescent="0.25">
      <c r="A40" s="368"/>
      <c r="B40" s="368"/>
      <c r="C40" s="368"/>
      <c r="D40" s="368"/>
      <c r="E40" s="368"/>
      <c r="F40" s="368"/>
      <c r="G40" s="368"/>
      <c r="H40" s="368"/>
      <c r="I40" s="368"/>
      <c r="J40" s="368"/>
    </row>
    <row r="41" spans="1:10" s="10" customFormat="1" ht="18" customHeight="1" x14ac:dyDescent="0.2">
      <c r="A41" s="371" t="s">
        <v>1</v>
      </c>
      <c r="B41" s="371"/>
      <c r="C41" s="371"/>
      <c r="D41" s="371"/>
      <c r="E41" s="371"/>
      <c r="F41" s="371"/>
      <c r="G41" s="371"/>
      <c r="H41" s="371"/>
      <c r="I41" s="371"/>
      <c r="J41" s="371"/>
    </row>
    <row r="42" spans="1:10" s="10" customFormat="1" ht="18" customHeight="1" x14ac:dyDescent="0.2">
      <c r="A42" s="371"/>
      <c r="B42" s="371"/>
      <c r="C42" s="371"/>
      <c r="D42" s="371"/>
      <c r="E42" s="371"/>
      <c r="F42" s="371"/>
      <c r="G42" s="371"/>
      <c r="H42" s="371"/>
      <c r="I42" s="371"/>
      <c r="J42" s="371"/>
    </row>
    <row r="43" spans="1:10" s="10" customFormat="1" ht="18" customHeight="1" x14ac:dyDescent="0.2">
      <c r="A43" s="371"/>
      <c r="B43" s="371"/>
      <c r="C43" s="371"/>
      <c r="D43" s="371"/>
      <c r="E43" s="371"/>
      <c r="F43" s="371"/>
      <c r="G43" s="371"/>
      <c r="H43" s="371"/>
      <c r="I43" s="371"/>
      <c r="J43" s="371"/>
    </row>
    <row r="44" spans="1:10" s="10" customFormat="1" ht="24.95" customHeight="1" x14ac:dyDescent="0.2">
      <c r="A44" s="282" t="s">
        <v>69</v>
      </c>
      <c r="B44" s="367" t="s">
        <v>992</v>
      </c>
      <c r="C44" s="367"/>
      <c r="D44" s="367"/>
      <c r="E44" s="367"/>
      <c r="F44" s="367"/>
      <c r="G44" s="367"/>
      <c r="H44" s="367"/>
      <c r="I44" s="367"/>
      <c r="J44" s="367"/>
    </row>
    <row r="45" spans="1:10" ht="18" x14ac:dyDescent="0.25">
      <c r="A45" s="416"/>
      <c r="B45" s="416"/>
      <c r="C45" s="416"/>
      <c r="D45" s="416"/>
      <c r="E45" s="416"/>
      <c r="F45" s="416"/>
      <c r="G45" s="416"/>
      <c r="H45" s="416"/>
      <c r="I45" s="416"/>
      <c r="J45" s="416"/>
    </row>
    <row r="46" spans="1:10" s="221" customFormat="1" ht="23.25" x14ac:dyDescent="0.35">
      <c r="A46" s="414" t="s">
        <v>5</v>
      </c>
      <c r="B46" s="414"/>
      <c r="C46" s="414"/>
      <c r="D46" s="415" t="s">
        <v>3</v>
      </c>
      <c r="E46" s="415"/>
      <c r="F46" s="415"/>
      <c r="G46" s="415"/>
      <c r="H46" s="415"/>
      <c r="I46" s="415"/>
      <c r="J46" s="415"/>
    </row>
    <row r="47" spans="1:10" ht="18" x14ac:dyDescent="0.2">
      <c r="D47" s="3"/>
    </row>
  </sheetData>
  <sheetProtection selectLockedCells="1"/>
  <mergeCells count="54">
    <mergeCell ref="A46:C46"/>
    <mergeCell ref="D46:J46"/>
    <mergeCell ref="A45:J45"/>
    <mergeCell ref="B26:F26"/>
    <mergeCell ref="A21:J21"/>
    <mergeCell ref="H28:J28"/>
    <mergeCell ref="I31:J31"/>
    <mergeCell ref="H24:J24"/>
    <mergeCell ref="H33:J33"/>
    <mergeCell ref="B23:F23"/>
    <mergeCell ref="B22:J22"/>
    <mergeCell ref="H23:J23"/>
    <mergeCell ref="B28:F28"/>
    <mergeCell ref="H27:J27"/>
    <mergeCell ref="B27:F27"/>
    <mergeCell ref="B24:F24"/>
    <mergeCell ref="B25:F25"/>
    <mergeCell ref="A24:A25"/>
    <mergeCell ref="A10:J10"/>
    <mergeCell ref="G11:J16"/>
    <mergeCell ref="D17:I17"/>
    <mergeCell ref="A18:J18"/>
    <mergeCell ref="A20:J20"/>
    <mergeCell ref="B19:I19"/>
    <mergeCell ref="A1:J1"/>
    <mergeCell ref="A2:J2"/>
    <mergeCell ref="A3:J3"/>
    <mergeCell ref="A4:C4"/>
    <mergeCell ref="D4:J4"/>
    <mergeCell ref="A5:J5"/>
    <mergeCell ref="A41:J42"/>
    <mergeCell ref="A35:J35"/>
    <mergeCell ref="I37:J37"/>
    <mergeCell ref="I38:J38"/>
    <mergeCell ref="I36:J36"/>
    <mergeCell ref="B37:H37"/>
    <mergeCell ref="A30:A33"/>
    <mergeCell ref="A34:J34"/>
    <mergeCell ref="H30:J30"/>
    <mergeCell ref="A6:J6"/>
    <mergeCell ref="A7:J7"/>
    <mergeCell ref="B8:J8"/>
    <mergeCell ref="A9:J9"/>
    <mergeCell ref="H26:J26"/>
    <mergeCell ref="H25:J25"/>
    <mergeCell ref="B29:F33"/>
    <mergeCell ref="H29:J29"/>
    <mergeCell ref="H32:J32"/>
    <mergeCell ref="B44:J44"/>
    <mergeCell ref="A40:J40"/>
    <mergeCell ref="A36:H36"/>
    <mergeCell ref="A39:J39"/>
    <mergeCell ref="B38:H38"/>
    <mergeCell ref="A43:J43"/>
  </mergeCells>
  <phoneticPr fontId="0" type="noConversion"/>
  <hyperlinks>
    <hyperlink ref="A35:I35" r:id="rId1" display="Payment Information" xr:uid="{00000000-0004-0000-0000-000000000000}"/>
    <hyperlink ref="A34:J34" location="Table_of_Contents" display="Table of Contents" xr:uid="{00000000-0004-0000-0000-000001000000}"/>
    <hyperlink ref="A3:J3" location="Table_of_Contents" display="Table of Contents" xr:uid="{00000000-0004-0000-0000-000003000000}"/>
    <hyperlink ref="A4" r:id="rId2" display="http://www.flies4fishing.com" xr:uid="{00000000-0004-0000-0000-000004000000}"/>
    <hyperlink ref="A4:C4" r:id="rId3" display="Enter website" xr:uid="{00000000-0004-0000-0000-000005000000}"/>
  </hyperlinks>
  <pageMargins left="0.75" right="0.75" top="1" bottom="1" header="0.5" footer="0.5"/>
  <pageSetup scale="45" fitToHeight="40" orientation="landscape" horizontalDpi="300" verticalDpi="300" r:id="rId4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17"/>
  <sheetViews>
    <sheetView showZeros="0" topLeftCell="A4" workbookViewId="0">
      <selection activeCell="A15" sqref="A15"/>
    </sheetView>
  </sheetViews>
  <sheetFormatPr defaultRowHeight="12.75" x14ac:dyDescent="0.2"/>
  <cols>
    <col min="1" max="1" width="45.7109375" customWidth="1"/>
    <col min="2" max="2" width="23" customWidth="1"/>
    <col min="8" max="8" width="17.140625" customWidth="1"/>
    <col min="9" max="9" width="28" customWidth="1"/>
  </cols>
  <sheetData>
    <row r="1" spans="1:9" ht="30" x14ac:dyDescent="0.2">
      <c r="A1" s="446" t="s">
        <v>749</v>
      </c>
      <c r="B1" s="446"/>
      <c r="C1" s="446"/>
      <c r="D1" s="446"/>
      <c r="E1" s="446"/>
      <c r="F1" s="446"/>
      <c r="G1" s="446"/>
      <c r="H1" s="446"/>
      <c r="I1" s="446"/>
    </row>
    <row r="2" spans="1:9" ht="23.25" x14ac:dyDescent="0.2">
      <c r="A2" s="347" t="s">
        <v>0</v>
      </c>
      <c r="B2" s="347"/>
      <c r="C2" s="347"/>
      <c r="D2" s="347"/>
      <c r="E2" s="347"/>
      <c r="F2" s="347"/>
      <c r="G2" s="347"/>
      <c r="H2" s="347"/>
      <c r="I2" s="347"/>
    </row>
    <row r="3" spans="1:9" ht="23.25" x14ac:dyDescent="0.2">
      <c r="A3" s="347" t="s">
        <v>865</v>
      </c>
      <c r="B3" s="347"/>
      <c r="C3" s="347"/>
      <c r="D3" s="347"/>
      <c r="E3" s="347"/>
      <c r="F3" s="347"/>
      <c r="G3" s="347"/>
      <c r="H3" s="347"/>
      <c r="I3" s="347"/>
    </row>
    <row r="4" spans="1:9" ht="23.25" x14ac:dyDescent="0.2">
      <c r="A4" s="347" t="s">
        <v>752</v>
      </c>
      <c r="B4" s="347"/>
      <c r="C4" s="347"/>
      <c r="D4" s="347"/>
      <c r="E4" s="347"/>
      <c r="F4" s="347"/>
      <c r="G4" s="347"/>
      <c r="H4" s="347"/>
      <c r="I4" s="347"/>
    </row>
    <row r="5" spans="1:9" ht="23.25" x14ac:dyDescent="0.2">
      <c r="A5" s="348" t="s">
        <v>727</v>
      </c>
      <c r="B5" s="348"/>
      <c r="C5" s="348"/>
      <c r="D5" s="348"/>
      <c r="E5" s="348"/>
      <c r="F5" s="348"/>
      <c r="G5" s="348"/>
      <c r="H5" s="348"/>
      <c r="I5" s="348"/>
    </row>
    <row r="6" spans="1:9" ht="23.25" x14ac:dyDescent="0.2">
      <c r="A6" s="345" t="s">
        <v>726</v>
      </c>
      <c r="B6" s="345"/>
      <c r="C6" s="345"/>
      <c r="D6" s="345"/>
      <c r="E6" s="345"/>
      <c r="F6" s="345"/>
      <c r="G6" s="345"/>
      <c r="H6" s="345"/>
      <c r="I6" s="345"/>
    </row>
    <row r="7" spans="1:9" ht="23.25" x14ac:dyDescent="0.2">
      <c r="A7" s="459" t="s">
        <v>995</v>
      </c>
      <c r="B7" s="459"/>
      <c r="C7" s="459"/>
      <c r="D7" s="459"/>
      <c r="E7" s="459"/>
      <c r="F7" s="459"/>
      <c r="G7" s="459"/>
      <c r="H7" s="459"/>
      <c r="I7" s="459"/>
    </row>
    <row r="8" spans="1:9" ht="23.25" x14ac:dyDescent="0.2">
      <c r="A8" s="354" t="s">
        <v>759</v>
      </c>
      <c r="B8" s="354"/>
      <c r="C8" s="354"/>
      <c r="D8" s="354"/>
      <c r="E8" s="354"/>
      <c r="F8" s="354"/>
      <c r="G8" s="354"/>
      <c r="H8" s="354"/>
      <c r="I8" s="70">
        <f>H16</f>
        <v>0</v>
      </c>
    </row>
    <row r="9" spans="1:9" ht="23.25" x14ac:dyDescent="0.35">
      <c r="A9" s="4" t="s">
        <v>866</v>
      </c>
      <c r="B9" s="14" t="s">
        <v>712</v>
      </c>
      <c r="C9" s="15">
        <v>6</v>
      </c>
      <c r="D9" s="15">
        <v>8</v>
      </c>
      <c r="E9" s="15">
        <v>10</v>
      </c>
      <c r="F9" s="15">
        <v>12</v>
      </c>
      <c r="G9" s="15">
        <v>14</v>
      </c>
      <c r="H9" s="14" t="s">
        <v>8</v>
      </c>
      <c r="I9" s="14" t="s">
        <v>10</v>
      </c>
    </row>
    <row r="10" spans="1:9" s="126" customFormat="1" ht="23.25" customHeight="1" x14ac:dyDescent="0.25">
      <c r="A10" s="470" t="s">
        <v>730</v>
      </c>
      <c r="B10" s="470"/>
      <c r="C10" s="470"/>
      <c r="D10" s="470"/>
      <c r="E10" s="470"/>
      <c r="F10" s="470"/>
      <c r="G10" s="470"/>
      <c r="H10" s="470"/>
      <c r="I10" s="470"/>
    </row>
    <row r="11" spans="1:9" s="53" customFormat="1" ht="20.25" x14ac:dyDescent="0.3">
      <c r="A11" s="114" t="s">
        <v>867</v>
      </c>
      <c r="B11" s="115">
        <v>1.5</v>
      </c>
      <c r="C11" s="116">
        <v>0</v>
      </c>
      <c r="D11" s="117"/>
      <c r="E11" s="117">
        <v>0</v>
      </c>
      <c r="F11" s="117">
        <v>0</v>
      </c>
      <c r="G11" s="117">
        <v>0</v>
      </c>
      <c r="H11" s="118">
        <f>SUM(C11:G11)</f>
        <v>0</v>
      </c>
      <c r="I11" s="119">
        <f>H11*B11</f>
        <v>0</v>
      </c>
    </row>
    <row r="12" spans="1:9" s="53" customFormat="1" ht="20.25" x14ac:dyDescent="0.3">
      <c r="A12" s="114" t="s">
        <v>868</v>
      </c>
      <c r="B12" s="115">
        <v>1.5</v>
      </c>
      <c r="C12" s="116">
        <v>0</v>
      </c>
      <c r="D12" s="117"/>
      <c r="E12" s="117"/>
      <c r="F12" s="117"/>
      <c r="G12" s="117">
        <v>0</v>
      </c>
      <c r="H12" s="118">
        <f>SUM(C12:G12)</f>
        <v>0</v>
      </c>
      <c r="I12" s="119">
        <f>H12*B12</f>
        <v>0</v>
      </c>
    </row>
    <row r="13" spans="1:9" s="125" customFormat="1" ht="20.25" x14ac:dyDescent="0.2">
      <c r="A13" s="54" t="s">
        <v>869</v>
      </c>
      <c r="B13" s="120">
        <v>1.5</v>
      </c>
      <c r="C13" s="121">
        <v>0</v>
      </c>
      <c r="D13" s="122"/>
      <c r="E13" s="122"/>
      <c r="F13" s="122"/>
      <c r="G13" s="122">
        <v>0</v>
      </c>
      <c r="H13" s="123">
        <f>SUM(C13:G13)</f>
        <v>0</v>
      </c>
      <c r="I13" s="124">
        <f>H13*B13</f>
        <v>0</v>
      </c>
    </row>
    <row r="14" spans="1:9" s="125" customFormat="1" ht="20.25" x14ac:dyDescent="0.2">
      <c r="A14" s="54" t="s">
        <v>870</v>
      </c>
      <c r="B14" s="120">
        <v>1.5</v>
      </c>
      <c r="C14" s="121">
        <v>0</v>
      </c>
      <c r="D14" s="122"/>
      <c r="E14" s="122"/>
      <c r="F14" s="122"/>
      <c r="G14" s="122"/>
      <c r="H14" s="123">
        <f>SUM(C14:G14)</f>
        <v>0</v>
      </c>
      <c r="I14" s="124">
        <f>H14*B14</f>
        <v>0</v>
      </c>
    </row>
    <row r="15" spans="1:9" ht="23.25" x14ac:dyDescent="0.35">
      <c r="A15" s="4" t="s">
        <v>866</v>
      </c>
      <c r="B15" s="43" t="s">
        <v>802</v>
      </c>
      <c r="C15" s="63">
        <v>2</v>
      </c>
      <c r="D15" s="46">
        <v>4</v>
      </c>
      <c r="E15" s="46">
        <v>6</v>
      </c>
      <c r="F15" s="46">
        <v>8</v>
      </c>
      <c r="G15" s="46">
        <v>10</v>
      </c>
      <c r="H15" s="15" t="s">
        <v>8</v>
      </c>
      <c r="I15" s="14" t="s">
        <v>10</v>
      </c>
    </row>
    <row r="16" spans="1:9" ht="23.25" x14ac:dyDescent="0.35">
      <c r="A16" s="453" t="s">
        <v>758</v>
      </c>
      <c r="B16" s="453"/>
      <c r="C16" s="74">
        <f>SUM(C11:C13)</f>
        <v>0</v>
      </c>
      <c r="D16" s="74">
        <f>SUM(D11:D13)</f>
        <v>0</v>
      </c>
      <c r="E16" s="74">
        <f>SUM(E11:E13)</f>
        <v>0</v>
      </c>
      <c r="F16" s="74">
        <f>SUM(F11:F13)</f>
        <v>0</v>
      </c>
      <c r="G16" s="74">
        <f>SUM(G11:G13)</f>
        <v>0</v>
      </c>
      <c r="H16" s="26">
        <f>SUM(H11:H14)</f>
        <v>0</v>
      </c>
      <c r="I16" s="73">
        <f>SUM(I11:I14)</f>
        <v>0</v>
      </c>
    </row>
    <row r="17" spans="1:9" ht="23.25" x14ac:dyDescent="0.2">
      <c r="A17" s="349" t="s">
        <v>751</v>
      </c>
      <c r="B17" s="350"/>
      <c r="C17" s="350"/>
      <c r="D17" s="350"/>
      <c r="E17" s="350"/>
      <c r="F17" s="350"/>
      <c r="G17" s="350"/>
      <c r="H17" s="350"/>
      <c r="I17" s="351"/>
    </row>
  </sheetData>
  <sheetProtection selectLockedCells="1"/>
  <mergeCells count="11">
    <mergeCell ref="A17:I17"/>
    <mergeCell ref="A8:H8"/>
    <mergeCell ref="A10:I10"/>
    <mergeCell ref="A5:I5"/>
    <mergeCell ref="A6:I6"/>
    <mergeCell ref="A16:B16"/>
    <mergeCell ref="A1:I1"/>
    <mergeCell ref="A2:I2"/>
    <mergeCell ref="A3:I3"/>
    <mergeCell ref="A4:I4"/>
    <mergeCell ref="A7:I7"/>
  </mergeCells>
  <phoneticPr fontId="28" type="noConversion"/>
  <hyperlinks>
    <hyperlink ref="A5:I5" location="Account_Summary" display="Account Summary" xr:uid="{00000000-0004-0000-0A00-000000000000}"/>
    <hyperlink ref="A6:I6" location="'Table of Contents'!A1" display="Table of Contents" xr:uid="{00000000-0004-0000-0A00-000001000000}"/>
    <hyperlink ref="A11" r:id="rId1" xr:uid="{00000000-0004-0000-0A00-000002000000}"/>
    <hyperlink ref="A12" r:id="rId2" xr:uid="{00000000-0004-0000-0A00-000003000000}"/>
    <hyperlink ref="A13" r:id="rId3" xr:uid="{00000000-0004-0000-0A00-000004000000}"/>
    <hyperlink ref="A10" r:id="rId4" xr:uid="{00000000-0004-0000-0A00-000005000000}"/>
    <hyperlink ref="A14" r:id="rId5" xr:uid="{00000000-0004-0000-0A00-000006000000}"/>
    <hyperlink ref="A7:G7" r:id="rId6" display="Price List" xr:uid="{6B4C3553-6050-43BF-93E5-B157F7F574D0}"/>
  </hyperlinks>
  <pageMargins left="0.75" right="0.75" top="1" bottom="1" header="0.5" footer="0.5"/>
  <pageSetup orientation="portrait" horizontalDpi="4294967293" verticalDpi="0" r:id="rId7"/>
  <headerFooter alignWithMargins="0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F00-000000000000}">
  <dimension ref="A1:I26"/>
  <sheetViews>
    <sheetView showZeros="0" workbookViewId="0">
      <selection activeCell="B24" sqref="B24"/>
    </sheetView>
  </sheetViews>
  <sheetFormatPr defaultRowHeight="12.75" x14ac:dyDescent="0.2"/>
  <cols>
    <col min="1" max="1" width="37.5703125" customWidth="1"/>
    <col min="2" max="2" width="17" customWidth="1"/>
    <col min="5" max="5" width="9.140625" customWidth="1"/>
    <col min="8" max="8" width="19.5703125" customWidth="1"/>
    <col min="9" max="9" width="21.7109375" customWidth="1"/>
  </cols>
  <sheetData>
    <row r="1" spans="1:9" ht="30" x14ac:dyDescent="0.2">
      <c r="A1" s="446" t="s">
        <v>749</v>
      </c>
      <c r="B1" s="446"/>
      <c r="C1" s="446"/>
      <c r="D1" s="446"/>
      <c r="E1" s="446"/>
      <c r="F1" s="446"/>
      <c r="G1" s="446"/>
      <c r="H1" s="446"/>
      <c r="I1" s="446"/>
    </row>
    <row r="2" spans="1:9" s="52" customFormat="1" ht="23.25" x14ac:dyDescent="0.2">
      <c r="A2" s="347" t="s">
        <v>0</v>
      </c>
      <c r="B2" s="347"/>
      <c r="C2" s="347"/>
      <c r="D2" s="347"/>
      <c r="E2" s="347"/>
      <c r="F2" s="347"/>
      <c r="G2" s="347"/>
      <c r="H2" s="347"/>
      <c r="I2" s="347"/>
    </row>
    <row r="3" spans="1:9" s="52" customFormat="1" ht="23.25" x14ac:dyDescent="0.2">
      <c r="A3" s="347" t="s">
        <v>829</v>
      </c>
      <c r="B3" s="347"/>
      <c r="C3" s="347"/>
      <c r="D3" s="347"/>
      <c r="E3" s="347"/>
      <c r="F3" s="347"/>
      <c r="G3" s="347"/>
      <c r="H3" s="347"/>
      <c r="I3" s="347"/>
    </row>
    <row r="4" spans="1:9" s="52" customFormat="1" ht="23.25" x14ac:dyDescent="0.2">
      <c r="A4" s="347" t="s">
        <v>752</v>
      </c>
      <c r="B4" s="347"/>
      <c r="C4" s="347"/>
      <c r="D4" s="347"/>
      <c r="E4" s="347"/>
      <c r="F4" s="347"/>
      <c r="G4" s="347"/>
      <c r="H4" s="347"/>
      <c r="I4" s="347"/>
    </row>
    <row r="5" spans="1:9" ht="23.25" x14ac:dyDescent="0.2">
      <c r="A5" s="348" t="s">
        <v>727</v>
      </c>
      <c r="B5" s="348"/>
      <c r="C5" s="348"/>
      <c r="D5" s="348"/>
      <c r="E5" s="348"/>
      <c r="F5" s="348"/>
      <c r="G5" s="348"/>
      <c r="H5" s="348"/>
      <c r="I5" s="348"/>
    </row>
    <row r="6" spans="1:9" s="223" customFormat="1" ht="24.95" customHeight="1" x14ac:dyDescent="0.35">
      <c r="A6" s="345" t="s">
        <v>726</v>
      </c>
      <c r="B6" s="345"/>
      <c r="C6" s="345"/>
      <c r="D6" s="345"/>
      <c r="E6" s="345"/>
      <c r="F6" s="345"/>
      <c r="G6" s="345"/>
      <c r="H6" s="345"/>
      <c r="I6" s="345"/>
    </row>
    <row r="7" spans="1:9" s="223" customFormat="1" ht="24.95" customHeight="1" x14ac:dyDescent="0.35">
      <c r="A7" s="546" t="s">
        <v>995</v>
      </c>
      <c r="B7" s="546"/>
      <c r="C7" s="546"/>
      <c r="D7" s="546"/>
      <c r="E7" s="546"/>
      <c r="F7" s="546"/>
      <c r="G7" s="546"/>
      <c r="H7" s="546"/>
      <c r="I7" s="546"/>
    </row>
    <row r="8" spans="1:9" s="56" customFormat="1" ht="23.25" customHeight="1" x14ac:dyDescent="0.2">
      <c r="A8" s="354" t="s">
        <v>759</v>
      </c>
      <c r="B8" s="354"/>
      <c r="C8" s="354"/>
      <c r="D8" s="354"/>
      <c r="E8" s="354"/>
      <c r="F8" s="354"/>
      <c r="G8" s="354"/>
      <c r="H8" s="354"/>
      <c r="I8" s="70">
        <f>H25</f>
        <v>0</v>
      </c>
    </row>
    <row r="9" spans="1:9" ht="23.25" x14ac:dyDescent="0.35">
      <c r="A9" s="4" t="s">
        <v>238</v>
      </c>
      <c r="B9" s="100" t="s">
        <v>712</v>
      </c>
      <c r="C9" s="15">
        <v>2</v>
      </c>
      <c r="D9" s="15">
        <v>4</v>
      </c>
      <c r="E9" s="15">
        <v>6</v>
      </c>
      <c r="F9" s="15">
        <v>8</v>
      </c>
      <c r="G9" s="15">
        <v>10</v>
      </c>
      <c r="H9" s="15" t="s">
        <v>8</v>
      </c>
      <c r="I9" s="14" t="s">
        <v>10</v>
      </c>
    </row>
    <row r="10" spans="1:9" ht="23.25" x14ac:dyDescent="0.2">
      <c r="A10" s="576" t="s">
        <v>730</v>
      </c>
      <c r="B10" s="576"/>
      <c r="C10" s="576"/>
      <c r="D10" s="576"/>
      <c r="E10" s="576"/>
      <c r="F10" s="576"/>
      <c r="G10" s="576"/>
      <c r="H10" s="576"/>
      <c r="I10" s="576"/>
    </row>
    <row r="11" spans="1:9" ht="23.25" x14ac:dyDescent="0.35">
      <c r="A11" s="13" t="s">
        <v>62</v>
      </c>
      <c r="B11" s="20">
        <v>4</v>
      </c>
      <c r="C11" s="18">
        <v>0</v>
      </c>
      <c r="D11" s="18">
        <v>0</v>
      </c>
      <c r="E11" s="18">
        <v>0</v>
      </c>
      <c r="F11" s="18">
        <v>0</v>
      </c>
      <c r="G11" s="18">
        <v>0</v>
      </c>
      <c r="H11" s="34">
        <f t="shared" ref="H11:H23" si="0">SUM(C11:G11)</f>
        <v>0</v>
      </c>
      <c r="I11" s="39">
        <f t="shared" ref="I11:I23" si="1">B11*H11</f>
        <v>0</v>
      </c>
    </row>
    <row r="12" spans="1:9" ht="23.25" x14ac:dyDescent="0.35">
      <c r="A12" s="13" t="s">
        <v>71</v>
      </c>
      <c r="B12" s="20">
        <v>4</v>
      </c>
      <c r="C12" s="18">
        <v>0</v>
      </c>
      <c r="D12" s="18"/>
      <c r="E12" s="18"/>
      <c r="F12" s="18"/>
      <c r="G12" s="18"/>
      <c r="H12" s="34">
        <f t="shared" si="0"/>
        <v>0</v>
      </c>
      <c r="I12" s="39">
        <f t="shared" si="1"/>
        <v>0</v>
      </c>
    </row>
    <row r="13" spans="1:9" ht="23.25" x14ac:dyDescent="0.35">
      <c r="A13" s="13" t="s">
        <v>550</v>
      </c>
      <c r="B13" s="20">
        <v>4</v>
      </c>
      <c r="C13" s="18">
        <v>0</v>
      </c>
      <c r="D13" s="18"/>
      <c r="E13" s="18"/>
      <c r="F13" s="18"/>
      <c r="G13" s="18"/>
      <c r="H13" s="34">
        <f t="shared" si="0"/>
        <v>0</v>
      </c>
      <c r="I13" s="39">
        <f t="shared" si="1"/>
        <v>0</v>
      </c>
    </row>
    <row r="14" spans="1:9" ht="23.25" x14ac:dyDescent="0.35">
      <c r="A14" s="13" t="s">
        <v>551</v>
      </c>
      <c r="B14" s="20">
        <v>4</v>
      </c>
      <c r="C14" s="18">
        <v>0</v>
      </c>
      <c r="D14" s="18"/>
      <c r="E14" s="18"/>
      <c r="F14" s="18"/>
      <c r="G14" s="18"/>
      <c r="H14" s="34">
        <f t="shared" si="0"/>
        <v>0</v>
      </c>
      <c r="I14" s="39">
        <f t="shared" si="1"/>
        <v>0</v>
      </c>
    </row>
    <row r="15" spans="1:9" ht="23.25" x14ac:dyDescent="0.35">
      <c r="A15" s="13" t="s">
        <v>552</v>
      </c>
      <c r="B15" s="20">
        <v>4</v>
      </c>
      <c r="C15" s="18">
        <v>0</v>
      </c>
      <c r="D15" s="18"/>
      <c r="E15" s="18"/>
      <c r="F15" s="18"/>
      <c r="G15" s="18"/>
      <c r="H15" s="34">
        <f t="shared" si="0"/>
        <v>0</v>
      </c>
      <c r="I15" s="39">
        <f t="shared" si="1"/>
        <v>0</v>
      </c>
    </row>
    <row r="16" spans="1:9" ht="23.25" x14ac:dyDescent="0.35">
      <c r="A16" s="13" t="s">
        <v>267</v>
      </c>
      <c r="B16" s="20">
        <v>4</v>
      </c>
      <c r="C16" s="18">
        <v>0</v>
      </c>
      <c r="D16" s="18"/>
      <c r="E16" s="18"/>
      <c r="F16" s="18"/>
      <c r="G16" s="18"/>
      <c r="H16" s="34">
        <f t="shared" si="0"/>
        <v>0</v>
      </c>
      <c r="I16" s="39">
        <f t="shared" si="1"/>
        <v>0</v>
      </c>
    </row>
    <row r="17" spans="1:9" ht="23.25" x14ac:dyDescent="0.35">
      <c r="A17" s="13" t="s">
        <v>553</v>
      </c>
      <c r="B17" s="20">
        <v>4</v>
      </c>
      <c r="C17" s="18">
        <v>0</v>
      </c>
      <c r="D17" s="18"/>
      <c r="E17" s="18"/>
      <c r="F17" s="18"/>
      <c r="G17" s="18"/>
      <c r="H17" s="34">
        <f t="shared" si="0"/>
        <v>0</v>
      </c>
      <c r="I17" s="39">
        <f t="shared" si="1"/>
        <v>0</v>
      </c>
    </row>
    <row r="18" spans="1:9" ht="23.25" x14ac:dyDescent="0.35">
      <c r="A18" s="13" t="s">
        <v>554</v>
      </c>
      <c r="B18" s="20">
        <v>4</v>
      </c>
      <c r="C18" s="18">
        <v>0</v>
      </c>
      <c r="D18" s="18"/>
      <c r="E18" s="18"/>
      <c r="F18" s="18"/>
      <c r="G18" s="18"/>
      <c r="H18" s="34">
        <f t="shared" si="0"/>
        <v>0</v>
      </c>
      <c r="I18" s="39">
        <f t="shared" si="1"/>
        <v>0</v>
      </c>
    </row>
    <row r="19" spans="1:9" ht="23.25" x14ac:dyDescent="0.35">
      <c r="A19" s="13" t="s">
        <v>555</v>
      </c>
      <c r="B19" s="20">
        <v>4</v>
      </c>
      <c r="C19" s="18">
        <v>0</v>
      </c>
      <c r="D19" s="18"/>
      <c r="E19" s="18"/>
      <c r="F19" s="18"/>
      <c r="G19" s="18"/>
      <c r="H19" s="34">
        <f t="shared" si="0"/>
        <v>0</v>
      </c>
      <c r="I19" s="39">
        <f t="shared" si="1"/>
        <v>0</v>
      </c>
    </row>
    <row r="20" spans="1:9" ht="23.25" x14ac:dyDescent="0.35">
      <c r="A20" s="13" t="s">
        <v>556</v>
      </c>
      <c r="B20" s="20">
        <v>4</v>
      </c>
      <c r="C20" s="18">
        <v>0</v>
      </c>
      <c r="D20" s="18"/>
      <c r="E20" s="18"/>
      <c r="F20" s="18"/>
      <c r="G20" s="18"/>
      <c r="H20" s="34">
        <f t="shared" si="0"/>
        <v>0</v>
      </c>
      <c r="I20" s="39">
        <f t="shared" si="1"/>
        <v>0</v>
      </c>
    </row>
    <row r="21" spans="1:9" ht="23.25" x14ac:dyDescent="0.35">
      <c r="A21" s="13" t="s">
        <v>536</v>
      </c>
      <c r="B21" s="20">
        <v>4</v>
      </c>
      <c r="C21" s="18">
        <v>0</v>
      </c>
      <c r="D21" s="18"/>
      <c r="E21" s="18"/>
      <c r="F21" s="18"/>
      <c r="G21" s="18"/>
      <c r="H21" s="34">
        <f t="shared" si="0"/>
        <v>0</v>
      </c>
      <c r="I21" s="39">
        <f t="shared" si="1"/>
        <v>0</v>
      </c>
    </row>
    <row r="22" spans="1:9" ht="23.25" x14ac:dyDescent="0.35">
      <c r="A22" s="13" t="s">
        <v>73</v>
      </c>
      <c r="B22" s="20">
        <v>4</v>
      </c>
      <c r="C22" s="18">
        <v>0</v>
      </c>
      <c r="D22" s="18"/>
      <c r="E22" s="18"/>
      <c r="F22" s="18"/>
      <c r="G22" s="18">
        <v>0</v>
      </c>
      <c r="H22" s="34">
        <f t="shared" si="0"/>
        <v>0</v>
      </c>
      <c r="I22" s="39">
        <f t="shared" si="1"/>
        <v>0</v>
      </c>
    </row>
    <row r="23" spans="1:9" ht="23.25" x14ac:dyDescent="0.35">
      <c r="A23" s="13" t="s">
        <v>851</v>
      </c>
      <c r="B23" s="20">
        <v>5</v>
      </c>
      <c r="C23" s="18">
        <v>0</v>
      </c>
      <c r="D23" s="18"/>
      <c r="E23" s="18"/>
      <c r="F23" s="18"/>
      <c r="G23" s="18"/>
      <c r="H23" s="34">
        <f t="shared" si="0"/>
        <v>0</v>
      </c>
      <c r="I23" s="39">
        <f t="shared" si="1"/>
        <v>0</v>
      </c>
    </row>
    <row r="24" spans="1:9" ht="23.25" x14ac:dyDescent="0.35">
      <c r="A24" s="4" t="s">
        <v>238</v>
      </c>
      <c r="B24" s="43" t="s">
        <v>802</v>
      </c>
      <c r="C24" s="6">
        <v>2</v>
      </c>
      <c r="D24" s="61">
        <v>4</v>
      </c>
      <c r="E24" s="61">
        <v>6</v>
      </c>
      <c r="F24" s="61">
        <v>8</v>
      </c>
      <c r="G24" s="61">
        <v>10</v>
      </c>
      <c r="H24" s="15" t="s">
        <v>8</v>
      </c>
      <c r="I24" s="14" t="s">
        <v>10</v>
      </c>
    </row>
    <row r="25" spans="1:9" s="47" customFormat="1" ht="23.25" customHeight="1" x14ac:dyDescent="0.35">
      <c r="A25" s="352" t="s">
        <v>758</v>
      </c>
      <c r="B25" s="353"/>
      <c r="C25" s="72">
        <f>SUM(C11:C22)</f>
        <v>0</v>
      </c>
      <c r="D25" s="72">
        <f>SUM(D11:D22)</f>
        <v>0</v>
      </c>
      <c r="E25" s="72">
        <f>SUM(E11:E22)</f>
        <v>0</v>
      </c>
      <c r="F25" s="72">
        <f>SUM(F11:F22)</f>
        <v>0</v>
      </c>
      <c r="G25" s="72">
        <f>SUM(G11:G22)</f>
        <v>0</v>
      </c>
      <c r="H25" s="72">
        <f>SUM(H11:H23)</f>
        <v>0</v>
      </c>
      <c r="I25" s="73">
        <f>SUM(I11:I23)</f>
        <v>0</v>
      </c>
    </row>
    <row r="26" spans="1:9" ht="24.95" customHeight="1" x14ac:dyDescent="0.2">
      <c r="A26" s="349" t="s">
        <v>751</v>
      </c>
      <c r="B26" s="350"/>
      <c r="C26" s="350"/>
      <c r="D26" s="350"/>
      <c r="E26" s="350"/>
      <c r="F26" s="350"/>
      <c r="G26" s="350"/>
      <c r="H26" s="350"/>
      <c r="I26" s="351"/>
    </row>
  </sheetData>
  <sheetProtection selectLockedCells="1"/>
  <mergeCells count="11">
    <mergeCell ref="A1:I1"/>
    <mergeCell ref="A2:I2"/>
    <mergeCell ref="A3:I3"/>
    <mergeCell ref="A4:I4"/>
    <mergeCell ref="A26:I26"/>
    <mergeCell ref="A5:I5"/>
    <mergeCell ref="A6:I6"/>
    <mergeCell ref="A8:H8"/>
    <mergeCell ref="A25:B25"/>
    <mergeCell ref="A7:I7"/>
    <mergeCell ref="A10:I10"/>
  </mergeCells>
  <phoneticPr fontId="28" type="noConversion"/>
  <hyperlinks>
    <hyperlink ref="A5:I5" location="Account_Summary" display="Account Summary" xr:uid="{00000000-0004-0000-5F00-000000000000}"/>
    <hyperlink ref="A6:I6" location="'Table of Contents'!A1" display="Table of Contents" xr:uid="{00000000-0004-0000-5F00-000001000000}"/>
    <hyperlink ref="A10" r:id="rId1" xr:uid="{00000000-0004-0000-5F00-000002000000}"/>
    <hyperlink ref="A7:I7" r:id="rId2" display="Price List" xr:uid="{932D7EA6-4BAD-475A-8ABC-13FD18FDC113}"/>
  </hyperlinks>
  <pageMargins left="0.75" right="0.75" top="1" bottom="1" header="0.5" footer="0.5"/>
  <pageSetup orientation="portrait" horizontalDpi="4294967293" verticalDpi="0" r:id="rId3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I40"/>
  <sheetViews>
    <sheetView showZeros="0" topLeftCell="A26" workbookViewId="0">
      <selection activeCell="B38" sqref="B38"/>
    </sheetView>
  </sheetViews>
  <sheetFormatPr defaultRowHeight="12.75" x14ac:dyDescent="0.2"/>
  <cols>
    <col min="1" max="1" width="48.28515625" customWidth="1"/>
    <col min="2" max="2" width="22.140625" customWidth="1"/>
    <col min="8" max="8" width="19.85546875" customWidth="1"/>
    <col min="9" max="9" width="19.7109375" customWidth="1"/>
  </cols>
  <sheetData>
    <row r="1" spans="1:9" ht="30" x14ac:dyDescent="0.2">
      <c r="A1" s="446" t="s">
        <v>749</v>
      </c>
      <c r="B1" s="446"/>
      <c r="C1" s="446"/>
      <c r="D1" s="446"/>
      <c r="E1" s="446"/>
      <c r="F1" s="446"/>
      <c r="G1" s="446"/>
      <c r="H1" s="446"/>
      <c r="I1" s="446"/>
    </row>
    <row r="2" spans="1:9" s="52" customFormat="1" ht="23.25" x14ac:dyDescent="0.2">
      <c r="A2" s="347" t="s">
        <v>0</v>
      </c>
      <c r="B2" s="347"/>
      <c r="C2" s="347"/>
      <c r="D2" s="347"/>
      <c r="E2" s="347"/>
      <c r="F2" s="347"/>
      <c r="G2" s="347"/>
      <c r="H2" s="347"/>
      <c r="I2" s="347"/>
    </row>
    <row r="3" spans="1:9" s="52" customFormat="1" ht="23.25" x14ac:dyDescent="0.2">
      <c r="A3" s="347" t="s">
        <v>757</v>
      </c>
      <c r="B3" s="347"/>
      <c r="C3" s="347"/>
      <c r="D3" s="347"/>
      <c r="E3" s="347"/>
      <c r="F3" s="347"/>
      <c r="G3" s="347"/>
      <c r="H3" s="347"/>
      <c r="I3" s="347"/>
    </row>
    <row r="4" spans="1:9" s="52" customFormat="1" ht="23.25" x14ac:dyDescent="0.2">
      <c r="A4" s="347" t="s">
        <v>752</v>
      </c>
      <c r="B4" s="347"/>
      <c r="C4" s="347"/>
      <c r="D4" s="347"/>
      <c r="E4" s="347"/>
      <c r="F4" s="347"/>
      <c r="G4" s="347"/>
      <c r="H4" s="347"/>
      <c r="I4" s="347"/>
    </row>
    <row r="5" spans="1:9" ht="23.25" x14ac:dyDescent="0.2">
      <c r="A5" s="348" t="s">
        <v>727</v>
      </c>
      <c r="B5" s="348"/>
      <c r="C5" s="348"/>
      <c r="D5" s="348"/>
      <c r="E5" s="348"/>
      <c r="F5" s="348"/>
      <c r="G5" s="348"/>
      <c r="H5" s="348"/>
      <c r="I5" s="348"/>
    </row>
    <row r="6" spans="1:9" ht="24.95" customHeight="1" x14ac:dyDescent="0.2">
      <c r="A6" s="345" t="s">
        <v>726</v>
      </c>
      <c r="B6" s="345"/>
      <c r="C6" s="345"/>
      <c r="D6" s="345"/>
      <c r="E6" s="345"/>
      <c r="F6" s="345"/>
      <c r="G6" s="345"/>
      <c r="H6" s="345"/>
      <c r="I6" s="345"/>
    </row>
    <row r="7" spans="1:9" ht="24.95" customHeight="1" x14ac:dyDescent="0.2">
      <c r="A7" s="459" t="s">
        <v>995</v>
      </c>
      <c r="B7" s="459"/>
      <c r="C7" s="459"/>
      <c r="D7" s="459"/>
      <c r="E7" s="459"/>
      <c r="F7" s="459"/>
      <c r="G7" s="459"/>
      <c r="H7" s="459"/>
      <c r="I7" s="459"/>
    </row>
    <row r="8" spans="1:9" s="56" customFormat="1" ht="24.95" customHeight="1" x14ac:dyDescent="0.2">
      <c r="A8" s="354" t="s">
        <v>759</v>
      </c>
      <c r="B8" s="354"/>
      <c r="C8" s="354"/>
      <c r="D8" s="354"/>
      <c r="E8" s="354"/>
      <c r="F8" s="354"/>
      <c r="G8" s="354"/>
      <c r="H8" s="354"/>
      <c r="I8" s="70">
        <f>H39</f>
        <v>0</v>
      </c>
    </row>
    <row r="9" spans="1:9" ht="23.25" x14ac:dyDescent="0.35">
      <c r="A9" s="4" t="s">
        <v>18</v>
      </c>
      <c r="B9" s="14" t="s">
        <v>712</v>
      </c>
      <c r="C9" s="15">
        <v>2</v>
      </c>
      <c r="D9" s="15">
        <v>4</v>
      </c>
      <c r="E9" s="15">
        <v>6</v>
      </c>
      <c r="F9" s="15">
        <v>8</v>
      </c>
      <c r="G9" s="15">
        <v>10</v>
      </c>
      <c r="H9" s="14" t="s">
        <v>8</v>
      </c>
      <c r="I9" s="14" t="s">
        <v>10</v>
      </c>
    </row>
    <row r="10" spans="1:9" ht="23.25" x14ac:dyDescent="0.35">
      <c r="A10" s="471" t="s">
        <v>730</v>
      </c>
      <c r="B10" s="471"/>
      <c r="C10" s="471"/>
      <c r="D10" s="471"/>
      <c r="E10" s="471"/>
      <c r="F10" s="471"/>
      <c r="G10" s="471"/>
      <c r="H10" s="471"/>
      <c r="I10" s="471"/>
    </row>
    <row r="11" spans="1:9" ht="23.25" x14ac:dyDescent="0.35">
      <c r="A11" s="13" t="s">
        <v>74</v>
      </c>
      <c r="B11" s="20">
        <v>4</v>
      </c>
      <c r="C11" s="21"/>
      <c r="D11" s="18"/>
      <c r="E11" s="18">
        <v>0</v>
      </c>
      <c r="F11" s="18">
        <v>0</v>
      </c>
      <c r="G11" s="18">
        <v>0</v>
      </c>
      <c r="H11" s="26">
        <f t="shared" ref="H11:H37" si="0">SUM(C11:G11)</f>
        <v>0</v>
      </c>
      <c r="I11" s="19">
        <f t="shared" ref="I11:I37" si="1">H11*B11</f>
        <v>0</v>
      </c>
    </row>
    <row r="12" spans="1:9" s="50" customFormat="1" ht="23.25" x14ac:dyDescent="0.35">
      <c r="A12" s="104" t="s">
        <v>75</v>
      </c>
      <c r="B12" s="20">
        <v>4</v>
      </c>
      <c r="C12" s="86">
        <v>0</v>
      </c>
      <c r="D12" s="108"/>
      <c r="E12" s="108"/>
      <c r="F12" s="108"/>
      <c r="G12" s="108">
        <v>0</v>
      </c>
      <c r="H12" s="111">
        <f t="shared" si="0"/>
        <v>0</v>
      </c>
      <c r="I12" s="112">
        <f t="shared" si="1"/>
        <v>0</v>
      </c>
    </row>
    <row r="13" spans="1:9" ht="23.25" x14ac:dyDescent="0.35">
      <c r="A13" s="13" t="s">
        <v>76</v>
      </c>
      <c r="B13" s="20">
        <v>4</v>
      </c>
      <c r="C13" s="21">
        <v>0</v>
      </c>
      <c r="D13" s="18"/>
      <c r="E13" s="18"/>
      <c r="F13" s="18"/>
      <c r="G13" s="18">
        <v>0</v>
      </c>
      <c r="H13" s="26">
        <f t="shared" si="0"/>
        <v>0</v>
      </c>
      <c r="I13" s="19">
        <f t="shared" si="1"/>
        <v>0</v>
      </c>
    </row>
    <row r="14" spans="1:9" ht="23.25" x14ac:dyDescent="0.35">
      <c r="A14" s="13" t="s">
        <v>77</v>
      </c>
      <c r="B14" s="20">
        <v>4</v>
      </c>
      <c r="C14" s="21">
        <v>0</v>
      </c>
      <c r="D14" s="18"/>
      <c r="E14" s="18"/>
      <c r="F14" s="18"/>
      <c r="G14" s="18">
        <v>0</v>
      </c>
      <c r="H14" s="26">
        <f t="shared" si="0"/>
        <v>0</v>
      </c>
      <c r="I14" s="19">
        <f t="shared" si="1"/>
        <v>0</v>
      </c>
    </row>
    <row r="15" spans="1:9" s="50" customFormat="1" ht="23.25" x14ac:dyDescent="0.35">
      <c r="A15" s="104" t="s">
        <v>78</v>
      </c>
      <c r="B15" s="20">
        <v>4</v>
      </c>
      <c r="C15" s="86">
        <v>0</v>
      </c>
      <c r="D15" s="108"/>
      <c r="E15" s="108"/>
      <c r="F15" s="108"/>
      <c r="G15" s="108">
        <v>0</v>
      </c>
      <c r="H15" s="111">
        <f t="shared" si="0"/>
        <v>0</v>
      </c>
      <c r="I15" s="112">
        <f t="shared" si="1"/>
        <v>0</v>
      </c>
    </row>
    <row r="16" spans="1:9" ht="23.25" x14ac:dyDescent="0.35">
      <c r="A16" s="13" t="s">
        <v>79</v>
      </c>
      <c r="B16" s="20">
        <v>4</v>
      </c>
      <c r="C16" s="21">
        <v>0</v>
      </c>
      <c r="D16" s="18"/>
      <c r="E16" s="18"/>
      <c r="F16" s="18"/>
      <c r="G16" s="18">
        <v>0</v>
      </c>
      <c r="H16" s="26">
        <f t="shared" si="0"/>
        <v>0</v>
      </c>
      <c r="I16" s="19">
        <f t="shared" si="1"/>
        <v>0</v>
      </c>
    </row>
    <row r="17" spans="1:9" s="50" customFormat="1" ht="23.25" x14ac:dyDescent="0.35">
      <c r="A17" s="153" t="s">
        <v>80</v>
      </c>
      <c r="B17" s="20">
        <v>4</v>
      </c>
      <c r="C17" s="86">
        <v>0</v>
      </c>
      <c r="D17" s="108"/>
      <c r="E17" s="108"/>
      <c r="F17" s="108"/>
      <c r="G17" s="108">
        <v>0</v>
      </c>
      <c r="H17" s="111">
        <f t="shared" si="0"/>
        <v>0</v>
      </c>
      <c r="I17" s="112">
        <f t="shared" si="1"/>
        <v>0</v>
      </c>
    </row>
    <row r="18" spans="1:9" ht="23.25" x14ac:dyDescent="0.35">
      <c r="A18" s="13" t="s">
        <v>81</v>
      </c>
      <c r="B18" s="20">
        <v>4</v>
      </c>
      <c r="C18" s="21">
        <v>0</v>
      </c>
      <c r="D18" s="18"/>
      <c r="E18" s="18"/>
      <c r="F18" s="18"/>
      <c r="G18" s="18">
        <v>0</v>
      </c>
      <c r="H18" s="26">
        <f t="shared" si="0"/>
        <v>0</v>
      </c>
      <c r="I18" s="19">
        <f t="shared" si="1"/>
        <v>0</v>
      </c>
    </row>
    <row r="19" spans="1:9" s="50" customFormat="1" ht="23.25" x14ac:dyDescent="0.35">
      <c r="A19" s="42" t="s">
        <v>82</v>
      </c>
      <c r="B19" s="20">
        <v>4</v>
      </c>
      <c r="C19" s="86">
        <v>0</v>
      </c>
      <c r="D19" s="108"/>
      <c r="E19" s="108"/>
      <c r="F19" s="108"/>
      <c r="G19" s="108">
        <v>0</v>
      </c>
      <c r="H19" s="111">
        <f t="shared" si="0"/>
        <v>0</v>
      </c>
      <c r="I19" s="112">
        <f t="shared" si="1"/>
        <v>0</v>
      </c>
    </row>
    <row r="20" spans="1:9" ht="23.25" x14ac:dyDescent="0.35">
      <c r="A20" s="13" t="s">
        <v>83</v>
      </c>
      <c r="B20" s="20">
        <v>4</v>
      </c>
      <c r="C20" s="21">
        <v>0</v>
      </c>
      <c r="D20" s="18">
        <v>0</v>
      </c>
      <c r="E20" s="18"/>
      <c r="F20" s="18"/>
      <c r="G20" s="18">
        <v>0</v>
      </c>
      <c r="H20" s="26">
        <f t="shared" si="0"/>
        <v>0</v>
      </c>
      <c r="I20" s="19">
        <f t="shared" si="1"/>
        <v>0</v>
      </c>
    </row>
    <row r="21" spans="1:9" ht="23.25" x14ac:dyDescent="0.35">
      <c r="A21" s="25" t="s">
        <v>84</v>
      </c>
      <c r="B21" s="20">
        <v>4</v>
      </c>
      <c r="C21" s="21">
        <v>0</v>
      </c>
      <c r="D21" s="18"/>
      <c r="E21" s="18"/>
      <c r="F21" s="18"/>
      <c r="G21" s="18">
        <v>0</v>
      </c>
      <c r="H21" s="26">
        <f t="shared" si="0"/>
        <v>0</v>
      </c>
      <c r="I21" s="19">
        <f t="shared" si="1"/>
        <v>0</v>
      </c>
    </row>
    <row r="22" spans="1:9" ht="23.25" x14ac:dyDescent="0.35">
      <c r="A22" s="25" t="s">
        <v>85</v>
      </c>
      <c r="B22" s="20">
        <v>4</v>
      </c>
      <c r="C22" s="21">
        <v>0</v>
      </c>
      <c r="D22" s="18"/>
      <c r="E22" s="18"/>
      <c r="F22" s="18">
        <v>0</v>
      </c>
      <c r="G22" s="18">
        <v>0</v>
      </c>
      <c r="H22" s="26">
        <f t="shared" si="0"/>
        <v>0</v>
      </c>
      <c r="I22" s="19">
        <f t="shared" si="1"/>
        <v>0</v>
      </c>
    </row>
    <row r="23" spans="1:9" ht="23.25" x14ac:dyDescent="0.35">
      <c r="A23" s="280" t="s">
        <v>713</v>
      </c>
      <c r="B23" s="27">
        <v>4.5</v>
      </c>
      <c r="C23" s="21">
        <v>0</v>
      </c>
      <c r="D23" s="18">
        <v>0</v>
      </c>
      <c r="E23" s="18"/>
      <c r="F23" s="18">
        <v>0</v>
      </c>
      <c r="G23" s="18">
        <v>0</v>
      </c>
      <c r="H23" s="26">
        <f t="shared" si="0"/>
        <v>0</v>
      </c>
      <c r="I23" s="19">
        <f t="shared" si="1"/>
        <v>0</v>
      </c>
    </row>
    <row r="24" spans="1:9" ht="23.25" x14ac:dyDescent="0.35">
      <c r="A24" s="28" t="s">
        <v>687</v>
      </c>
      <c r="B24" s="20">
        <v>4</v>
      </c>
      <c r="C24" s="21">
        <v>0</v>
      </c>
      <c r="D24" s="18"/>
      <c r="E24" s="18">
        <v>0</v>
      </c>
      <c r="F24" s="18"/>
      <c r="G24" s="18">
        <v>0</v>
      </c>
      <c r="H24" s="26">
        <f t="shared" si="0"/>
        <v>0</v>
      </c>
      <c r="I24" s="19">
        <f t="shared" si="1"/>
        <v>0</v>
      </c>
    </row>
    <row r="25" spans="1:9" ht="23.25" x14ac:dyDescent="0.35">
      <c r="A25" s="23" t="s">
        <v>614</v>
      </c>
      <c r="B25" s="20">
        <v>4</v>
      </c>
      <c r="C25" s="21"/>
      <c r="D25" s="18">
        <v>0</v>
      </c>
      <c r="E25" s="18"/>
      <c r="F25" s="18"/>
      <c r="G25" s="18">
        <v>0</v>
      </c>
      <c r="H25" s="26">
        <f t="shared" si="0"/>
        <v>0</v>
      </c>
      <c r="I25" s="19">
        <f t="shared" si="1"/>
        <v>0</v>
      </c>
    </row>
    <row r="26" spans="1:9" ht="23.25" x14ac:dyDescent="0.35">
      <c r="A26" s="104" t="s">
        <v>86</v>
      </c>
      <c r="B26" s="20">
        <v>4</v>
      </c>
      <c r="C26" s="21">
        <v>0</v>
      </c>
      <c r="D26" s="18"/>
      <c r="E26" s="18"/>
      <c r="F26" s="18"/>
      <c r="G26" s="18">
        <v>0</v>
      </c>
      <c r="H26" s="26">
        <f t="shared" si="0"/>
        <v>0</v>
      </c>
      <c r="I26" s="19">
        <f t="shared" si="1"/>
        <v>0</v>
      </c>
    </row>
    <row r="27" spans="1:9" ht="23.25" x14ac:dyDescent="0.35">
      <c r="A27" s="23" t="s">
        <v>87</v>
      </c>
      <c r="B27" s="20">
        <v>4</v>
      </c>
      <c r="C27" s="21">
        <v>0</v>
      </c>
      <c r="D27" s="18"/>
      <c r="E27" s="18"/>
      <c r="F27" s="18"/>
      <c r="G27" s="18">
        <v>0</v>
      </c>
      <c r="H27" s="26">
        <f t="shared" si="0"/>
        <v>0</v>
      </c>
      <c r="I27" s="19">
        <f t="shared" si="1"/>
        <v>0</v>
      </c>
    </row>
    <row r="28" spans="1:9" ht="23.25" x14ac:dyDescent="0.35">
      <c r="A28" s="23" t="s">
        <v>88</v>
      </c>
      <c r="B28" s="20">
        <v>4</v>
      </c>
      <c r="C28" s="21">
        <v>0</v>
      </c>
      <c r="D28" s="18"/>
      <c r="E28" s="18"/>
      <c r="F28" s="18"/>
      <c r="G28" s="18">
        <v>0</v>
      </c>
      <c r="H28" s="26">
        <f t="shared" si="0"/>
        <v>0</v>
      </c>
      <c r="I28" s="19">
        <f t="shared" si="1"/>
        <v>0</v>
      </c>
    </row>
    <row r="29" spans="1:9" ht="23.25" x14ac:dyDescent="0.35">
      <c r="A29" s="23" t="s">
        <v>89</v>
      </c>
      <c r="B29" s="20">
        <v>4</v>
      </c>
      <c r="C29" s="21">
        <v>0</v>
      </c>
      <c r="D29" s="18"/>
      <c r="E29" s="18"/>
      <c r="F29" s="18"/>
      <c r="G29" s="18">
        <v>0</v>
      </c>
      <c r="H29" s="26">
        <f t="shared" si="0"/>
        <v>0</v>
      </c>
      <c r="I29" s="19">
        <f t="shared" si="1"/>
        <v>0</v>
      </c>
    </row>
    <row r="30" spans="1:9" ht="23.25" x14ac:dyDescent="0.35">
      <c r="A30" s="23" t="s">
        <v>90</v>
      </c>
      <c r="B30" s="20">
        <v>4</v>
      </c>
      <c r="C30" s="21">
        <v>0</v>
      </c>
      <c r="D30" s="18"/>
      <c r="E30" s="18"/>
      <c r="F30" s="18"/>
      <c r="G30" s="18">
        <v>0</v>
      </c>
      <c r="H30" s="26">
        <f t="shared" si="0"/>
        <v>0</v>
      </c>
      <c r="I30" s="19">
        <f t="shared" si="1"/>
        <v>0</v>
      </c>
    </row>
    <row r="31" spans="1:9" s="50" customFormat="1" ht="23.25" x14ac:dyDescent="0.35">
      <c r="A31" s="104" t="s">
        <v>91</v>
      </c>
      <c r="B31" s="20">
        <v>4</v>
      </c>
      <c r="C31" s="86">
        <v>0</v>
      </c>
      <c r="D31" s="108"/>
      <c r="E31" s="108"/>
      <c r="F31" s="108">
        <v>0</v>
      </c>
      <c r="G31" s="108">
        <v>0</v>
      </c>
      <c r="H31" s="111">
        <f t="shared" si="0"/>
        <v>0</v>
      </c>
      <c r="I31" s="112">
        <f t="shared" si="1"/>
        <v>0</v>
      </c>
    </row>
    <row r="32" spans="1:9" ht="23.25" x14ac:dyDescent="0.35">
      <c r="A32" s="25" t="s">
        <v>92</v>
      </c>
      <c r="B32" s="20">
        <v>4</v>
      </c>
      <c r="C32" s="21">
        <v>0</v>
      </c>
      <c r="D32" s="18"/>
      <c r="E32" s="18"/>
      <c r="F32" s="18">
        <v>0</v>
      </c>
      <c r="G32" s="18">
        <v>0</v>
      </c>
      <c r="H32" s="26">
        <f t="shared" si="0"/>
        <v>0</v>
      </c>
      <c r="I32" s="19">
        <f t="shared" si="1"/>
        <v>0</v>
      </c>
    </row>
    <row r="33" spans="1:9" ht="23.25" x14ac:dyDescent="0.35">
      <c r="A33" s="25" t="s">
        <v>609</v>
      </c>
      <c r="B33" s="20">
        <v>4</v>
      </c>
      <c r="C33" s="21"/>
      <c r="D33" s="18">
        <v>0</v>
      </c>
      <c r="E33" s="18"/>
      <c r="F33" s="18"/>
      <c r="G33" s="18">
        <v>0</v>
      </c>
      <c r="H33" s="26">
        <f t="shared" si="0"/>
        <v>0</v>
      </c>
      <c r="I33" s="19">
        <f t="shared" si="1"/>
        <v>0</v>
      </c>
    </row>
    <row r="34" spans="1:9" ht="23.25" x14ac:dyDescent="0.35">
      <c r="A34" s="25" t="s">
        <v>687</v>
      </c>
      <c r="B34" s="20">
        <v>4</v>
      </c>
      <c r="C34" s="21"/>
      <c r="D34" s="18"/>
      <c r="E34" s="18"/>
      <c r="F34" s="18"/>
      <c r="G34" s="18"/>
      <c r="H34" s="26">
        <f t="shared" si="0"/>
        <v>0</v>
      </c>
      <c r="I34" s="19">
        <f t="shared" si="1"/>
        <v>0</v>
      </c>
    </row>
    <row r="35" spans="1:9" ht="23.25" x14ac:dyDescent="0.35">
      <c r="A35" s="104" t="s">
        <v>93</v>
      </c>
      <c r="B35" s="20">
        <v>4</v>
      </c>
      <c r="C35" s="21">
        <v>0</v>
      </c>
      <c r="D35" s="18"/>
      <c r="E35" s="18"/>
      <c r="F35" s="18">
        <v>0</v>
      </c>
      <c r="G35" s="18">
        <v>0</v>
      </c>
      <c r="H35" s="26">
        <f t="shared" si="0"/>
        <v>0</v>
      </c>
      <c r="I35" s="19">
        <f t="shared" si="1"/>
        <v>0</v>
      </c>
    </row>
    <row r="36" spans="1:9" ht="23.25" x14ac:dyDescent="0.35">
      <c r="A36" s="23" t="s">
        <v>94</v>
      </c>
      <c r="B36" s="20">
        <v>4</v>
      </c>
      <c r="C36" s="21">
        <v>0</v>
      </c>
      <c r="D36" s="18">
        <v>0</v>
      </c>
      <c r="E36" s="18">
        <v>0</v>
      </c>
      <c r="F36" s="18">
        <v>0</v>
      </c>
      <c r="G36" s="18">
        <v>0</v>
      </c>
      <c r="H36" s="26">
        <f t="shared" si="0"/>
        <v>0</v>
      </c>
      <c r="I36" s="19">
        <f t="shared" si="1"/>
        <v>0</v>
      </c>
    </row>
    <row r="37" spans="1:9" ht="23.25" x14ac:dyDescent="0.35">
      <c r="A37" s="23" t="s">
        <v>95</v>
      </c>
      <c r="B37" s="20">
        <v>4</v>
      </c>
      <c r="C37" s="21">
        <v>0</v>
      </c>
      <c r="D37" s="18"/>
      <c r="E37" s="18"/>
      <c r="F37" s="18"/>
      <c r="G37" s="18">
        <v>0</v>
      </c>
      <c r="H37" s="26">
        <f t="shared" si="0"/>
        <v>0</v>
      </c>
      <c r="I37" s="19">
        <f t="shared" si="1"/>
        <v>0</v>
      </c>
    </row>
    <row r="38" spans="1:9" ht="23.25" x14ac:dyDescent="0.35">
      <c r="A38" s="4" t="s">
        <v>18</v>
      </c>
      <c r="B38" s="43" t="s">
        <v>802</v>
      </c>
      <c r="C38" s="63">
        <v>2</v>
      </c>
      <c r="D38" s="46">
        <v>4</v>
      </c>
      <c r="E38" s="46">
        <v>6</v>
      </c>
      <c r="F38" s="46">
        <v>8</v>
      </c>
      <c r="G38" s="46">
        <v>10</v>
      </c>
      <c r="H38" s="15" t="s">
        <v>8</v>
      </c>
      <c r="I38" s="14" t="s">
        <v>10</v>
      </c>
    </row>
    <row r="39" spans="1:9" s="47" customFormat="1" ht="23.25" customHeight="1" x14ac:dyDescent="0.35">
      <c r="A39" s="453" t="s">
        <v>758</v>
      </c>
      <c r="B39" s="453"/>
      <c r="C39" s="74">
        <f t="shared" ref="C39:I39" si="2">SUM(C11:C37)</f>
        <v>0</v>
      </c>
      <c r="D39" s="74">
        <f t="shared" si="2"/>
        <v>0</v>
      </c>
      <c r="E39" s="74">
        <f t="shared" si="2"/>
        <v>0</v>
      </c>
      <c r="F39" s="74">
        <f t="shared" si="2"/>
        <v>0</v>
      </c>
      <c r="G39" s="74">
        <f t="shared" si="2"/>
        <v>0</v>
      </c>
      <c r="H39" s="26">
        <f t="shared" si="2"/>
        <v>0</v>
      </c>
      <c r="I39" s="73">
        <f t="shared" si="2"/>
        <v>0</v>
      </c>
    </row>
    <row r="40" spans="1:9" ht="24.95" customHeight="1" x14ac:dyDescent="0.2">
      <c r="A40" s="349" t="s">
        <v>751</v>
      </c>
      <c r="B40" s="350"/>
      <c r="C40" s="350"/>
      <c r="D40" s="350"/>
      <c r="E40" s="350"/>
      <c r="F40" s="350"/>
      <c r="G40" s="350"/>
      <c r="H40" s="350"/>
      <c r="I40" s="351"/>
    </row>
  </sheetData>
  <sheetProtection selectLockedCells="1"/>
  <mergeCells count="11">
    <mergeCell ref="A39:B39"/>
    <mergeCell ref="A40:I40"/>
    <mergeCell ref="A5:I5"/>
    <mergeCell ref="A6:I6"/>
    <mergeCell ref="A7:I7"/>
    <mergeCell ref="A10:I10"/>
    <mergeCell ref="A1:I1"/>
    <mergeCell ref="A2:I2"/>
    <mergeCell ref="A3:I3"/>
    <mergeCell ref="A4:I4"/>
    <mergeCell ref="A8:H8"/>
  </mergeCells>
  <phoneticPr fontId="28" type="noConversion"/>
  <hyperlinks>
    <hyperlink ref="A5:I5" location="Account_Summary" display="Account Summary" xr:uid="{00000000-0004-0000-0B00-000000000000}"/>
    <hyperlink ref="A6:I6" location="'Table of Contents'!A1" display="Table of Contents" xr:uid="{00000000-0004-0000-0B00-000001000000}"/>
    <hyperlink ref="A32" r:id="rId1" xr:uid="{00000000-0004-0000-0B00-000002000000}"/>
    <hyperlink ref="A33" r:id="rId2" xr:uid="{00000000-0004-0000-0B00-000003000000}"/>
    <hyperlink ref="A24" r:id="rId3" xr:uid="{00000000-0004-0000-0B00-000004000000}"/>
    <hyperlink ref="A10" r:id="rId4" xr:uid="{00000000-0004-0000-0B00-000005000000}"/>
    <hyperlink ref="A31" r:id="rId5" xr:uid="{00000000-0004-0000-0B00-000006000000}"/>
    <hyperlink ref="A22" r:id="rId6" xr:uid="{00000000-0004-0000-0B00-000007000000}"/>
    <hyperlink ref="A21" r:id="rId7" xr:uid="{00000000-0004-0000-0B00-000008000000}"/>
    <hyperlink ref="A12" r:id="rId8" xr:uid="{00000000-0004-0000-0B00-000009000000}"/>
    <hyperlink ref="A17" r:id="rId9" xr:uid="{00000000-0004-0000-0B00-00000A000000}"/>
    <hyperlink ref="A19" r:id="rId10" xr:uid="{00000000-0004-0000-0B00-00000B000000}"/>
    <hyperlink ref="A26" r:id="rId11" xr:uid="{00000000-0004-0000-0B00-00000C000000}"/>
    <hyperlink ref="A35" r:id="rId12" xr:uid="{00000000-0004-0000-0B00-00000D000000}"/>
    <hyperlink ref="A15" r:id="rId13" xr:uid="{00000000-0004-0000-0B00-00000E000000}"/>
    <hyperlink ref="A23" r:id="rId14" xr:uid="{E6786C1F-C645-4435-BE84-33D1CCB3DDA8}"/>
    <hyperlink ref="A7:G7" r:id="rId15" display="Price List" xr:uid="{772F0FE0-539A-45F4-A53B-1F0C3024535F}"/>
  </hyperlinks>
  <pageMargins left="0.75" right="0.75" top="1" bottom="1" header="0.5" footer="0.5"/>
  <pageSetup scale="74" fitToHeight="2" orientation="landscape" horizontalDpi="4294967294" r:id="rId16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J26"/>
  <sheetViews>
    <sheetView showZeros="0" topLeftCell="A14" workbookViewId="0">
      <selection activeCell="B23" sqref="B23"/>
    </sheetView>
  </sheetViews>
  <sheetFormatPr defaultRowHeight="12.75" x14ac:dyDescent="0.2"/>
  <cols>
    <col min="1" max="1" width="55.28515625" customWidth="1"/>
    <col min="2" max="2" width="18.42578125" customWidth="1"/>
    <col min="3" max="3" width="15.42578125" customWidth="1"/>
    <col min="9" max="9" width="19.28515625" customWidth="1"/>
    <col min="10" max="10" width="21.7109375" customWidth="1"/>
  </cols>
  <sheetData>
    <row r="1" spans="1:10" ht="30" x14ac:dyDescent="0.2">
      <c r="A1" s="446" t="s">
        <v>749</v>
      </c>
      <c r="B1" s="446"/>
      <c r="C1" s="446"/>
      <c r="D1" s="446"/>
      <c r="E1" s="446"/>
      <c r="F1" s="446"/>
      <c r="G1" s="446"/>
      <c r="H1" s="446"/>
      <c r="I1" s="446"/>
      <c r="J1" s="446"/>
    </row>
    <row r="2" spans="1:10" s="52" customFormat="1" ht="23.25" x14ac:dyDescent="0.2">
      <c r="A2" s="347" t="s">
        <v>0</v>
      </c>
      <c r="B2" s="347"/>
      <c r="C2" s="347"/>
      <c r="D2" s="347"/>
      <c r="E2" s="347"/>
      <c r="F2" s="347"/>
      <c r="G2" s="347"/>
      <c r="H2" s="347"/>
      <c r="I2" s="347"/>
      <c r="J2" s="347"/>
    </row>
    <row r="3" spans="1:10" s="52" customFormat="1" ht="23.25" x14ac:dyDescent="0.2">
      <c r="A3" s="347" t="s">
        <v>831</v>
      </c>
      <c r="B3" s="347"/>
      <c r="C3" s="347"/>
      <c r="D3" s="347"/>
      <c r="E3" s="347"/>
      <c r="F3" s="347"/>
      <c r="G3" s="347"/>
      <c r="H3" s="347"/>
      <c r="I3" s="347"/>
      <c r="J3" s="347"/>
    </row>
    <row r="4" spans="1:10" s="52" customFormat="1" ht="23.25" x14ac:dyDescent="0.2">
      <c r="A4" s="347" t="s">
        <v>752</v>
      </c>
      <c r="B4" s="347"/>
      <c r="C4" s="347"/>
      <c r="D4" s="347"/>
      <c r="E4" s="347"/>
      <c r="F4" s="347"/>
      <c r="G4" s="347"/>
      <c r="H4" s="347"/>
      <c r="I4" s="347"/>
      <c r="J4" s="347"/>
    </row>
    <row r="5" spans="1:10" ht="23.25" x14ac:dyDescent="0.2">
      <c r="A5" s="348" t="s">
        <v>727</v>
      </c>
      <c r="B5" s="348"/>
      <c r="C5" s="348"/>
      <c r="D5" s="348"/>
      <c r="E5" s="348"/>
      <c r="F5" s="348"/>
      <c r="G5" s="348"/>
      <c r="H5" s="348"/>
      <c r="I5" s="348"/>
      <c r="J5" s="348"/>
    </row>
    <row r="6" spans="1:10" ht="24.95" customHeight="1" x14ac:dyDescent="0.2">
      <c r="A6" s="345" t="s">
        <v>726</v>
      </c>
      <c r="B6" s="345"/>
      <c r="C6" s="345"/>
      <c r="D6" s="345"/>
      <c r="E6" s="345"/>
      <c r="F6" s="345"/>
      <c r="G6" s="345"/>
      <c r="H6" s="345"/>
      <c r="I6" s="345"/>
      <c r="J6" s="345"/>
    </row>
    <row r="7" spans="1:10" ht="24.95" customHeight="1" x14ac:dyDescent="0.2">
      <c r="A7" s="459" t="s">
        <v>995</v>
      </c>
      <c r="B7" s="459"/>
      <c r="C7" s="459"/>
      <c r="D7" s="459"/>
      <c r="E7" s="459"/>
      <c r="F7" s="459"/>
      <c r="G7" s="459"/>
      <c r="H7" s="459"/>
      <c r="I7" s="459"/>
      <c r="J7" s="459"/>
    </row>
    <row r="8" spans="1:10" s="56" customFormat="1" ht="24.95" customHeight="1" x14ac:dyDescent="0.2">
      <c r="A8" s="354" t="s">
        <v>759</v>
      </c>
      <c r="B8" s="354"/>
      <c r="C8" s="354"/>
      <c r="D8" s="354"/>
      <c r="E8" s="354"/>
      <c r="F8" s="354"/>
      <c r="G8" s="354"/>
      <c r="H8" s="354"/>
      <c r="I8" s="354"/>
      <c r="J8" s="70">
        <f>I25</f>
        <v>0</v>
      </c>
    </row>
    <row r="9" spans="1:10" ht="23.25" x14ac:dyDescent="0.2">
      <c r="A9" s="5" t="s">
        <v>19</v>
      </c>
      <c r="B9" s="14" t="s">
        <v>712</v>
      </c>
      <c r="C9" s="15">
        <v>2</v>
      </c>
      <c r="D9" s="15">
        <v>4</v>
      </c>
      <c r="E9" s="15">
        <v>6</v>
      </c>
      <c r="F9" s="15">
        <v>8</v>
      </c>
      <c r="G9" s="15">
        <v>10</v>
      </c>
      <c r="H9" s="15">
        <v>12</v>
      </c>
      <c r="I9" s="14" t="s">
        <v>8</v>
      </c>
      <c r="J9" s="14" t="s">
        <v>10</v>
      </c>
    </row>
    <row r="10" spans="1:10" ht="23.45" customHeight="1" x14ac:dyDescent="0.2">
      <c r="A10" s="482" t="s">
        <v>730</v>
      </c>
      <c r="B10" s="482"/>
      <c r="C10" s="482"/>
      <c r="D10" s="482"/>
      <c r="E10" s="482"/>
      <c r="F10" s="482"/>
      <c r="G10" s="482"/>
      <c r="H10" s="482"/>
      <c r="I10" s="482"/>
      <c r="J10" s="482"/>
    </row>
    <row r="11" spans="1:10" ht="23.25" x14ac:dyDescent="0.35">
      <c r="A11" s="11" t="s">
        <v>96</v>
      </c>
      <c r="B11" s="17">
        <v>4</v>
      </c>
      <c r="C11" s="21">
        <v>0</v>
      </c>
      <c r="D11" s="18">
        <v>0</v>
      </c>
      <c r="E11" s="18">
        <v>0</v>
      </c>
      <c r="F11" s="18">
        <v>0</v>
      </c>
      <c r="G11" s="18">
        <v>0</v>
      </c>
      <c r="H11" s="21">
        <v>0</v>
      </c>
      <c r="I11" s="26">
        <f t="shared" ref="I11:I21" si="0">SUM(C11:H11)</f>
        <v>0</v>
      </c>
      <c r="J11" s="39">
        <f t="shared" ref="J11:J21" si="1">B11*I11</f>
        <v>0</v>
      </c>
    </row>
    <row r="12" spans="1:10" s="50" customFormat="1" ht="23.25" customHeight="1" x14ac:dyDescent="0.35">
      <c r="A12" s="11" t="s">
        <v>97</v>
      </c>
      <c r="B12" s="17">
        <v>4</v>
      </c>
      <c r="C12" s="86">
        <v>0</v>
      </c>
      <c r="D12" s="108">
        <v>0</v>
      </c>
      <c r="E12" s="108"/>
      <c r="F12" s="108"/>
      <c r="G12" s="108"/>
      <c r="H12" s="86">
        <v>0</v>
      </c>
      <c r="I12" s="111">
        <f t="shared" si="0"/>
        <v>0</v>
      </c>
      <c r="J12" s="73">
        <f t="shared" si="1"/>
        <v>0</v>
      </c>
    </row>
    <row r="13" spans="1:10" ht="23.25" x14ac:dyDescent="0.35">
      <c r="A13" s="48" t="s">
        <v>82</v>
      </c>
      <c r="B13" s="17">
        <v>4</v>
      </c>
      <c r="C13" s="21">
        <v>0</v>
      </c>
      <c r="D13" s="18">
        <v>0</v>
      </c>
      <c r="E13" s="18"/>
      <c r="F13" s="18"/>
      <c r="G13" s="18"/>
      <c r="H13" s="21">
        <v>0</v>
      </c>
      <c r="I13" s="26">
        <f t="shared" si="0"/>
        <v>0</v>
      </c>
      <c r="J13" s="39">
        <f t="shared" si="1"/>
        <v>0</v>
      </c>
    </row>
    <row r="14" spans="1:10" ht="23.25" x14ac:dyDescent="0.35">
      <c r="A14" s="48" t="s">
        <v>98</v>
      </c>
      <c r="B14" s="17">
        <v>4</v>
      </c>
      <c r="C14" s="21">
        <v>0</v>
      </c>
      <c r="D14" s="18">
        <v>0</v>
      </c>
      <c r="E14" s="18"/>
      <c r="F14" s="18"/>
      <c r="G14" s="18"/>
      <c r="H14" s="21">
        <v>0</v>
      </c>
      <c r="I14" s="26">
        <f t="shared" si="0"/>
        <v>0</v>
      </c>
      <c r="J14" s="39">
        <f t="shared" si="1"/>
        <v>0</v>
      </c>
    </row>
    <row r="15" spans="1:10" ht="23.25" x14ac:dyDescent="0.35">
      <c r="A15" s="11" t="s">
        <v>99</v>
      </c>
      <c r="B15" s="17">
        <v>4</v>
      </c>
      <c r="C15" s="21"/>
      <c r="D15" s="18">
        <v>0</v>
      </c>
      <c r="E15" s="18"/>
      <c r="F15" s="18"/>
      <c r="G15" s="18"/>
      <c r="H15" s="21">
        <v>0</v>
      </c>
      <c r="I15" s="26">
        <f t="shared" si="0"/>
        <v>0</v>
      </c>
      <c r="J15" s="39">
        <f t="shared" si="1"/>
        <v>0</v>
      </c>
    </row>
    <row r="16" spans="1:10" ht="23.25" x14ac:dyDescent="0.35">
      <c r="A16" s="48" t="s">
        <v>100</v>
      </c>
      <c r="B16" s="17">
        <v>4</v>
      </c>
      <c r="C16" s="21"/>
      <c r="D16" s="18">
        <v>0</v>
      </c>
      <c r="E16" s="18"/>
      <c r="F16" s="18"/>
      <c r="G16" s="18"/>
      <c r="H16" s="21">
        <v>0</v>
      </c>
      <c r="I16" s="26">
        <f t="shared" si="0"/>
        <v>0</v>
      </c>
      <c r="J16" s="39">
        <f t="shared" si="1"/>
        <v>0</v>
      </c>
    </row>
    <row r="17" spans="1:10" ht="23.25" x14ac:dyDescent="0.35">
      <c r="A17" s="13" t="s">
        <v>101</v>
      </c>
      <c r="B17" s="17">
        <v>4</v>
      </c>
      <c r="C17" s="21"/>
      <c r="D17" s="18">
        <v>0</v>
      </c>
      <c r="E17" s="18"/>
      <c r="F17" s="18"/>
      <c r="G17" s="18"/>
      <c r="H17" s="18">
        <v>0</v>
      </c>
      <c r="I17" s="26">
        <f t="shared" si="0"/>
        <v>0</v>
      </c>
      <c r="J17" s="39">
        <f t="shared" si="1"/>
        <v>0</v>
      </c>
    </row>
    <row r="18" spans="1:10" ht="23.25" x14ac:dyDescent="0.35">
      <c r="A18" s="13" t="s">
        <v>102</v>
      </c>
      <c r="B18" s="17">
        <v>4</v>
      </c>
      <c r="C18" s="21"/>
      <c r="D18" s="18">
        <v>0</v>
      </c>
      <c r="E18" s="18"/>
      <c r="F18" s="18"/>
      <c r="G18" s="18"/>
      <c r="H18" s="21">
        <v>0</v>
      </c>
      <c r="I18" s="26">
        <f t="shared" si="0"/>
        <v>0</v>
      </c>
      <c r="J18" s="39">
        <f t="shared" si="1"/>
        <v>0</v>
      </c>
    </row>
    <row r="19" spans="1:10" ht="23.25" x14ac:dyDescent="0.35">
      <c r="A19" s="13" t="s">
        <v>103</v>
      </c>
      <c r="B19" s="17">
        <v>4</v>
      </c>
      <c r="C19" s="21" t="s">
        <v>2</v>
      </c>
      <c r="D19" s="18" t="s">
        <v>2</v>
      </c>
      <c r="E19" s="18" t="s">
        <v>2</v>
      </c>
      <c r="F19" s="18" t="s">
        <v>2</v>
      </c>
      <c r="G19" s="18" t="s">
        <v>2</v>
      </c>
      <c r="H19" s="18">
        <v>0</v>
      </c>
      <c r="I19" s="26">
        <f t="shared" si="0"/>
        <v>0</v>
      </c>
      <c r="J19" s="39">
        <f t="shared" si="1"/>
        <v>0</v>
      </c>
    </row>
    <row r="20" spans="1:10" ht="23.25" x14ac:dyDescent="0.35">
      <c r="A20" s="13" t="s">
        <v>104</v>
      </c>
      <c r="B20" s="17">
        <v>4</v>
      </c>
      <c r="C20" s="21"/>
      <c r="D20" s="18"/>
      <c r="E20" s="18"/>
      <c r="F20" s="18"/>
      <c r="G20" s="18"/>
      <c r="H20" s="18">
        <v>0</v>
      </c>
      <c r="I20" s="26">
        <f t="shared" si="0"/>
        <v>0</v>
      </c>
      <c r="J20" s="39">
        <f t="shared" si="1"/>
        <v>0</v>
      </c>
    </row>
    <row r="21" spans="1:10" ht="23.25" x14ac:dyDescent="0.35">
      <c r="A21" s="13" t="s">
        <v>105</v>
      </c>
      <c r="B21" s="17">
        <v>4</v>
      </c>
      <c r="C21" s="21">
        <v>0</v>
      </c>
      <c r="D21" s="18" t="s">
        <v>2</v>
      </c>
      <c r="E21" s="18" t="s">
        <v>2</v>
      </c>
      <c r="F21" s="18" t="s">
        <v>2</v>
      </c>
      <c r="G21" s="18" t="s">
        <v>2</v>
      </c>
      <c r="H21" s="21">
        <v>0</v>
      </c>
      <c r="I21" s="26">
        <f t="shared" si="0"/>
        <v>0</v>
      </c>
      <c r="J21" s="39">
        <f t="shared" si="1"/>
        <v>0</v>
      </c>
    </row>
    <row r="22" spans="1:10" ht="23.25" customHeight="1" x14ac:dyDescent="0.35">
      <c r="A22" s="472" t="s">
        <v>948</v>
      </c>
      <c r="B22" s="17">
        <v>4</v>
      </c>
      <c r="C22" s="474">
        <v>0</v>
      </c>
      <c r="D22" s="476">
        <v>0</v>
      </c>
      <c r="E22" s="476">
        <v>0</v>
      </c>
      <c r="F22" s="476">
        <v>0</v>
      </c>
      <c r="G22" s="476">
        <v>0</v>
      </c>
      <c r="H22" s="474">
        <v>0</v>
      </c>
      <c r="I22" s="478">
        <f>SUM(C22:H22)</f>
        <v>0</v>
      </c>
      <c r="J22" s="480">
        <f>B22*I22</f>
        <v>0</v>
      </c>
    </row>
    <row r="23" spans="1:10" ht="45.75" customHeight="1" x14ac:dyDescent="0.2">
      <c r="A23" s="473"/>
      <c r="B23" s="33">
        <v>4</v>
      </c>
      <c r="C23" s="475"/>
      <c r="D23" s="477"/>
      <c r="E23" s="477"/>
      <c r="F23" s="477"/>
      <c r="G23" s="477"/>
      <c r="H23" s="475"/>
      <c r="I23" s="479"/>
      <c r="J23" s="481"/>
    </row>
    <row r="24" spans="1:10" ht="23.25" x14ac:dyDescent="0.35">
      <c r="A24" s="5" t="s">
        <v>19</v>
      </c>
      <c r="B24" s="43" t="s">
        <v>802</v>
      </c>
      <c r="C24" s="63">
        <v>2</v>
      </c>
      <c r="D24" s="46">
        <v>4</v>
      </c>
      <c r="E24" s="46">
        <v>6</v>
      </c>
      <c r="F24" s="46">
        <v>8</v>
      </c>
      <c r="G24" s="46">
        <v>10</v>
      </c>
      <c r="H24" s="65">
        <v>12</v>
      </c>
      <c r="I24" s="15" t="s">
        <v>8</v>
      </c>
      <c r="J24" s="14" t="s">
        <v>10</v>
      </c>
    </row>
    <row r="25" spans="1:10" s="47" customFormat="1" ht="23.25" customHeight="1" x14ac:dyDescent="0.35">
      <c r="A25" s="453" t="s">
        <v>758</v>
      </c>
      <c r="B25" s="453"/>
      <c r="C25" s="26">
        <f t="shared" ref="C25:J25" si="2">SUM(C11:C22)</f>
        <v>0</v>
      </c>
      <c r="D25" s="26">
        <f t="shared" si="2"/>
        <v>0</v>
      </c>
      <c r="E25" s="26">
        <f t="shared" si="2"/>
        <v>0</v>
      </c>
      <c r="F25" s="26">
        <f t="shared" si="2"/>
        <v>0</v>
      </c>
      <c r="G25" s="26">
        <f t="shared" si="2"/>
        <v>0</v>
      </c>
      <c r="H25" s="26">
        <f t="shared" si="2"/>
        <v>0</v>
      </c>
      <c r="I25" s="26">
        <f t="shared" si="2"/>
        <v>0</v>
      </c>
      <c r="J25" s="73">
        <f t="shared" si="2"/>
        <v>0</v>
      </c>
    </row>
    <row r="26" spans="1:10" ht="24.95" customHeight="1" x14ac:dyDescent="0.2">
      <c r="A26" s="349" t="s">
        <v>751</v>
      </c>
      <c r="B26" s="350"/>
      <c r="C26" s="350"/>
      <c r="D26" s="350"/>
      <c r="E26" s="350"/>
      <c r="F26" s="350"/>
      <c r="G26" s="350"/>
      <c r="H26" s="350"/>
      <c r="I26" s="350"/>
      <c r="J26" s="351"/>
    </row>
  </sheetData>
  <sheetProtection selectLockedCells="1"/>
  <mergeCells count="20">
    <mergeCell ref="H22:H23"/>
    <mergeCell ref="I22:I23"/>
    <mergeCell ref="J22:J23"/>
    <mergeCell ref="A10:J10"/>
    <mergeCell ref="A26:J26"/>
    <mergeCell ref="A25:B25"/>
    <mergeCell ref="A1:J1"/>
    <mergeCell ref="A2:J2"/>
    <mergeCell ref="A3:J3"/>
    <mergeCell ref="A4:J4"/>
    <mergeCell ref="A5:J5"/>
    <mergeCell ref="A6:J6"/>
    <mergeCell ref="A8:I8"/>
    <mergeCell ref="A22:A23"/>
    <mergeCell ref="C22:C23"/>
    <mergeCell ref="A7:J7"/>
    <mergeCell ref="D22:D23"/>
    <mergeCell ref="E22:E23"/>
    <mergeCell ref="F22:F23"/>
    <mergeCell ref="G22:G23"/>
  </mergeCells>
  <phoneticPr fontId="28" type="noConversion"/>
  <hyperlinks>
    <hyperlink ref="A11" r:id="rId1" xr:uid="{00000000-0004-0000-0D00-000000000000}"/>
    <hyperlink ref="A10" r:id="rId2" xr:uid="{00000000-0004-0000-0D00-000001000000}"/>
    <hyperlink ref="A5:J5" location="Account_Summary" display="Account Summary" xr:uid="{00000000-0004-0000-0D00-000002000000}"/>
    <hyperlink ref="A6:J6" location="'Table of Contents'!A1" display="Table of Contents" xr:uid="{00000000-0004-0000-0D00-000003000000}"/>
    <hyperlink ref="A15" r:id="rId3" xr:uid="{00000000-0004-0000-0D00-000004000000}"/>
    <hyperlink ref="A12" r:id="rId4" xr:uid="{00000000-0004-0000-0D00-000005000000}"/>
    <hyperlink ref="A7:G7" r:id="rId5" display="Price List" xr:uid="{5CBD51C4-0155-403A-BC2A-148E41FB8FE4}"/>
  </hyperlinks>
  <pageMargins left="0.75" right="0.75" top="1" bottom="1" header="0.5" footer="0.5"/>
  <pageSetup orientation="portrait" horizontalDpi="4294967293" verticalDpi="0" r:id="rId6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J46"/>
  <sheetViews>
    <sheetView showZeros="0" topLeftCell="A6" workbookViewId="0">
      <selection activeCell="B12" sqref="B12:B43"/>
    </sheetView>
  </sheetViews>
  <sheetFormatPr defaultRowHeight="12.75" x14ac:dyDescent="0.2"/>
  <cols>
    <col min="1" max="1" width="42.5703125" customWidth="1"/>
    <col min="2" max="2" width="22.85546875" customWidth="1"/>
    <col min="9" max="9" width="20.5703125" customWidth="1"/>
    <col min="10" max="10" width="20.42578125" customWidth="1"/>
  </cols>
  <sheetData>
    <row r="1" spans="1:10" ht="30" x14ac:dyDescent="0.2">
      <c r="A1" s="446" t="s">
        <v>749</v>
      </c>
      <c r="B1" s="446"/>
      <c r="C1" s="446"/>
      <c r="D1" s="446"/>
      <c r="E1" s="446"/>
      <c r="F1" s="446"/>
      <c r="G1" s="446"/>
      <c r="H1" s="446"/>
      <c r="I1" s="446"/>
      <c r="J1" s="446"/>
    </row>
    <row r="2" spans="1:10" s="52" customFormat="1" ht="23.25" x14ac:dyDescent="0.2">
      <c r="A2" s="347" t="s">
        <v>0</v>
      </c>
      <c r="B2" s="347"/>
      <c r="C2" s="347"/>
      <c r="D2" s="347"/>
      <c r="E2" s="347"/>
      <c r="F2" s="347"/>
      <c r="G2" s="347"/>
      <c r="H2" s="347"/>
      <c r="I2" s="347"/>
      <c r="J2" s="347"/>
    </row>
    <row r="3" spans="1:10" s="52" customFormat="1" ht="23.25" x14ac:dyDescent="0.2">
      <c r="A3" s="347" t="s">
        <v>760</v>
      </c>
      <c r="B3" s="347"/>
      <c r="C3" s="347"/>
      <c r="D3" s="347"/>
      <c r="E3" s="347"/>
      <c r="F3" s="347"/>
      <c r="G3" s="347"/>
      <c r="H3" s="347"/>
      <c r="I3" s="347"/>
      <c r="J3" s="347"/>
    </row>
    <row r="4" spans="1:10" s="52" customFormat="1" ht="23.25" x14ac:dyDescent="0.2">
      <c r="A4" s="347" t="s">
        <v>752</v>
      </c>
      <c r="B4" s="347"/>
      <c r="C4" s="347"/>
      <c r="D4" s="347"/>
      <c r="E4" s="347"/>
      <c r="F4" s="347"/>
      <c r="G4" s="347"/>
      <c r="H4" s="347"/>
      <c r="I4" s="347"/>
      <c r="J4" s="347"/>
    </row>
    <row r="5" spans="1:10" ht="23.25" x14ac:dyDescent="0.2">
      <c r="A5" s="348" t="s">
        <v>727</v>
      </c>
      <c r="B5" s="348"/>
      <c r="C5" s="348"/>
      <c r="D5" s="348"/>
      <c r="E5" s="348"/>
      <c r="F5" s="348"/>
      <c r="G5" s="348"/>
      <c r="H5" s="348"/>
      <c r="I5" s="348"/>
      <c r="J5" s="348"/>
    </row>
    <row r="6" spans="1:10" ht="24.95" customHeight="1" x14ac:dyDescent="0.2">
      <c r="A6" s="345" t="s">
        <v>726</v>
      </c>
      <c r="B6" s="345"/>
      <c r="C6" s="345"/>
      <c r="D6" s="345"/>
      <c r="E6" s="345"/>
      <c r="F6" s="345"/>
      <c r="G6" s="345"/>
      <c r="H6" s="345"/>
      <c r="I6" s="345"/>
      <c r="J6" s="345"/>
    </row>
    <row r="7" spans="1:10" ht="24.95" customHeight="1" x14ac:dyDescent="0.2">
      <c r="A7" s="459" t="s">
        <v>995</v>
      </c>
      <c r="B7" s="459"/>
      <c r="C7" s="459"/>
      <c r="D7" s="459"/>
      <c r="E7" s="459"/>
      <c r="F7" s="459"/>
      <c r="G7" s="459"/>
      <c r="H7" s="459"/>
      <c r="I7" s="459"/>
      <c r="J7" s="459"/>
    </row>
    <row r="8" spans="1:10" s="56" customFormat="1" ht="24.95" customHeight="1" x14ac:dyDescent="0.2">
      <c r="A8" s="354" t="s">
        <v>759</v>
      </c>
      <c r="B8" s="354"/>
      <c r="C8" s="354"/>
      <c r="D8" s="354"/>
      <c r="E8" s="354"/>
      <c r="F8" s="354"/>
      <c r="G8" s="354"/>
      <c r="H8" s="354"/>
      <c r="I8" s="354"/>
      <c r="J8" s="70">
        <f>I45</f>
        <v>0</v>
      </c>
    </row>
    <row r="9" spans="1:10" ht="23.25" x14ac:dyDescent="0.2">
      <c r="A9" s="334" t="s">
        <v>20</v>
      </c>
      <c r="B9" s="14" t="s">
        <v>712</v>
      </c>
      <c r="C9" s="15">
        <v>2</v>
      </c>
      <c r="D9" s="15">
        <v>4</v>
      </c>
      <c r="E9" s="15">
        <v>6</v>
      </c>
      <c r="F9" s="15">
        <v>8</v>
      </c>
      <c r="G9" s="15">
        <v>10</v>
      </c>
      <c r="H9" s="15">
        <v>12</v>
      </c>
      <c r="I9" s="14" t="s">
        <v>8</v>
      </c>
      <c r="J9" s="14" t="s">
        <v>10</v>
      </c>
    </row>
    <row r="10" spans="1:10" s="50" customFormat="1" ht="23.45" customHeight="1" x14ac:dyDescent="0.35">
      <c r="A10" s="450" t="s">
        <v>730</v>
      </c>
      <c r="B10" s="450"/>
      <c r="C10" s="450"/>
      <c r="D10" s="450"/>
      <c r="E10" s="450"/>
      <c r="F10" s="450"/>
      <c r="G10" s="450"/>
      <c r="H10" s="450"/>
      <c r="I10" s="450"/>
      <c r="J10" s="450"/>
    </row>
    <row r="11" spans="1:10" ht="23.25" x14ac:dyDescent="0.35">
      <c r="A11" s="16" t="s">
        <v>74</v>
      </c>
      <c r="B11" s="17">
        <v>4</v>
      </c>
      <c r="C11" s="21">
        <v>0</v>
      </c>
      <c r="D11" s="18"/>
      <c r="E11" s="18"/>
      <c r="F11" s="18">
        <v>0</v>
      </c>
      <c r="G11" s="18">
        <v>0</v>
      </c>
      <c r="H11" s="18">
        <v>0</v>
      </c>
      <c r="I11" s="164">
        <f>SUM(C11:H11)</f>
        <v>0</v>
      </c>
      <c r="J11" s="19">
        <f t="shared" ref="J11:J43" si="0">B11*I11</f>
        <v>0</v>
      </c>
    </row>
    <row r="12" spans="1:10" ht="23.25" x14ac:dyDescent="0.35">
      <c r="A12" s="16" t="s">
        <v>75</v>
      </c>
      <c r="B12" s="17">
        <v>4</v>
      </c>
      <c r="C12" s="21"/>
      <c r="D12" s="18"/>
      <c r="E12" s="18"/>
      <c r="F12" s="18"/>
      <c r="G12" s="18"/>
      <c r="H12" s="18">
        <v>0</v>
      </c>
      <c r="I12" s="164">
        <f t="shared" ref="I12:I43" si="1">SUM(C12:H12)</f>
        <v>0</v>
      </c>
      <c r="J12" s="19">
        <f t="shared" si="0"/>
        <v>0</v>
      </c>
    </row>
    <row r="13" spans="1:10" ht="23.25" x14ac:dyDescent="0.35">
      <c r="A13" s="16" t="s">
        <v>106</v>
      </c>
      <c r="B13" s="17">
        <v>4</v>
      </c>
      <c r="C13" s="21"/>
      <c r="D13" s="18"/>
      <c r="E13" s="18"/>
      <c r="F13" s="18"/>
      <c r="G13" s="18"/>
      <c r="H13" s="18">
        <v>0</v>
      </c>
      <c r="I13" s="164">
        <f t="shared" si="1"/>
        <v>0</v>
      </c>
      <c r="J13" s="19">
        <f t="shared" si="0"/>
        <v>0</v>
      </c>
    </row>
    <row r="14" spans="1:10" ht="23.25" x14ac:dyDescent="0.35">
      <c r="A14" s="11" t="s">
        <v>77</v>
      </c>
      <c r="B14" s="17">
        <v>4</v>
      </c>
      <c r="C14" s="21"/>
      <c r="D14" s="18"/>
      <c r="E14" s="18"/>
      <c r="F14" s="18"/>
      <c r="G14" s="18"/>
      <c r="H14" s="18">
        <v>0</v>
      </c>
      <c r="I14" s="164">
        <f t="shared" si="1"/>
        <v>0</v>
      </c>
      <c r="J14" s="19">
        <f t="shared" si="0"/>
        <v>0</v>
      </c>
    </row>
    <row r="15" spans="1:10" s="50" customFormat="1" ht="23.25" x14ac:dyDescent="0.35">
      <c r="A15" s="11" t="s">
        <v>78</v>
      </c>
      <c r="B15" s="17">
        <v>4</v>
      </c>
      <c r="C15" s="86"/>
      <c r="D15" s="108"/>
      <c r="E15" s="108"/>
      <c r="F15" s="108"/>
      <c r="G15" s="108"/>
      <c r="H15" s="108">
        <v>0</v>
      </c>
      <c r="I15" s="165">
        <f t="shared" si="1"/>
        <v>0</v>
      </c>
      <c r="J15" s="112">
        <f t="shared" si="0"/>
        <v>0</v>
      </c>
    </row>
    <row r="16" spans="1:10" ht="23.25" x14ac:dyDescent="0.35">
      <c r="A16" s="23" t="s">
        <v>107</v>
      </c>
      <c r="B16" s="17">
        <v>4</v>
      </c>
      <c r="C16" s="21"/>
      <c r="D16" s="18"/>
      <c r="E16" s="18"/>
      <c r="F16" s="18"/>
      <c r="G16" s="18"/>
      <c r="H16" s="18">
        <v>0</v>
      </c>
      <c r="I16" s="164">
        <f t="shared" si="1"/>
        <v>0</v>
      </c>
      <c r="J16" s="19">
        <f t="shared" si="0"/>
        <v>0</v>
      </c>
    </row>
    <row r="17" spans="1:10" ht="23.25" x14ac:dyDescent="0.35">
      <c r="A17" s="13" t="s">
        <v>80</v>
      </c>
      <c r="B17" s="17">
        <v>4</v>
      </c>
      <c r="C17" s="21"/>
      <c r="D17" s="18"/>
      <c r="E17" s="18"/>
      <c r="F17" s="18"/>
      <c r="G17" s="18"/>
      <c r="H17" s="18">
        <v>0</v>
      </c>
      <c r="I17" s="164">
        <f t="shared" si="1"/>
        <v>0</v>
      </c>
      <c r="J17" s="19">
        <f t="shared" si="0"/>
        <v>0</v>
      </c>
    </row>
    <row r="18" spans="1:10" ht="23.25" x14ac:dyDescent="0.35">
      <c r="A18" s="13" t="s">
        <v>108</v>
      </c>
      <c r="B18" s="17">
        <v>4</v>
      </c>
      <c r="C18" s="21"/>
      <c r="D18" s="18"/>
      <c r="E18" s="18"/>
      <c r="F18" s="18"/>
      <c r="G18" s="18"/>
      <c r="H18" s="18">
        <v>0</v>
      </c>
      <c r="I18" s="164">
        <f t="shared" si="1"/>
        <v>0</v>
      </c>
      <c r="J18" s="19">
        <f t="shared" si="0"/>
        <v>0</v>
      </c>
    </row>
    <row r="19" spans="1:10" ht="23.25" x14ac:dyDescent="0.35">
      <c r="A19" s="13" t="s">
        <v>109</v>
      </c>
      <c r="B19" s="17">
        <v>4</v>
      </c>
      <c r="C19" s="21"/>
      <c r="D19" s="18"/>
      <c r="E19" s="18"/>
      <c r="F19" s="18"/>
      <c r="G19" s="18"/>
      <c r="H19" s="18">
        <v>0</v>
      </c>
      <c r="I19" s="164">
        <f t="shared" si="1"/>
        <v>0</v>
      </c>
      <c r="J19" s="19">
        <f t="shared" si="0"/>
        <v>0</v>
      </c>
    </row>
    <row r="20" spans="1:10" ht="23.25" x14ac:dyDescent="0.35">
      <c r="A20" s="13" t="s">
        <v>82</v>
      </c>
      <c r="B20" s="17">
        <v>4</v>
      </c>
      <c r="C20" s="21"/>
      <c r="D20" s="18"/>
      <c r="E20" s="18"/>
      <c r="F20" s="18"/>
      <c r="G20" s="18"/>
      <c r="H20" s="18">
        <v>0</v>
      </c>
      <c r="I20" s="164">
        <f t="shared" si="1"/>
        <v>0</v>
      </c>
      <c r="J20" s="19">
        <f t="shared" si="0"/>
        <v>0</v>
      </c>
    </row>
    <row r="21" spans="1:10" ht="23.25" x14ac:dyDescent="0.35">
      <c r="A21" s="13" t="s">
        <v>84</v>
      </c>
      <c r="B21" s="17">
        <v>4</v>
      </c>
      <c r="C21" s="21"/>
      <c r="D21" s="18"/>
      <c r="E21" s="18"/>
      <c r="F21" s="18"/>
      <c r="G21" s="18"/>
      <c r="H21" s="18">
        <v>0</v>
      </c>
      <c r="I21" s="164">
        <f t="shared" si="1"/>
        <v>0</v>
      </c>
      <c r="J21" s="19">
        <f t="shared" si="0"/>
        <v>0</v>
      </c>
    </row>
    <row r="22" spans="1:10" ht="23.25" x14ac:dyDescent="0.35">
      <c r="A22" s="60" t="s">
        <v>85</v>
      </c>
      <c r="B22" s="17">
        <v>4</v>
      </c>
      <c r="C22" s="21"/>
      <c r="D22" s="18"/>
      <c r="E22" s="18"/>
      <c r="F22" s="18">
        <v>0</v>
      </c>
      <c r="G22" s="18">
        <v>0</v>
      </c>
      <c r="H22" s="18">
        <v>0</v>
      </c>
      <c r="I22" s="164">
        <f t="shared" si="1"/>
        <v>0</v>
      </c>
      <c r="J22" s="19">
        <f t="shared" si="0"/>
        <v>0</v>
      </c>
    </row>
    <row r="23" spans="1:10" ht="23.25" x14ac:dyDescent="0.35">
      <c r="A23" s="13" t="s">
        <v>110</v>
      </c>
      <c r="B23" s="17">
        <v>4</v>
      </c>
      <c r="C23" s="21"/>
      <c r="D23" s="18"/>
      <c r="E23" s="18"/>
      <c r="F23" s="18"/>
      <c r="G23" s="18"/>
      <c r="H23" s="18">
        <v>0</v>
      </c>
      <c r="I23" s="164">
        <f t="shared" si="1"/>
        <v>0</v>
      </c>
      <c r="J23" s="19">
        <f t="shared" si="0"/>
        <v>0</v>
      </c>
    </row>
    <row r="24" spans="1:10" ht="23.25" x14ac:dyDescent="0.35">
      <c r="A24" s="13" t="s">
        <v>111</v>
      </c>
      <c r="B24" s="17">
        <v>4</v>
      </c>
      <c r="C24" s="21"/>
      <c r="D24" s="18"/>
      <c r="E24" s="18"/>
      <c r="F24" s="18"/>
      <c r="G24" s="18"/>
      <c r="H24" s="18">
        <v>0</v>
      </c>
      <c r="I24" s="164">
        <f t="shared" si="1"/>
        <v>0</v>
      </c>
      <c r="J24" s="19">
        <f t="shared" si="0"/>
        <v>0</v>
      </c>
    </row>
    <row r="25" spans="1:10" ht="23.25" x14ac:dyDescent="0.35">
      <c r="A25" s="13" t="s">
        <v>112</v>
      </c>
      <c r="B25" s="17">
        <v>4</v>
      </c>
      <c r="C25" s="21"/>
      <c r="D25" s="18"/>
      <c r="E25" s="18"/>
      <c r="F25" s="18"/>
      <c r="G25" s="18"/>
      <c r="H25" s="18">
        <v>0</v>
      </c>
      <c r="I25" s="164">
        <f t="shared" si="1"/>
        <v>0</v>
      </c>
      <c r="J25" s="19">
        <f t="shared" si="0"/>
        <v>0</v>
      </c>
    </row>
    <row r="26" spans="1:10" ht="23.25" x14ac:dyDescent="0.35">
      <c r="A26" s="13" t="s">
        <v>87</v>
      </c>
      <c r="B26" s="17">
        <v>4</v>
      </c>
      <c r="C26" s="21"/>
      <c r="D26" s="18"/>
      <c r="E26" s="18"/>
      <c r="F26" s="18"/>
      <c r="G26" s="18"/>
      <c r="H26" s="18">
        <v>0</v>
      </c>
      <c r="I26" s="164">
        <f t="shared" si="1"/>
        <v>0</v>
      </c>
      <c r="J26" s="19">
        <f t="shared" si="0"/>
        <v>0</v>
      </c>
    </row>
    <row r="27" spans="1:10" ht="23.25" x14ac:dyDescent="0.35">
      <c r="A27" s="13" t="s">
        <v>113</v>
      </c>
      <c r="B27" s="17">
        <v>4</v>
      </c>
      <c r="C27" s="21"/>
      <c r="D27" s="18"/>
      <c r="E27" s="18"/>
      <c r="F27" s="18"/>
      <c r="G27" s="18"/>
      <c r="H27" s="18">
        <v>0</v>
      </c>
      <c r="I27" s="164">
        <f t="shared" si="1"/>
        <v>0</v>
      </c>
      <c r="J27" s="19">
        <f t="shared" si="0"/>
        <v>0</v>
      </c>
    </row>
    <row r="28" spans="1:10" ht="23.25" x14ac:dyDescent="0.35">
      <c r="A28" s="13" t="s">
        <v>88</v>
      </c>
      <c r="B28" s="17">
        <v>4</v>
      </c>
      <c r="C28" s="21"/>
      <c r="D28" s="18"/>
      <c r="E28" s="18"/>
      <c r="F28" s="18"/>
      <c r="G28" s="18"/>
      <c r="H28" s="18">
        <v>0</v>
      </c>
      <c r="I28" s="164">
        <f t="shared" si="1"/>
        <v>0</v>
      </c>
      <c r="J28" s="19">
        <f t="shared" si="0"/>
        <v>0</v>
      </c>
    </row>
    <row r="29" spans="1:10" ht="23.25" x14ac:dyDescent="0.35">
      <c r="A29" s="13" t="s">
        <v>89</v>
      </c>
      <c r="B29" s="17">
        <v>4</v>
      </c>
      <c r="C29" s="21"/>
      <c r="D29" s="18"/>
      <c r="E29" s="18"/>
      <c r="F29" s="18"/>
      <c r="G29" s="18"/>
      <c r="H29" s="18">
        <v>0</v>
      </c>
      <c r="I29" s="164">
        <f t="shared" si="1"/>
        <v>0</v>
      </c>
      <c r="J29" s="19">
        <f t="shared" si="0"/>
        <v>0</v>
      </c>
    </row>
    <row r="30" spans="1:10" ht="23.25" x14ac:dyDescent="0.35">
      <c r="A30" s="13" t="s">
        <v>90</v>
      </c>
      <c r="B30" s="17">
        <v>4</v>
      </c>
      <c r="C30" s="21"/>
      <c r="D30" s="18"/>
      <c r="E30" s="18"/>
      <c r="F30" s="18"/>
      <c r="G30" s="18"/>
      <c r="H30" s="18">
        <v>0</v>
      </c>
      <c r="I30" s="164">
        <f t="shared" si="1"/>
        <v>0</v>
      </c>
      <c r="J30" s="19">
        <f t="shared" si="0"/>
        <v>0</v>
      </c>
    </row>
    <row r="31" spans="1:10" s="132" customFormat="1" ht="23.25" x14ac:dyDescent="0.35">
      <c r="A31" s="11" t="s">
        <v>91</v>
      </c>
      <c r="B31" s="17">
        <v>4</v>
      </c>
      <c r="C31" s="129"/>
      <c r="D31" s="130"/>
      <c r="E31" s="130"/>
      <c r="F31" s="130">
        <v>0</v>
      </c>
      <c r="G31" s="130">
        <v>0</v>
      </c>
      <c r="H31" s="130">
        <v>0</v>
      </c>
      <c r="I31" s="166">
        <f t="shared" si="1"/>
        <v>0</v>
      </c>
      <c r="J31" s="131">
        <f>B31*I31</f>
        <v>0</v>
      </c>
    </row>
    <row r="32" spans="1:10" s="132" customFormat="1" ht="23.25" x14ac:dyDescent="0.35">
      <c r="A32" s="94" t="s">
        <v>92</v>
      </c>
      <c r="B32" s="17">
        <v>4</v>
      </c>
      <c r="C32" s="129">
        <v>0</v>
      </c>
      <c r="D32" s="130"/>
      <c r="E32" s="130"/>
      <c r="F32" s="130">
        <v>0</v>
      </c>
      <c r="G32" s="130">
        <v>0</v>
      </c>
      <c r="H32" s="130"/>
      <c r="I32" s="166">
        <f>SUM(C32:H32)</f>
        <v>0</v>
      </c>
      <c r="J32" s="131">
        <f>B32*I32</f>
        <v>0</v>
      </c>
    </row>
    <row r="33" spans="1:10" ht="23.25" x14ac:dyDescent="0.35">
      <c r="A33" s="13" t="s">
        <v>114</v>
      </c>
      <c r="B33" s="17">
        <v>4</v>
      </c>
      <c r="C33" s="21"/>
      <c r="D33" s="18"/>
      <c r="E33" s="18"/>
      <c r="F33" s="18"/>
      <c r="G33" s="18"/>
      <c r="H33" s="18">
        <v>0</v>
      </c>
      <c r="I33" s="164">
        <f t="shared" si="1"/>
        <v>0</v>
      </c>
      <c r="J33" s="19">
        <f t="shared" si="0"/>
        <v>0</v>
      </c>
    </row>
    <row r="34" spans="1:10" ht="23.25" x14ac:dyDescent="0.35">
      <c r="A34" s="13" t="s">
        <v>115</v>
      </c>
      <c r="B34" s="17">
        <v>4</v>
      </c>
      <c r="C34" s="21"/>
      <c r="D34" s="18"/>
      <c r="E34" s="18"/>
      <c r="F34" s="18"/>
      <c r="G34" s="18"/>
      <c r="H34" s="18">
        <v>0</v>
      </c>
      <c r="I34" s="164">
        <f t="shared" si="1"/>
        <v>0</v>
      </c>
      <c r="J34" s="19">
        <f t="shared" si="0"/>
        <v>0</v>
      </c>
    </row>
    <row r="35" spans="1:10" ht="23.25" x14ac:dyDescent="0.35">
      <c r="A35" s="13" t="s">
        <v>104</v>
      </c>
      <c r="B35" s="17">
        <v>4</v>
      </c>
      <c r="C35" s="21"/>
      <c r="D35" s="18"/>
      <c r="E35" s="18"/>
      <c r="F35" s="18"/>
      <c r="G35" s="18"/>
      <c r="H35" s="18">
        <v>0</v>
      </c>
      <c r="I35" s="164">
        <f t="shared" si="1"/>
        <v>0</v>
      </c>
      <c r="J35" s="19">
        <f t="shared" si="0"/>
        <v>0</v>
      </c>
    </row>
    <row r="36" spans="1:10" ht="23.25" x14ac:dyDescent="0.35">
      <c r="A36" s="13" t="s">
        <v>116</v>
      </c>
      <c r="B36" s="17">
        <v>4</v>
      </c>
      <c r="C36" s="21"/>
      <c r="D36" s="18"/>
      <c r="E36" s="18"/>
      <c r="F36" s="18"/>
      <c r="G36" s="18"/>
      <c r="H36" s="18">
        <v>0</v>
      </c>
      <c r="I36" s="164">
        <f t="shared" si="1"/>
        <v>0</v>
      </c>
      <c r="J36" s="19">
        <f t="shared" si="0"/>
        <v>0</v>
      </c>
    </row>
    <row r="37" spans="1:10" ht="23.25" x14ac:dyDescent="0.35">
      <c r="A37" s="13" t="s">
        <v>117</v>
      </c>
      <c r="B37" s="17">
        <v>4</v>
      </c>
      <c r="C37" s="21"/>
      <c r="D37" s="18"/>
      <c r="E37" s="18"/>
      <c r="F37" s="18"/>
      <c r="G37" s="18"/>
      <c r="H37" s="18">
        <v>0</v>
      </c>
      <c r="I37" s="164">
        <f t="shared" si="1"/>
        <v>0</v>
      </c>
      <c r="J37" s="19">
        <f t="shared" si="0"/>
        <v>0</v>
      </c>
    </row>
    <row r="38" spans="1:10" ht="23.25" x14ac:dyDescent="0.35">
      <c r="A38" s="13" t="s">
        <v>118</v>
      </c>
      <c r="B38" s="17">
        <v>4</v>
      </c>
      <c r="C38" s="21"/>
      <c r="D38" s="18"/>
      <c r="E38" s="18"/>
      <c r="F38" s="18"/>
      <c r="G38" s="18"/>
      <c r="H38" s="18">
        <v>0</v>
      </c>
      <c r="I38" s="164">
        <f t="shared" si="1"/>
        <v>0</v>
      </c>
      <c r="J38" s="19">
        <f t="shared" si="0"/>
        <v>0</v>
      </c>
    </row>
    <row r="39" spans="1:10" ht="23.25" x14ac:dyDescent="0.35">
      <c r="A39" s="13" t="s">
        <v>105</v>
      </c>
      <c r="B39" s="17">
        <v>4</v>
      </c>
      <c r="C39" s="21"/>
      <c r="D39" s="18"/>
      <c r="E39" s="18"/>
      <c r="F39" s="18"/>
      <c r="G39" s="18"/>
      <c r="H39" s="18">
        <v>0</v>
      </c>
      <c r="I39" s="164">
        <f t="shared" si="1"/>
        <v>0</v>
      </c>
      <c r="J39" s="19">
        <f t="shared" si="0"/>
        <v>0</v>
      </c>
    </row>
    <row r="40" spans="1:10" ht="23.25" x14ac:dyDescent="0.35">
      <c r="A40" s="13" t="s">
        <v>119</v>
      </c>
      <c r="B40" s="17">
        <v>4</v>
      </c>
      <c r="C40" s="21"/>
      <c r="D40" s="18"/>
      <c r="E40" s="18"/>
      <c r="F40" s="18"/>
      <c r="G40" s="18"/>
      <c r="H40" s="18">
        <v>0</v>
      </c>
      <c r="I40" s="164">
        <f t="shared" si="1"/>
        <v>0</v>
      </c>
      <c r="J40" s="19">
        <f t="shared" si="0"/>
        <v>0</v>
      </c>
    </row>
    <row r="41" spans="1:10" ht="23.25" x14ac:dyDescent="0.35">
      <c r="A41" s="13" t="s">
        <v>93</v>
      </c>
      <c r="B41" s="17">
        <v>4</v>
      </c>
      <c r="C41" s="21"/>
      <c r="D41" s="18"/>
      <c r="E41" s="18"/>
      <c r="F41" s="18"/>
      <c r="G41" s="18"/>
      <c r="H41" s="18">
        <v>0</v>
      </c>
      <c r="I41" s="164">
        <f t="shared" si="1"/>
        <v>0</v>
      </c>
      <c r="J41" s="19">
        <f t="shared" si="0"/>
        <v>0</v>
      </c>
    </row>
    <row r="42" spans="1:10" ht="23.25" x14ac:dyDescent="0.35">
      <c r="A42" s="13" t="s">
        <v>93</v>
      </c>
      <c r="B42" s="17">
        <v>4</v>
      </c>
      <c r="C42" s="21"/>
      <c r="D42" s="18"/>
      <c r="E42" s="18"/>
      <c r="F42" s="18"/>
      <c r="G42" s="18"/>
      <c r="H42" s="18">
        <v>0</v>
      </c>
      <c r="I42" s="164">
        <f t="shared" si="1"/>
        <v>0</v>
      </c>
      <c r="J42" s="19">
        <f t="shared" si="0"/>
        <v>0</v>
      </c>
    </row>
    <row r="43" spans="1:10" ht="23.25" x14ac:dyDescent="0.35">
      <c r="A43" s="13" t="s">
        <v>94</v>
      </c>
      <c r="B43" s="17">
        <v>4</v>
      </c>
      <c r="C43" s="21">
        <v>0</v>
      </c>
      <c r="D43" s="18">
        <v>0</v>
      </c>
      <c r="E43" s="18">
        <v>0</v>
      </c>
      <c r="F43" s="18">
        <v>0</v>
      </c>
      <c r="G43" s="18">
        <v>0</v>
      </c>
      <c r="H43" s="18">
        <v>0</v>
      </c>
      <c r="I43" s="164">
        <f t="shared" si="1"/>
        <v>0</v>
      </c>
      <c r="J43" s="19">
        <f t="shared" si="0"/>
        <v>0</v>
      </c>
    </row>
    <row r="44" spans="1:10" ht="23.25" x14ac:dyDescent="0.35">
      <c r="A44" s="5" t="s">
        <v>20</v>
      </c>
      <c r="B44" s="43" t="s">
        <v>802</v>
      </c>
      <c r="C44" s="63">
        <v>2</v>
      </c>
      <c r="D44" s="46">
        <v>4</v>
      </c>
      <c r="E44" s="46">
        <v>6</v>
      </c>
      <c r="F44" s="46">
        <v>8</v>
      </c>
      <c r="G44" s="46">
        <v>10</v>
      </c>
      <c r="H44" s="65">
        <v>12</v>
      </c>
      <c r="I44" s="15" t="s">
        <v>8</v>
      </c>
      <c r="J44" s="14" t="s">
        <v>10</v>
      </c>
    </row>
    <row r="45" spans="1:10" s="47" customFormat="1" ht="23.25" customHeight="1" x14ac:dyDescent="0.35">
      <c r="A45" s="453" t="s">
        <v>758</v>
      </c>
      <c r="B45" s="453"/>
      <c r="C45" s="74">
        <f t="shared" ref="C45:J45" si="2">SUM(C11:C43)</f>
        <v>0</v>
      </c>
      <c r="D45" s="74">
        <f t="shared" si="2"/>
        <v>0</v>
      </c>
      <c r="E45" s="74">
        <f t="shared" si="2"/>
        <v>0</v>
      </c>
      <c r="F45" s="74">
        <f t="shared" si="2"/>
        <v>0</v>
      </c>
      <c r="G45" s="74">
        <f t="shared" si="2"/>
        <v>0</v>
      </c>
      <c r="H45" s="74">
        <f t="shared" si="2"/>
        <v>0</v>
      </c>
      <c r="I45" s="74">
        <f t="shared" si="2"/>
        <v>0</v>
      </c>
      <c r="J45" s="73">
        <f t="shared" si="2"/>
        <v>0</v>
      </c>
    </row>
    <row r="46" spans="1:10" ht="24.95" customHeight="1" x14ac:dyDescent="0.2">
      <c r="A46" s="349" t="s">
        <v>751</v>
      </c>
      <c r="B46" s="350"/>
      <c r="C46" s="350"/>
      <c r="D46" s="350"/>
      <c r="E46" s="350"/>
      <c r="F46" s="350"/>
      <c r="G46" s="350"/>
      <c r="H46" s="350"/>
      <c r="I46" s="350"/>
      <c r="J46" s="351"/>
    </row>
  </sheetData>
  <sheetProtection selectLockedCells="1"/>
  <mergeCells count="11">
    <mergeCell ref="A1:J1"/>
    <mergeCell ref="A2:J2"/>
    <mergeCell ref="A3:J3"/>
    <mergeCell ref="A4:J4"/>
    <mergeCell ref="A10:J10"/>
    <mergeCell ref="A45:B45"/>
    <mergeCell ref="A46:J46"/>
    <mergeCell ref="A5:J5"/>
    <mergeCell ref="A6:J6"/>
    <mergeCell ref="A8:I8"/>
    <mergeCell ref="A7:J7"/>
  </mergeCells>
  <phoneticPr fontId="28" type="noConversion"/>
  <hyperlinks>
    <hyperlink ref="A5:J5" location="Account_Summary" display="Account Summary" xr:uid="{00000000-0004-0000-0E00-000000000000}"/>
    <hyperlink ref="A6:J6" location="'Table of Contents'!A1" display="Table of Contents" xr:uid="{00000000-0004-0000-0E00-000001000000}"/>
    <hyperlink ref="A11" r:id="rId1" xr:uid="{00000000-0004-0000-0E00-000002000000}"/>
    <hyperlink ref="A12" r:id="rId2" xr:uid="{00000000-0004-0000-0E00-000003000000}"/>
    <hyperlink ref="A13" r:id="rId3" xr:uid="{00000000-0004-0000-0E00-000004000000}"/>
    <hyperlink ref="A10" r:id="rId4" xr:uid="{00000000-0004-0000-0E00-000005000000}"/>
    <hyperlink ref="A32" r:id="rId5" xr:uid="{00000000-0004-0000-0E00-000006000000}"/>
    <hyperlink ref="A31" r:id="rId6" xr:uid="{00000000-0004-0000-0E00-000007000000}"/>
    <hyperlink ref="A22" r:id="rId7" xr:uid="{00000000-0004-0000-0E00-000008000000}"/>
    <hyperlink ref="A15" r:id="rId8" xr:uid="{00000000-0004-0000-0E00-000009000000}"/>
    <hyperlink ref="A14" r:id="rId9" xr:uid="{00000000-0004-0000-0E00-00000A000000}"/>
    <hyperlink ref="A7:G7" r:id="rId10" display="Price List" xr:uid="{B1C0358C-9454-49CB-B0BD-F510CD1451CE}"/>
  </hyperlinks>
  <pageMargins left="0.75" right="0.75" top="1" bottom="1" header="0.5" footer="0.5"/>
  <pageSetup orientation="portrait" horizontalDpi="4294967293" verticalDpi="0" r:id="rId1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I20"/>
  <sheetViews>
    <sheetView showZeros="0" topLeftCell="A4" zoomScale="80" workbookViewId="0">
      <selection activeCell="B12" sqref="B12:B17"/>
    </sheetView>
  </sheetViews>
  <sheetFormatPr defaultRowHeight="12.75" x14ac:dyDescent="0.2"/>
  <cols>
    <col min="1" max="1" width="74.7109375" customWidth="1"/>
    <col min="2" max="2" width="23.5703125" customWidth="1"/>
    <col min="3" max="7" width="9.28515625" bestFit="1" customWidth="1"/>
    <col min="8" max="8" width="24.7109375" customWidth="1"/>
    <col min="9" max="9" width="22" customWidth="1"/>
  </cols>
  <sheetData>
    <row r="1" spans="1:9" ht="30" x14ac:dyDescent="0.2">
      <c r="A1" s="446" t="s">
        <v>749</v>
      </c>
      <c r="B1" s="446"/>
      <c r="C1" s="446"/>
      <c r="D1" s="446"/>
      <c r="E1" s="446"/>
      <c r="F1" s="446"/>
      <c r="G1" s="446"/>
      <c r="H1" s="446"/>
      <c r="I1" s="446"/>
    </row>
    <row r="2" spans="1:9" s="52" customFormat="1" ht="23.25" x14ac:dyDescent="0.2">
      <c r="A2" s="347" t="s">
        <v>0</v>
      </c>
      <c r="B2" s="347"/>
      <c r="C2" s="347"/>
      <c r="D2" s="347"/>
      <c r="E2" s="347"/>
      <c r="F2" s="347"/>
      <c r="G2" s="347"/>
      <c r="H2" s="347"/>
      <c r="I2" s="347"/>
    </row>
    <row r="3" spans="1:9" s="52" customFormat="1" ht="23.25" x14ac:dyDescent="0.2">
      <c r="A3" s="458" t="s">
        <v>761</v>
      </c>
      <c r="B3" s="347"/>
      <c r="C3" s="347"/>
      <c r="D3" s="347"/>
      <c r="E3" s="347"/>
      <c r="F3" s="347"/>
      <c r="G3" s="347"/>
      <c r="H3" s="347"/>
      <c r="I3" s="347"/>
    </row>
    <row r="4" spans="1:9" s="52" customFormat="1" ht="23.25" x14ac:dyDescent="0.2">
      <c r="A4" s="347" t="s">
        <v>752</v>
      </c>
      <c r="B4" s="347"/>
      <c r="C4" s="347"/>
      <c r="D4" s="347"/>
      <c r="E4" s="347"/>
      <c r="F4" s="347"/>
      <c r="G4" s="347"/>
      <c r="H4" s="347"/>
      <c r="I4" s="347"/>
    </row>
    <row r="5" spans="1:9" ht="23.25" x14ac:dyDescent="0.2">
      <c r="A5" s="348" t="s">
        <v>727</v>
      </c>
      <c r="B5" s="348"/>
      <c r="C5" s="348"/>
      <c r="D5" s="348"/>
      <c r="E5" s="348"/>
      <c r="F5" s="348"/>
      <c r="G5" s="348"/>
      <c r="H5" s="348"/>
      <c r="I5" s="348"/>
    </row>
    <row r="6" spans="1:9" ht="24.95" customHeight="1" x14ac:dyDescent="0.2">
      <c r="A6" s="345" t="s">
        <v>726</v>
      </c>
      <c r="B6" s="345"/>
      <c r="C6" s="345"/>
      <c r="D6" s="345"/>
      <c r="E6" s="345"/>
      <c r="F6" s="345"/>
      <c r="G6" s="345"/>
      <c r="H6" s="345"/>
      <c r="I6" s="345"/>
    </row>
    <row r="7" spans="1:9" ht="24.95" customHeight="1" x14ac:dyDescent="0.2">
      <c r="A7" s="459" t="s">
        <v>995</v>
      </c>
      <c r="B7" s="459"/>
      <c r="C7" s="459"/>
      <c r="D7" s="459"/>
      <c r="E7" s="459"/>
      <c r="F7" s="459"/>
      <c r="G7" s="459"/>
      <c r="H7" s="459"/>
      <c r="I7" s="459"/>
    </row>
    <row r="8" spans="1:9" s="56" customFormat="1" ht="24.95" customHeight="1" x14ac:dyDescent="0.2">
      <c r="A8" s="354" t="s">
        <v>759</v>
      </c>
      <c r="B8" s="354"/>
      <c r="C8" s="354"/>
      <c r="D8" s="354"/>
      <c r="E8" s="354"/>
      <c r="F8" s="354"/>
      <c r="G8" s="354"/>
      <c r="H8" s="354"/>
      <c r="I8" s="70">
        <f>H19</f>
        <v>0</v>
      </c>
    </row>
    <row r="9" spans="1:9" ht="23.25" x14ac:dyDescent="0.2">
      <c r="A9" s="334" t="s">
        <v>81</v>
      </c>
      <c r="B9" s="14" t="s">
        <v>712</v>
      </c>
      <c r="C9" s="15">
        <v>2</v>
      </c>
      <c r="D9" s="15">
        <v>4</v>
      </c>
      <c r="E9" s="15">
        <v>6</v>
      </c>
      <c r="F9" s="15">
        <v>8</v>
      </c>
      <c r="G9" s="15">
        <v>10</v>
      </c>
      <c r="H9" s="14" t="s">
        <v>8</v>
      </c>
      <c r="I9" s="14" t="s">
        <v>10</v>
      </c>
    </row>
    <row r="10" spans="1:9" ht="23.25" x14ac:dyDescent="0.2">
      <c r="A10" s="355" t="s">
        <v>730</v>
      </c>
      <c r="B10" s="355"/>
      <c r="C10" s="355"/>
      <c r="D10" s="355"/>
      <c r="E10" s="355"/>
      <c r="F10" s="355"/>
      <c r="G10" s="355"/>
      <c r="H10" s="355"/>
      <c r="I10" s="355"/>
    </row>
    <row r="11" spans="1:9" ht="23.25" x14ac:dyDescent="0.35">
      <c r="A11" s="25" t="s">
        <v>121</v>
      </c>
      <c r="B11" s="29">
        <v>4</v>
      </c>
      <c r="C11" s="21">
        <v>0</v>
      </c>
      <c r="D11" s="18">
        <v>0</v>
      </c>
      <c r="E11" s="18">
        <v>0</v>
      </c>
      <c r="F11" s="18">
        <v>0</v>
      </c>
      <c r="G11" s="18">
        <v>0</v>
      </c>
      <c r="H11" s="26">
        <f t="shared" ref="H11:H17" si="0">SUM(C11:G11)</f>
        <v>0</v>
      </c>
      <c r="I11" s="19">
        <f t="shared" ref="I11:I17" si="1">B11*H11</f>
        <v>0</v>
      </c>
    </row>
    <row r="12" spans="1:9" ht="23.25" x14ac:dyDescent="0.35">
      <c r="A12" s="223" t="s">
        <v>964</v>
      </c>
      <c r="B12" s="29">
        <v>4</v>
      </c>
      <c r="C12" s="21">
        <v>0</v>
      </c>
      <c r="D12" s="18">
        <v>0</v>
      </c>
      <c r="E12" s="18">
        <v>0</v>
      </c>
      <c r="F12" s="18">
        <v>0</v>
      </c>
      <c r="G12" s="18">
        <v>0</v>
      </c>
      <c r="H12" s="26">
        <f t="shared" si="0"/>
        <v>0</v>
      </c>
      <c r="I12" s="19">
        <f t="shared" si="1"/>
        <v>0</v>
      </c>
    </row>
    <row r="13" spans="1:9" ht="23.25" x14ac:dyDescent="0.35">
      <c r="A13" s="223" t="s">
        <v>122</v>
      </c>
      <c r="B13" s="29">
        <v>4</v>
      </c>
      <c r="C13" s="21">
        <v>0</v>
      </c>
      <c r="D13" s="18">
        <v>0</v>
      </c>
      <c r="E13" s="18">
        <v>0</v>
      </c>
      <c r="F13" s="18">
        <v>0</v>
      </c>
      <c r="G13" s="18">
        <v>0</v>
      </c>
      <c r="H13" s="26">
        <f t="shared" si="0"/>
        <v>0</v>
      </c>
      <c r="I13" s="19">
        <f t="shared" si="1"/>
        <v>0</v>
      </c>
    </row>
    <row r="14" spans="1:9" ht="23.25" x14ac:dyDescent="0.35">
      <c r="A14" s="223" t="s">
        <v>965</v>
      </c>
      <c r="B14" s="29">
        <v>4</v>
      </c>
      <c r="C14" s="21">
        <v>0</v>
      </c>
      <c r="D14" s="18">
        <v>0</v>
      </c>
      <c r="E14" s="18">
        <v>0</v>
      </c>
      <c r="F14" s="18">
        <v>0</v>
      </c>
      <c r="G14" s="18">
        <v>0</v>
      </c>
      <c r="H14" s="26">
        <f t="shared" si="0"/>
        <v>0</v>
      </c>
      <c r="I14" s="19">
        <f t="shared" si="1"/>
        <v>0</v>
      </c>
    </row>
    <row r="15" spans="1:9" ht="23.25" x14ac:dyDescent="0.35">
      <c r="A15" s="223" t="s">
        <v>123</v>
      </c>
      <c r="B15" s="29">
        <v>4</v>
      </c>
      <c r="C15" s="21">
        <v>0</v>
      </c>
      <c r="D15" s="18">
        <v>0</v>
      </c>
      <c r="E15" s="18">
        <v>0</v>
      </c>
      <c r="F15" s="18">
        <v>0</v>
      </c>
      <c r="G15" s="18">
        <v>0</v>
      </c>
      <c r="H15" s="26">
        <f t="shared" si="0"/>
        <v>0</v>
      </c>
      <c r="I15" s="19">
        <f t="shared" si="1"/>
        <v>0</v>
      </c>
    </row>
    <row r="16" spans="1:9" ht="23.25" x14ac:dyDescent="0.35">
      <c r="A16" s="223" t="s">
        <v>966</v>
      </c>
      <c r="B16" s="29">
        <v>4</v>
      </c>
      <c r="C16" s="21">
        <v>0</v>
      </c>
      <c r="D16" s="18">
        <v>0</v>
      </c>
      <c r="E16" s="18">
        <v>0</v>
      </c>
      <c r="F16" s="18">
        <v>0</v>
      </c>
      <c r="G16" s="18">
        <v>0</v>
      </c>
      <c r="H16" s="26">
        <f t="shared" si="0"/>
        <v>0</v>
      </c>
      <c r="I16" s="19">
        <f t="shared" si="1"/>
        <v>0</v>
      </c>
    </row>
    <row r="17" spans="1:9" ht="23.25" x14ac:dyDescent="0.35">
      <c r="A17" s="223" t="s">
        <v>967</v>
      </c>
      <c r="B17" s="29">
        <v>4</v>
      </c>
      <c r="C17" s="21">
        <v>0</v>
      </c>
      <c r="D17" s="18">
        <v>0</v>
      </c>
      <c r="E17" s="18">
        <v>0</v>
      </c>
      <c r="F17" s="18">
        <v>0</v>
      </c>
      <c r="G17" s="18">
        <v>0</v>
      </c>
      <c r="H17" s="26">
        <f t="shared" si="0"/>
        <v>0</v>
      </c>
      <c r="I17" s="19">
        <f t="shared" si="1"/>
        <v>0</v>
      </c>
    </row>
    <row r="18" spans="1:9" ht="23.25" x14ac:dyDescent="0.35">
      <c r="A18" s="334" t="s">
        <v>81</v>
      </c>
      <c r="B18" s="43" t="s">
        <v>802</v>
      </c>
      <c r="C18" s="63">
        <v>2</v>
      </c>
      <c r="D18" s="46">
        <v>4</v>
      </c>
      <c r="E18" s="46">
        <v>6</v>
      </c>
      <c r="F18" s="46">
        <v>8</v>
      </c>
      <c r="G18" s="46">
        <v>10</v>
      </c>
      <c r="H18" s="15" t="s">
        <v>8</v>
      </c>
      <c r="I18" s="14" t="s">
        <v>10</v>
      </c>
    </row>
    <row r="19" spans="1:9" s="47" customFormat="1" ht="23.25" customHeight="1" x14ac:dyDescent="0.35">
      <c r="A19" s="453" t="s">
        <v>758</v>
      </c>
      <c r="B19" s="453"/>
      <c r="C19" s="74">
        <f>SUM(C11:C17)</f>
        <v>0</v>
      </c>
      <c r="D19" s="74">
        <f t="shared" ref="D19:H19" si="2">SUM(D11:D17)</f>
        <v>0</v>
      </c>
      <c r="E19" s="74">
        <f t="shared" si="2"/>
        <v>0</v>
      </c>
      <c r="F19" s="74">
        <f t="shared" si="2"/>
        <v>0</v>
      </c>
      <c r="G19" s="74">
        <f t="shared" si="2"/>
        <v>0</v>
      </c>
      <c r="H19" s="74">
        <f t="shared" si="2"/>
        <v>0</v>
      </c>
      <c r="I19" s="73">
        <f>SUM(I11:I17)</f>
        <v>0</v>
      </c>
    </row>
    <row r="20" spans="1:9" ht="24.95" customHeight="1" x14ac:dyDescent="0.2">
      <c r="A20" s="349" t="s">
        <v>751</v>
      </c>
      <c r="B20" s="350"/>
      <c r="C20" s="350"/>
      <c r="D20" s="350"/>
      <c r="E20" s="350"/>
      <c r="F20" s="350"/>
      <c r="G20" s="350"/>
      <c r="H20" s="350"/>
      <c r="I20" s="351"/>
    </row>
  </sheetData>
  <sheetProtection selectLockedCells="1"/>
  <mergeCells count="11">
    <mergeCell ref="A19:B19"/>
    <mergeCell ref="A20:I20"/>
    <mergeCell ref="A8:H8"/>
    <mergeCell ref="A10:I10"/>
    <mergeCell ref="A7:I7"/>
    <mergeCell ref="A6:I6"/>
    <mergeCell ref="A1:I1"/>
    <mergeCell ref="A2:I2"/>
    <mergeCell ref="A3:I3"/>
    <mergeCell ref="A4:I4"/>
    <mergeCell ref="A5:I5"/>
  </mergeCells>
  <phoneticPr fontId="28" type="noConversion"/>
  <hyperlinks>
    <hyperlink ref="A5:I5" location="Account_Summary" display="Account Summary" xr:uid="{00000000-0004-0000-0F00-000000000000}"/>
    <hyperlink ref="A6:I6" location="'Table of Contents'!A1" display="Table of Contents" xr:uid="{00000000-0004-0000-0F00-000001000000}"/>
    <hyperlink ref="A11" r:id="rId1" xr:uid="{00000000-0004-0000-0F00-000002000000}"/>
    <hyperlink ref="A10" r:id="rId2" xr:uid="{00000000-0004-0000-0F00-000009000000}"/>
    <hyperlink ref="A7:G7" r:id="rId3" display="Price List" xr:uid="{B3B8D079-4478-4D60-BD34-C284246E0677}"/>
  </hyperlinks>
  <pageMargins left="0.75" right="0.75" top="1" bottom="1" header="0.5" footer="0.5"/>
  <pageSetup orientation="portrait" r:id="rId4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J23"/>
  <sheetViews>
    <sheetView showZeros="0" topLeftCell="A11" workbookViewId="0">
      <selection activeCell="B12" sqref="B12:B20"/>
    </sheetView>
  </sheetViews>
  <sheetFormatPr defaultRowHeight="12.75" x14ac:dyDescent="0.2"/>
  <cols>
    <col min="1" max="1" width="54.85546875" customWidth="1"/>
    <col min="2" max="2" width="29" customWidth="1"/>
    <col min="9" max="9" width="18.85546875" customWidth="1"/>
    <col min="10" max="10" width="17" customWidth="1"/>
  </cols>
  <sheetData>
    <row r="1" spans="1:10" ht="30" x14ac:dyDescent="0.2">
      <c r="A1" s="446" t="s">
        <v>749</v>
      </c>
      <c r="B1" s="446"/>
      <c r="C1" s="446"/>
      <c r="D1" s="446"/>
      <c r="E1" s="446"/>
      <c r="F1" s="446"/>
      <c r="G1" s="446"/>
      <c r="H1" s="446"/>
      <c r="I1" s="446"/>
      <c r="J1" s="446"/>
    </row>
    <row r="2" spans="1:10" s="52" customFormat="1" ht="23.25" x14ac:dyDescent="0.2">
      <c r="A2" s="347" t="s">
        <v>0</v>
      </c>
      <c r="B2" s="347"/>
      <c r="C2" s="347"/>
      <c r="D2" s="347"/>
      <c r="E2" s="347"/>
      <c r="F2" s="347"/>
      <c r="G2" s="347"/>
      <c r="H2" s="347"/>
      <c r="I2" s="347"/>
      <c r="J2" s="347"/>
    </row>
    <row r="3" spans="1:10" s="52" customFormat="1" ht="23.25" x14ac:dyDescent="0.2">
      <c r="A3" s="347" t="s">
        <v>762</v>
      </c>
      <c r="B3" s="347"/>
      <c r="C3" s="347"/>
      <c r="D3" s="347"/>
      <c r="E3" s="347"/>
      <c r="F3" s="347"/>
      <c r="G3" s="347"/>
      <c r="H3" s="347"/>
      <c r="I3" s="347"/>
      <c r="J3" s="347"/>
    </row>
    <row r="4" spans="1:10" s="52" customFormat="1" ht="23.25" x14ac:dyDescent="0.2">
      <c r="A4" s="347" t="s">
        <v>752</v>
      </c>
      <c r="B4" s="347"/>
      <c r="C4" s="347"/>
      <c r="D4" s="347"/>
      <c r="E4" s="347"/>
      <c r="F4" s="347"/>
      <c r="G4" s="347"/>
      <c r="H4" s="347"/>
      <c r="I4" s="347"/>
      <c r="J4" s="347"/>
    </row>
    <row r="5" spans="1:10" ht="23.25" x14ac:dyDescent="0.2">
      <c r="A5" s="348" t="s">
        <v>727</v>
      </c>
      <c r="B5" s="348"/>
      <c r="C5" s="348"/>
      <c r="D5" s="348"/>
      <c r="E5" s="348"/>
      <c r="F5" s="348"/>
      <c r="G5" s="348"/>
      <c r="H5" s="348"/>
      <c r="I5" s="348"/>
      <c r="J5" s="348"/>
    </row>
    <row r="6" spans="1:10" ht="24.95" customHeight="1" x14ac:dyDescent="0.2">
      <c r="A6" s="345" t="s">
        <v>726</v>
      </c>
      <c r="B6" s="345"/>
      <c r="C6" s="345"/>
      <c r="D6" s="345"/>
      <c r="E6" s="345"/>
      <c r="F6" s="345"/>
      <c r="G6" s="345"/>
      <c r="H6" s="345"/>
      <c r="I6" s="345"/>
      <c r="J6" s="345"/>
    </row>
    <row r="7" spans="1:10" ht="24.95" customHeight="1" x14ac:dyDescent="0.2">
      <c r="A7" s="459" t="s">
        <v>995</v>
      </c>
      <c r="B7" s="459"/>
      <c r="C7" s="459"/>
      <c r="D7" s="459"/>
      <c r="E7" s="459"/>
      <c r="F7" s="459"/>
      <c r="G7" s="459"/>
      <c r="H7" s="459"/>
      <c r="I7" s="459"/>
      <c r="J7" s="459"/>
    </row>
    <row r="8" spans="1:10" s="56" customFormat="1" ht="24.95" customHeight="1" x14ac:dyDescent="0.2">
      <c r="A8" s="354" t="s">
        <v>759</v>
      </c>
      <c r="B8" s="354"/>
      <c r="C8" s="354"/>
      <c r="D8" s="354"/>
      <c r="E8" s="354"/>
      <c r="F8" s="354"/>
      <c r="G8" s="354"/>
      <c r="H8" s="354"/>
      <c r="I8" s="354"/>
      <c r="J8" s="70">
        <f>I22</f>
        <v>0</v>
      </c>
    </row>
    <row r="9" spans="1:10" ht="23.25" x14ac:dyDescent="0.2">
      <c r="A9" s="334" t="s">
        <v>120</v>
      </c>
      <c r="B9" s="14" t="s">
        <v>712</v>
      </c>
      <c r="C9" s="15">
        <v>2</v>
      </c>
      <c r="D9" s="15">
        <v>4</v>
      </c>
      <c r="E9" s="15">
        <v>6</v>
      </c>
      <c r="F9" s="15">
        <v>8</v>
      </c>
      <c r="G9" s="15">
        <v>10</v>
      </c>
      <c r="H9" s="15">
        <v>12</v>
      </c>
      <c r="I9" s="14" t="s">
        <v>8</v>
      </c>
      <c r="J9" s="14" t="s">
        <v>10</v>
      </c>
    </row>
    <row r="10" spans="1:10" ht="23.25" x14ac:dyDescent="0.2">
      <c r="A10" s="483" t="s">
        <v>730</v>
      </c>
      <c r="B10" s="483"/>
      <c r="C10" s="483"/>
      <c r="D10" s="483"/>
      <c r="E10" s="483"/>
      <c r="F10" s="483"/>
      <c r="G10" s="483"/>
      <c r="H10" s="483"/>
      <c r="I10" s="483"/>
      <c r="J10" s="483"/>
    </row>
    <row r="11" spans="1:10" ht="23.25" x14ac:dyDescent="0.35">
      <c r="A11" s="13" t="s">
        <v>125</v>
      </c>
      <c r="B11" s="20">
        <v>4</v>
      </c>
      <c r="C11" s="21">
        <v>0</v>
      </c>
      <c r="D11" s="18">
        <v>0</v>
      </c>
      <c r="E11" s="18"/>
      <c r="F11" s="18">
        <v>0</v>
      </c>
      <c r="G11" s="18">
        <v>0</v>
      </c>
      <c r="H11" s="21">
        <v>0</v>
      </c>
      <c r="I11" s="26">
        <f t="shared" ref="I11:I20" si="0">SUM(C11:H11)</f>
        <v>0</v>
      </c>
      <c r="J11" s="19">
        <f t="shared" ref="J11:J20" si="1">B11*I11</f>
        <v>0</v>
      </c>
    </row>
    <row r="12" spans="1:10" ht="23.25" x14ac:dyDescent="0.35">
      <c r="A12" s="13" t="s">
        <v>126</v>
      </c>
      <c r="B12" s="20">
        <v>4</v>
      </c>
      <c r="C12" s="21">
        <v>0</v>
      </c>
      <c r="D12" s="18">
        <v>0</v>
      </c>
      <c r="E12" s="18"/>
      <c r="F12" s="18"/>
      <c r="G12" s="18"/>
      <c r="H12" s="21">
        <v>0</v>
      </c>
      <c r="I12" s="26">
        <f t="shared" si="0"/>
        <v>0</v>
      </c>
      <c r="J12" s="19">
        <f t="shared" si="1"/>
        <v>0</v>
      </c>
    </row>
    <row r="13" spans="1:10" ht="23.25" x14ac:dyDescent="0.35">
      <c r="A13" s="13" t="s">
        <v>127</v>
      </c>
      <c r="B13" s="20">
        <v>4</v>
      </c>
      <c r="C13" s="21">
        <v>0</v>
      </c>
      <c r="D13" s="18">
        <v>0</v>
      </c>
      <c r="E13" s="18"/>
      <c r="F13" s="18"/>
      <c r="G13" s="18"/>
      <c r="H13" s="21">
        <v>0</v>
      </c>
      <c r="I13" s="26">
        <f t="shared" si="0"/>
        <v>0</v>
      </c>
      <c r="J13" s="19">
        <f t="shared" si="1"/>
        <v>0</v>
      </c>
    </row>
    <row r="14" spans="1:10" ht="23.25" x14ac:dyDescent="0.35">
      <c r="A14" s="13" t="s">
        <v>128</v>
      </c>
      <c r="B14" s="20">
        <v>4</v>
      </c>
      <c r="C14" s="21">
        <v>0</v>
      </c>
      <c r="D14" s="18">
        <v>0</v>
      </c>
      <c r="E14" s="18"/>
      <c r="F14" s="18"/>
      <c r="G14" s="18"/>
      <c r="H14" s="21">
        <v>0</v>
      </c>
      <c r="I14" s="26">
        <f t="shared" si="0"/>
        <v>0</v>
      </c>
      <c r="J14" s="19">
        <f t="shared" si="1"/>
        <v>0</v>
      </c>
    </row>
    <row r="15" spans="1:10" ht="23.25" x14ac:dyDescent="0.35">
      <c r="A15" s="13" t="s">
        <v>129</v>
      </c>
      <c r="B15" s="20">
        <v>4</v>
      </c>
      <c r="C15" s="21">
        <v>0</v>
      </c>
      <c r="D15" s="18">
        <v>0</v>
      </c>
      <c r="E15" s="18"/>
      <c r="F15" s="18"/>
      <c r="G15" s="18"/>
      <c r="H15" s="21">
        <v>0</v>
      </c>
      <c r="I15" s="26">
        <f t="shared" si="0"/>
        <v>0</v>
      </c>
      <c r="J15" s="19">
        <f t="shared" si="1"/>
        <v>0</v>
      </c>
    </row>
    <row r="16" spans="1:10" ht="23.25" x14ac:dyDescent="0.35">
      <c r="A16" s="13" t="s">
        <v>991</v>
      </c>
      <c r="B16" s="20">
        <v>4</v>
      </c>
      <c r="C16" s="21">
        <v>0</v>
      </c>
      <c r="D16" s="18">
        <v>0</v>
      </c>
      <c r="E16" s="18"/>
      <c r="F16" s="18"/>
      <c r="G16" s="18"/>
      <c r="H16" s="21">
        <v>0</v>
      </c>
      <c r="I16" s="26">
        <f t="shared" si="0"/>
        <v>0</v>
      </c>
      <c r="J16" s="19">
        <f t="shared" si="1"/>
        <v>0</v>
      </c>
    </row>
    <row r="17" spans="1:10" ht="23.25" x14ac:dyDescent="0.35">
      <c r="A17" s="13" t="s">
        <v>131</v>
      </c>
      <c r="B17" s="20">
        <v>4</v>
      </c>
      <c r="C17" s="21">
        <v>0</v>
      </c>
      <c r="D17" s="18">
        <v>0</v>
      </c>
      <c r="E17" s="18"/>
      <c r="F17" s="18"/>
      <c r="G17" s="18"/>
      <c r="H17" s="21">
        <v>0</v>
      </c>
      <c r="I17" s="26">
        <f t="shared" si="0"/>
        <v>0</v>
      </c>
      <c r="J17" s="19">
        <f t="shared" si="1"/>
        <v>0</v>
      </c>
    </row>
    <row r="18" spans="1:10" ht="23.25" x14ac:dyDescent="0.35">
      <c r="A18" s="13" t="s">
        <v>132</v>
      </c>
      <c r="B18" s="20">
        <v>4</v>
      </c>
      <c r="C18" s="21">
        <v>0</v>
      </c>
      <c r="D18" s="18">
        <v>0</v>
      </c>
      <c r="E18" s="18"/>
      <c r="F18" s="18"/>
      <c r="G18" s="18"/>
      <c r="H18" s="21">
        <v>0</v>
      </c>
      <c r="I18" s="26">
        <f t="shared" si="0"/>
        <v>0</v>
      </c>
      <c r="J18" s="19">
        <f t="shared" si="1"/>
        <v>0</v>
      </c>
    </row>
    <row r="19" spans="1:10" ht="23.25" x14ac:dyDescent="0.35">
      <c r="A19" s="13" t="s">
        <v>105</v>
      </c>
      <c r="B19" s="20">
        <v>4</v>
      </c>
      <c r="C19" s="21">
        <v>0</v>
      </c>
      <c r="D19" s="18">
        <v>0</v>
      </c>
      <c r="E19" s="18"/>
      <c r="F19" s="18"/>
      <c r="G19" s="18"/>
      <c r="H19" s="21">
        <v>0</v>
      </c>
      <c r="I19" s="26">
        <f t="shared" si="0"/>
        <v>0</v>
      </c>
      <c r="J19" s="19">
        <f t="shared" si="1"/>
        <v>0</v>
      </c>
    </row>
    <row r="20" spans="1:10" ht="23.25" x14ac:dyDescent="0.35">
      <c r="A20" s="13" t="s">
        <v>133</v>
      </c>
      <c r="B20" s="20">
        <v>4</v>
      </c>
      <c r="C20" s="21">
        <v>0</v>
      </c>
      <c r="D20" s="18"/>
      <c r="E20" s="18"/>
      <c r="F20" s="18"/>
      <c r="G20" s="18"/>
      <c r="H20" s="21">
        <v>0</v>
      </c>
      <c r="I20" s="26">
        <f t="shared" si="0"/>
        <v>0</v>
      </c>
      <c r="J20" s="19">
        <f t="shared" si="1"/>
        <v>0</v>
      </c>
    </row>
    <row r="21" spans="1:10" ht="23.25" x14ac:dyDescent="0.35">
      <c r="A21" s="334" t="s">
        <v>120</v>
      </c>
      <c r="B21" s="43" t="s">
        <v>802</v>
      </c>
      <c r="C21" s="63">
        <v>2</v>
      </c>
      <c r="D21" s="46">
        <v>4</v>
      </c>
      <c r="E21" s="46">
        <v>6</v>
      </c>
      <c r="F21" s="46">
        <v>8</v>
      </c>
      <c r="G21" s="46">
        <v>10</v>
      </c>
      <c r="H21" s="65">
        <v>12</v>
      </c>
      <c r="I21" s="15" t="s">
        <v>8</v>
      </c>
      <c r="J21" s="14" t="s">
        <v>10</v>
      </c>
    </row>
    <row r="22" spans="1:10" s="47" customFormat="1" ht="23.25" customHeight="1" x14ac:dyDescent="0.35">
      <c r="A22" s="453" t="s">
        <v>758</v>
      </c>
      <c r="B22" s="453"/>
      <c r="C22" s="74">
        <f>SUM(C11:C20)</f>
        <v>0</v>
      </c>
      <c r="D22" s="74">
        <f t="shared" ref="D22:I22" si="2">SUM(D11:D20)</f>
        <v>0</v>
      </c>
      <c r="E22" s="74">
        <f t="shared" si="2"/>
        <v>0</v>
      </c>
      <c r="F22" s="74">
        <f t="shared" si="2"/>
        <v>0</v>
      </c>
      <c r="G22" s="74">
        <f t="shared" si="2"/>
        <v>0</v>
      </c>
      <c r="H22" s="74">
        <f t="shared" si="2"/>
        <v>0</v>
      </c>
      <c r="I22" s="74">
        <f t="shared" si="2"/>
        <v>0</v>
      </c>
      <c r="J22" s="73">
        <f>SUM(J11:J20)</f>
        <v>0</v>
      </c>
    </row>
    <row r="23" spans="1:10" ht="24.95" customHeight="1" x14ac:dyDescent="0.2">
      <c r="A23" s="349" t="s">
        <v>751</v>
      </c>
      <c r="B23" s="350"/>
      <c r="C23" s="350"/>
      <c r="D23" s="350"/>
      <c r="E23" s="350"/>
      <c r="F23" s="350"/>
      <c r="G23" s="350"/>
      <c r="H23" s="350"/>
      <c r="I23" s="350"/>
      <c r="J23" s="351"/>
    </row>
  </sheetData>
  <sheetProtection selectLockedCells="1"/>
  <mergeCells count="11">
    <mergeCell ref="A22:B22"/>
    <mergeCell ref="A23:J23"/>
    <mergeCell ref="A8:I8"/>
    <mergeCell ref="A10:J10"/>
    <mergeCell ref="A6:J6"/>
    <mergeCell ref="A7:J7"/>
    <mergeCell ref="A1:J1"/>
    <mergeCell ref="A2:J2"/>
    <mergeCell ref="A3:J3"/>
    <mergeCell ref="A4:J4"/>
    <mergeCell ref="A5:J5"/>
  </mergeCells>
  <phoneticPr fontId="28" type="noConversion"/>
  <hyperlinks>
    <hyperlink ref="A5:J5" location="Account_Summary" display="Account Summary" xr:uid="{00000000-0004-0000-1000-000000000000}"/>
    <hyperlink ref="A6:J6" location="'Table of Contents'!A1" display="Table of Contents" xr:uid="{00000000-0004-0000-1000-000001000000}"/>
    <hyperlink ref="A7:G7" r:id="rId1" display="Price List" xr:uid="{4F1061E7-C3C7-4525-8ED1-8847FB110EC6}"/>
  </hyperlinks>
  <pageMargins left="0.75" right="0.75" top="1" bottom="1" header="0.5" footer="0.5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J24"/>
  <sheetViews>
    <sheetView showZeros="0" topLeftCell="A8" zoomScale="80" workbookViewId="0">
      <selection activeCell="B12" sqref="B12:B20"/>
    </sheetView>
  </sheetViews>
  <sheetFormatPr defaultRowHeight="12.75" x14ac:dyDescent="0.2"/>
  <cols>
    <col min="1" max="1" width="57.28515625" customWidth="1"/>
    <col min="2" max="2" width="24.28515625" customWidth="1"/>
    <col min="9" max="9" width="24.140625" customWidth="1"/>
    <col min="10" max="10" width="19.140625" customWidth="1"/>
  </cols>
  <sheetData>
    <row r="1" spans="1:10" ht="30" x14ac:dyDescent="0.2">
      <c r="A1" s="446" t="s">
        <v>749</v>
      </c>
      <c r="B1" s="446"/>
      <c r="C1" s="446"/>
      <c r="D1" s="446"/>
      <c r="E1" s="446"/>
      <c r="F1" s="446"/>
      <c r="G1" s="446"/>
      <c r="H1" s="446"/>
      <c r="I1" s="446"/>
      <c r="J1" s="446"/>
    </row>
    <row r="2" spans="1:10" s="52" customFormat="1" ht="23.25" x14ac:dyDescent="0.2">
      <c r="A2" s="347" t="s">
        <v>0</v>
      </c>
      <c r="B2" s="347"/>
      <c r="C2" s="347"/>
      <c r="D2" s="347"/>
      <c r="E2" s="347"/>
      <c r="F2" s="347"/>
      <c r="G2" s="347"/>
      <c r="H2" s="347"/>
      <c r="I2" s="347"/>
      <c r="J2" s="347"/>
    </row>
    <row r="3" spans="1:10" s="52" customFormat="1" ht="23.25" x14ac:dyDescent="0.2">
      <c r="A3" s="347" t="s">
        <v>763</v>
      </c>
      <c r="B3" s="347"/>
      <c r="C3" s="347"/>
      <c r="D3" s="347"/>
      <c r="E3" s="347"/>
      <c r="F3" s="347"/>
      <c r="G3" s="347"/>
      <c r="H3" s="347"/>
      <c r="I3" s="347"/>
      <c r="J3" s="347"/>
    </row>
    <row r="4" spans="1:10" s="52" customFormat="1" ht="23.25" x14ac:dyDescent="0.2">
      <c r="A4" s="347" t="s">
        <v>752</v>
      </c>
      <c r="B4" s="347"/>
      <c r="C4" s="347"/>
      <c r="D4" s="347"/>
      <c r="E4" s="347"/>
      <c r="F4" s="347"/>
      <c r="G4" s="347"/>
      <c r="H4" s="347"/>
      <c r="I4" s="347"/>
      <c r="J4" s="347"/>
    </row>
    <row r="5" spans="1:10" ht="23.25" x14ac:dyDescent="0.2">
      <c r="A5" s="348" t="s">
        <v>727</v>
      </c>
      <c r="B5" s="348"/>
      <c r="C5" s="348"/>
      <c r="D5" s="348"/>
      <c r="E5" s="348"/>
      <c r="F5" s="348"/>
      <c r="G5" s="348"/>
      <c r="H5" s="348"/>
      <c r="I5" s="348"/>
      <c r="J5" s="348"/>
    </row>
    <row r="6" spans="1:10" s="223" customFormat="1" ht="24.95" customHeight="1" x14ac:dyDescent="0.35">
      <c r="A6" s="345" t="s">
        <v>726</v>
      </c>
      <c r="B6" s="345"/>
      <c r="C6" s="345"/>
      <c r="D6" s="345"/>
      <c r="E6" s="345"/>
      <c r="F6" s="345"/>
      <c r="G6" s="345"/>
      <c r="H6" s="345"/>
      <c r="I6" s="345"/>
      <c r="J6" s="345"/>
    </row>
    <row r="7" spans="1:10" ht="24.95" customHeight="1" x14ac:dyDescent="0.2">
      <c r="A7" s="459" t="s">
        <v>995</v>
      </c>
      <c r="B7" s="459"/>
      <c r="C7" s="459"/>
      <c r="D7" s="459"/>
      <c r="E7" s="459"/>
      <c r="F7" s="459"/>
      <c r="G7" s="459"/>
      <c r="H7" s="459"/>
      <c r="I7" s="459"/>
      <c r="J7" s="459"/>
    </row>
    <row r="8" spans="1:10" s="56" customFormat="1" ht="24.95" customHeight="1" x14ac:dyDescent="0.2">
      <c r="A8" s="354" t="s">
        <v>759</v>
      </c>
      <c r="B8" s="354"/>
      <c r="C8" s="354"/>
      <c r="D8" s="354"/>
      <c r="E8" s="354"/>
      <c r="F8" s="354"/>
      <c r="G8" s="354"/>
      <c r="H8" s="354"/>
      <c r="I8" s="354"/>
      <c r="J8" s="70">
        <f>I24</f>
        <v>0</v>
      </c>
    </row>
    <row r="9" spans="1:10" ht="23.25" x14ac:dyDescent="0.2">
      <c r="A9" s="334" t="s">
        <v>124</v>
      </c>
      <c r="B9" s="14" t="s">
        <v>712</v>
      </c>
      <c r="C9" s="15">
        <v>2</v>
      </c>
      <c r="D9" s="15">
        <v>4</v>
      </c>
      <c r="E9" s="15">
        <v>6</v>
      </c>
      <c r="F9" s="15">
        <v>8</v>
      </c>
      <c r="G9" s="15">
        <v>10</v>
      </c>
      <c r="H9" s="15">
        <v>12</v>
      </c>
      <c r="I9" s="15" t="s">
        <v>8</v>
      </c>
      <c r="J9" s="14" t="s">
        <v>10</v>
      </c>
    </row>
    <row r="10" spans="1:10" ht="23.25" x14ac:dyDescent="0.2">
      <c r="A10" s="483" t="s">
        <v>730</v>
      </c>
      <c r="B10" s="483"/>
      <c r="C10" s="483"/>
      <c r="D10" s="483"/>
      <c r="E10" s="483"/>
      <c r="F10" s="483"/>
      <c r="G10" s="483"/>
      <c r="H10" s="483"/>
      <c r="I10" s="483"/>
      <c r="J10" s="483"/>
    </row>
    <row r="11" spans="1:10" ht="23.25" x14ac:dyDescent="0.35">
      <c r="A11" s="13" t="s">
        <v>125</v>
      </c>
      <c r="B11" s="20">
        <v>3</v>
      </c>
      <c r="C11" s="21">
        <v>0</v>
      </c>
      <c r="D11" s="18">
        <v>0</v>
      </c>
      <c r="E11" s="18">
        <v>0</v>
      </c>
      <c r="F11" s="18">
        <v>0</v>
      </c>
      <c r="G11" s="18">
        <v>0</v>
      </c>
      <c r="H11" s="18">
        <v>0</v>
      </c>
      <c r="I11" s="26">
        <f t="shared" ref="I11:I20" si="0">SUM(C11:H11)</f>
        <v>0</v>
      </c>
      <c r="J11" s="19">
        <f t="shared" ref="J11:J20" si="1">B11*I11</f>
        <v>0</v>
      </c>
    </row>
    <row r="12" spans="1:10" ht="23.25" x14ac:dyDescent="0.35">
      <c r="A12" s="13" t="s">
        <v>126</v>
      </c>
      <c r="B12" s="20">
        <v>3</v>
      </c>
      <c r="C12" s="21">
        <v>0</v>
      </c>
      <c r="D12" s="18">
        <v>0</v>
      </c>
      <c r="E12" s="18">
        <v>0</v>
      </c>
      <c r="F12" s="18"/>
      <c r="G12" s="18"/>
      <c r="H12" s="18">
        <v>0</v>
      </c>
      <c r="I12" s="26">
        <f t="shared" si="0"/>
        <v>0</v>
      </c>
      <c r="J12" s="19">
        <f t="shared" si="1"/>
        <v>0</v>
      </c>
    </row>
    <row r="13" spans="1:10" ht="23.25" x14ac:dyDescent="0.35">
      <c r="A13" s="13" t="s">
        <v>127</v>
      </c>
      <c r="B13" s="20">
        <v>3</v>
      </c>
      <c r="C13" s="21">
        <v>0</v>
      </c>
      <c r="D13" s="18">
        <v>0</v>
      </c>
      <c r="E13" s="18">
        <v>0</v>
      </c>
      <c r="F13" s="18"/>
      <c r="G13" s="18"/>
      <c r="H13" s="18">
        <v>0</v>
      </c>
      <c r="I13" s="26">
        <f t="shared" si="0"/>
        <v>0</v>
      </c>
      <c r="J13" s="19">
        <f t="shared" si="1"/>
        <v>0</v>
      </c>
    </row>
    <row r="14" spans="1:10" ht="23.25" x14ac:dyDescent="0.35">
      <c r="A14" s="13" t="s">
        <v>128</v>
      </c>
      <c r="B14" s="20">
        <v>3</v>
      </c>
      <c r="C14" s="21">
        <v>0</v>
      </c>
      <c r="D14" s="18">
        <v>0</v>
      </c>
      <c r="E14" s="18">
        <v>0</v>
      </c>
      <c r="F14" s="18"/>
      <c r="G14" s="18"/>
      <c r="H14" s="18">
        <v>0</v>
      </c>
      <c r="I14" s="26">
        <f t="shared" si="0"/>
        <v>0</v>
      </c>
      <c r="J14" s="19">
        <f t="shared" si="1"/>
        <v>0</v>
      </c>
    </row>
    <row r="15" spans="1:10" ht="23.25" x14ac:dyDescent="0.35">
      <c r="A15" s="13" t="s">
        <v>129</v>
      </c>
      <c r="B15" s="20">
        <v>3</v>
      </c>
      <c r="C15" s="21">
        <v>0</v>
      </c>
      <c r="D15" s="18">
        <v>0</v>
      </c>
      <c r="E15" s="18">
        <v>0</v>
      </c>
      <c r="F15" s="18"/>
      <c r="G15" s="18"/>
      <c r="H15" s="18">
        <v>0</v>
      </c>
      <c r="I15" s="26">
        <f t="shared" si="0"/>
        <v>0</v>
      </c>
      <c r="J15" s="19">
        <f t="shared" si="1"/>
        <v>0</v>
      </c>
    </row>
    <row r="16" spans="1:10" ht="23.25" x14ac:dyDescent="0.35">
      <c r="A16" s="13" t="s">
        <v>130</v>
      </c>
      <c r="B16" s="20">
        <v>3</v>
      </c>
      <c r="C16" s="21">
        <v>0</v>
      </c>
      <c r="D16" s="18">
        <v>0</v>
      </c>
      <c r="E16" s="18">
        <v>0</v>
      </c>
      <c r="F16" s="18"/>
      <c r="G16" s="18"/>
      <c r="H16" s="18">
        <v>0</v>
      </c>
      <c r="I16" s="26">
        <f t="shared" si="0"/>
        <v>0</v>
      </c>
      <c r="J16" s="19">
        <f t="shared" si="1"/>
        <v>0</v>
      </c>
    </row>
    <row r="17" spans="1:10" ht="23.25" x14ac:dyDescent="0.35">
      <c r="A17" s="13" t="s">
        <v>131</v>
      </c>
      <c r="B17" s="20">
        <v>3</v>
      </c>
      <c r="C17" s="21">
        <v>0</v>
      </c>
      <c r="D17" s="18">
        <v>0</v>
      </c>
      <c r="E17" s="18">
        <v>0</v>
      </c>
      <c r="F17" s="18"/>
      <c r="G17" s="18"/>
      <c r="H17" s="18">
        <v>0</v>
      </c>
      <c r="I17" s="26">
        <f t="shared" si="0"/>
        <v>0</v>
      </c>
      <c r="J17" s="19">
        <f t="shared" si="1"/>
        <v>0</v>
      </c>
    </row>
    <row r="18" spans="1:10" ht="23.25" x14ac:dyDescent="0.35">
      <c r="A18" s="13" t="s">
        <v>132</v>
      </c>
      <c r="B18" s="20">
        <v>3</v>
      </c>
      <c r="C18" s="21">
        <v>0</v>
      </c>
      <c r="D18" s="18">
        <v>0</v>
      </c>
      <c r="E18" s="18">
        <v>0</v>
      </c>
      <c r="F18" s="18"/>
      <c r="G18" s="18"/>
      <c r="H18" s="18">
        <v>0</v>
      </c>
      <c r="I18" s="26">
        <f t="shared" si="0"/>
        <v>0</v>
      </c>
      <c r="J18" s="19">
        <f t="shared" si="1"/>
        <v>0</v>
      </c>
    </row>
    <row r="19" spans="1:10" ht="23.25" x14ac:dyDescent="0.35">
      <c r="A19" s="13" t="s">
        <v>105</v>
      </c>
      <c r="B19" s="20">
        <v>3</v>
      </c>
      <c r="C19" s="21">
        <v>0</v>
      </c>
      <c r="D19" s="18">
        <v>0</v>
      </c>
      <c r="E19" s="18">
        <v>0</v>
      </c>
      <c r="F19" s="18"/>
      <c r="G19" s="18"/>
      <c r="H19" s="18">
        <v>0</v>
      </c>
      <c r="I19" s="26">
        <f t="shared" si="0"/>
        <v>0</v>
      </c>
      <c r="J19" s="19">
        <f t="shared" si="1"/>
        <v>0</v>
      </c>
    </row>
    <row r="20" spans="1:10" ht="23.25" x14ac:dyDescent="0.35">
      <c r="A20" s="13" t="s">
        <v>133</v>
      </c>
      <c r="B20" s="20">
        <v>3</v>
      </c>
      <c r="C20" s="21">
        <v>0</v>
      </c>
      <c r="D20" s="18">
        <v>0</v>
      </c>
      <c r="E20" s="18">
        <v>0</v>
      </c>
      <c r="F20" s="18">
        <v>0</v>
      </c>
      <c r="G20" s="18"/>
      <c r="H20" s="18">
        <v>0</v>
      </c>
      <c r="I20" s="26">
        <f t="shared" si="0"/>
        <v>0</v>
      </c>
      <c r="J20" s="19">
        <f t="shared" si="1"/>
        <v>0</v>
      </c>
    </row>
    <row r="21" spans="1:10" ht="23.25" x14ac:dyDescent="0.35">
      <c r="A21" s="334" t="s">
        <v>124</v>
      </c>
      <c r="B21" s="43" t="s">
        <v>802</v>
      </c>
      <c r="C21" s="63">
        <v>2</v>
      </c>
      <c r="D21" s="46">
        <v>4</v>
      </c>
      <c r="E21" s="46">
        <v>6</v>
      </c>
      <c r="F21" s="46">
        <v>8</v>
      </c>
      <c r="G21" s="46">
        <v>10</v>
      </c>
      <c r="H21" s="65">
        <v>12</v>
      </c>
      <c r="I21" s="15" t="s">
        <v>8</v>
      </c>
      <c r="J21" s="14" t="s">
        <v>10</v>
      </c>
    </row>
    <row r="22" spans="1:10" s="47" customFormat="1" ht="23.25" customHeight="1" x14ac:dyDescent="0.35">
      <c r="A22" s="453" t="s">
        <v>758</v>
      </c>
      <c r="B22" s="453"/>
      <c r="C22" s="74">
        <f>SUM(C11:C20)</f>
        <v>0</v>
      </c>
      <c r="D22" s="74">
        <f t="shared" ref="D22:I22" si="2">SUM(D11:D20)</f>
        <v>0</v>
      </c>
      <c r="E22" s="74">
        <f t="shared" si="2"/>
        <v>0</v>
      </c>
      <c r="F22" s="74">
        <f t="shared" si="2"/>
        <v>0</v>
      </c>
      <c r="G22" s="74">
        <f t="shared" si="2"/>
        <v>0</v>
      </c>
      <c r="H22" s="74">
        <f t="shared" si="2"/>
        <v>0</v>
      </c>
      <c r="I22" s="74">
        <f t="shared" si="2"/>
        <v>0</v>
      </c>
      <c r="J22" s="73">
        <f>SUM(J11:J20)</f>
        <v>0</v>
      </c>
    </row>
    <row r="23" spans="1:10" ht="24.95" customHeight="1" x14ac:dyDescent="0.2">
      <c r="A23" s="349" t="s">
        <v>751</v>
      </c>
      <c r="B23" s="350"/>
      <c r="C23" s="350"/>
      <c r="D23" s="350"/>
      <c r="E23" s="350"/>
      <c r="F23" s="350"/>
      <c r="G23" s="350"/>
      <c r="H23" s="350"/>
      <c r="I23" s="350"/>
      <c r="J23" s="351"/>
    </row>
    <row r="24" spans="1:10" ht="24.95" customHeight="1" x14ac:dyDescent="0.35">
      <c r="A24" s="484" t="s">
        <v>758</v>
      </c>
      <c r="B24" s="485"/>
      <c r="C24" s="485"/>
      <c r="D24" s="485"/>
      <c r="E24" s="485"/>
      <c r="F24" s="485"/>
      <c r="G24" s="485"/>
      <c r="H24" s="486"/>
      <c r="I24" s="57">
        <f>SUM(I11:I20)</f>
        <v>0</v>
      </c>
      <c r="J24" s="58">
        <f>SUM(J11:J20)</f>
        <v>0</v>
      </c>
    </row>
  </sheetData>
  <sheetProtection selectLockedCells="1"/>
  <mergeCells count="12">
    <mergeCell ref="A24:H24"/>
    <mergeCell ref="A22:B22"/>
    <mergeCell ref="A23:J23"/>
    <mergeCell ref="A10:J10"/>
    <mergeCell ref="A6:J6"/>
    <mergeCell ref="A8:I8"/>
    <mergeCell ref="A7:J7"/>
    <mergeCell ref="A1:J1"/>
    <mergeCell ref="A2:J2"/>
    <mergeCell ref="A3:J3"/>
    <mergeCell ref="A4:J4"/>
    <mergeCell ref="A5:J5"/>
  </mergeCells>
  <phoneticPr fontId="28" type="noConversion"/>
  <hyperlinks>
    <hyperlink ref="A5:J5" location="Account_Summary" display="Account Summary" xr:uid="{00000000-0004-0000-1100-000000000000}"/>
    <hyperlink ref="A6:J6" location="'Table of Contents'!A1" display="Table of Contents" xr:uid="{00000000-0004-0000-1100-000001000000}"/>
    <hyperlink ref="A7:G7" r:id="rId1" display="Price List" xr:uid="{B2580A85-138B-4AA4-BCEB-D9F8D16CD1C3}"/>
  </hyperlinks>
  <pageMargins left="0.75" right="0.75" top="1" bottom="1" header="0.5" footer="0.5"/>
  <pageSetup orientation="portrait" r:id="rId2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J23"/>
  <sheetViews>
    <sheetView showZeros="0" topLeftCell="A11" workbookViewId="0">
      <selection activeCell="B12" sqref="B12:B20"/>
    </sheetView>
  </sheetViews>
  <sheetFormatPr defaultRowHeight="12.75" x14ac:dyDescent="0.2"/>
  <cols>
    <col min="1" max="1" width="50.42578125" style="163" customWidth="1"/>
    <col min="2" max="2" width="25" style="163" customWidth="1"/>
    <col min="3" max="8" width="9.140625" style="163"/>
    <col min="9" max="9" width="23.5703125" style="163" customWidth="1"/>
    <col min="10" max="10" width="17.28515625" style="163" customWidth="1"/>
    <col min="11" max="16384" width="9.140625" style="163"/>
  </cols>
  <sheetData>
    <row r="1" spans="1:10" ht="30" x14ac:dyDescent="0.2">
      <c r="A1" s="487" t="s">
        <v>749</v>
      </c>
      <c r="B1" s="487"/>
      <c r="C1" s="487"/>
      <c r="D1" s="487"/>
      <c r="E1" s="487"/>
      <c r="F1" s="487"/>
      <c r="G1" s="487"/>
      <c r="H1" s="487"/>
      <c r="I1" s="487"/>
      <c r="J1" s="487"/>
    </row>
    <row r="2" spans="1:10" s="167" customFormat="1" ht="23.25" x14ac:dyDescent="0.2">
      <c r="A2" s="488" t="s">
        <v>0</v>
      </c>
      <c r="B2" s="488"/>
      <c r="C2" s="488"/>
      <c r="D2" s="488"/>
      <c r="E2" s="488"/>
      <c r="F2" s="488"/>
      <c r="G2" s="488"/>
      <c r="H2" s="488"/>
      <c r="I2" s="488"/>
      <c r="J2" s="488"/>
    </row>
    <row r="3" spans="1:10" s="167" customFormat="1" ht="23.25" x14ac:dyDescent="0.2">
      <c r="A3" s="488" t="s">
        <v>764</v>
      </c>
      <c r="B3" s="488"/>
      <c r="C3" s="488"/>
      <c r="D3" s="488"/>
      <c r="E3" s="488"/>
      <c r="F3" s="488"/>
      <c r="G3" s="488"/>
      <c r="H3" s="488"/>
      <c r="I3" s="488"/>
      <c r="J3" s="488"/>
    </row>
    <row r="4" spans="1:10" s="167" customFormat="1" ht="23.25" x14ac:dyDescent="0.2">
      <c r="A4" s="488" t="s">
        <v>752</v>
      </c>
      <c r="B4" s="488"/>
      <c r="C4" s="488"/>
      <c r="D4" s="488"/>
      <c r="E4" s="488"/>
      <c r="F4" s="488"/>
      <c r="G4" s="488"/>
      <c r="H4" s="488"/>
      <c r="I4" s="488"/>
      <c r="J4" s="488"/>
    </row>
    <row r="5" spans="1:10" ht="23.25" x14ac:dyDescent="0.2">
      <c r="A5" s="489" t="s">
        <v>727</v>
      </c>
      <c r="B5" s="489"/>
      <c r="C5" s="489"/>
      <c r="D5" s="489"/>
      <c r="E5" s="489"/>
      <c r="F5" s="489"/>
      <c r="G5" s="489"/>
      <c r="H5" s="489"/>
      <c r="I5" s="489"/>
      <c r="J5" s="489"/>
    </row>
    <row r="6" spans="1:10" ht="24.95" customHeight="1" x14ac:dyDescent="0.2">
      <c r="A6" s="490" t="s">
        <v>726</v>
      </c>
      <c r="B6" s="490"/>
      <c r="C6" s="490"/>
      <c r="D6" s="490"/>
      <c r="E6" s="490"/>
      <c r="F6" s="490"/>
      <c r="G6" s="490"/>
      <c r="H6" s="490"/>
      <c r="I6" s="490"/>
      <c r="J6" s="490"/>
    </row>
    <row r="7" spans="1:10" ht="24.95" customHeight="1" x14ac:dyDescent="0.2">
      <c r="A7" s="459" t="s">
        <v>995</v>
      </c>
      <c r="B7" s="459"/>
      <c r="C7" s="459"/>
      <c r="D7" s="459"/>
      <c r="E7" s="459"/>
      <c r="F7" s="459"/>
      <c r="G7" s="459"/>
      <c r="H7" s="459"/>
      <c r="I7" s="459"/>
      <c r="J7" s="459"/>
    </row>
    <row r="8" spans="1:10" s="168" customFormat="1" ht="24.95" customHeight="1" x14ac:dyDescent="0.2">
      <c r="A8" s="491" t="s">
        <v>759</v>
      </c>
      <c r="B8" s="491"/>
      <c r="C8" s="491"/>
      <c r="D8" s="491"/>
      <c r="E8" s="491"/>
      <c r="F8" s="491"/>
      <c r="G8" s="491"/>
      <c r="H8" s="491"/>
      <c r="I8" s="491"/>
      <c r="J8" s="70">
        <f>I22</f>
        <v>0</v>
      </c>
    </row>
    <row r="9" spans="1:10" ht="23.25" x14ac:dyDescent="0.2">
      <c r="A9" s="339" t="s">
        <v>22</v>
      </c>
      <c r="B9" s="68" t="s">
        <v>712</v>
      </c>
      <c r="C9" s="35">
        <v>2</v>
      </c>
      <c r="D9" s="35">
        <v>4</v>
      </c>
      <c r="E9" s="35">
        <v>6</v>
      </c>
      <c r="F9" s="35">
        <v>8</v>
      </c>
      <c r="G9" s="35">
        <v>10</v>
      </c>
      <c r="H9" s="35">
        <v>12</v>
      </c>
      <c r="I9" s="35" t="s">
        <v>8</v>
      </c>
      <c r="J9" s="68" t="s">
        <v>10</v>
      </c>
    </row>
    <row r="10" spans="1:10" ht="23.25" x14ac:dyDescent="0.2">
      <c r="A10" s="493" t="s">
        <v>730</v>
      </c>
      <c r="B10" s="493"/>
      <c r="C10" s="493"/>
      <c r="D10" s="493"/>
      <c r="E10" s="493"/>
      <c r="F10" s="493"/>
      <c r="G10" s="493"/>
      <c r="H10" s="493"/>
      <c r="I10" s="493"/>
      <c r="J10" s="493"/>
    </row>
    <row r="11" spans="1:10" ht="23.25" x14ac:dyDescent="0.35">
      <c r="A11" s="170" t="s">
        <v>125</v>
      </c>
      <c r="B11" s="40">
        <v>3</v>
      </c>
      <c r="C11" s="159">
        <v>0</v>
      </c>
      <c r="D11" s="160">
        <v>0</v>
      </c>
      <c r="E11" s="160">
        <v>0</v>
      </c>
      <c r="F11" s="160">
        <v>0</v>
      </c>
      <c r="G11" s="160">
        <v>0</v>
      </c>
      <c r="H11" s="160"/>
      <c r="I11" s="26">
        <f>SUM(C11:H11)</f>
        <v>0</v>
      </c>
      <c r="J11" s="19">
        <f>I11*B11</f>
        <v>0</v>
      </c>
    </row>
    <row r="12" spans="1:10" ht="23.25" x14ac:dyDescent="0.35">
      <c r="A12" s="170" t="s">
        <v>126</v>
      </c>
      <c r="B12" s="40">
        <v>3</v>
      </c>
      <c r="C12" s="159">
        <v>0</v>
      </c>
      <c r="D12" s="160">
        <v>0</v>
      </c>
      <c r="E12" s="160">
        <v>0</v>
      </c>
      <c r="F12" s="160">
        <v>0</v>
      </c>
      <c r="G12" s="160">
        <v>0</v>
      </c>
      <c r="H12" s="160">
        <v>0</v>
      </c>
      <c r="I12" s="26">
        <f t="shared" ref="I12:I20" si="0">SUM(C12:H12)</f>
        <v>0</v>
      </c>
      <c r="J12" s="19">
        <f t="shared" ref="J12:J20" si="1">B12*I12</f>
        <v>0</v>
      </c>
    </row>
    <row r="13" spans="1:10" ht="23.25" x14ac:dyDescent="0.35">
      <c r="A13" s="170" t="s">
        <v>127</v>
      </c>
      <c r="B13" s="40">
        <v>3</v>
      </c>
      <c r="C13" s="159">
        <v>0</v>
      </c>
      <c r="D13" s="160">
        <v>0</v>
      </c>
      <c r="E13" s="160">
        <v>0</v>
      </c>
      <c r="F13" s="160">
        <v>0</v>
      </c>
      <c r="G13" s="160">
        <v>0</v>
      </c>
      <c r="H13" s="160">
        <v>0</v>
      </c>
      <c r="I13" s="26">
        <f t="shared" si="0"/>
        <v>0</v>
      </c>
      <c r="J13" s="19">
        <f t="shared" si="1"/>
        <v>0</v>
      </c>
    </row>
    <row r="14" spans="1:10" ht="23.25" x14ac:dyDescent="0.35">
      <c r="A14" s="170" t="s">
        <v>128</v>
      </c>
      <c r="B14" s="40">
        <v>3</v>
      </c>
      <c r="C14" s="159">
        <v>0</v>
      </c>
      <c r="D14" s="160">
        <v>0</v>
      </c>
      <c r="E14" s="160">
        <v>0</v>
      </c>
      <c r="F14" s="160">
        <v>0</v>
      </c>
      <c r="G14" s="160">
        <v>0</v>
      </c>
      <c r="H14" s="160">
        <v>0</v>
      </c>
      <c r="I14" s="26">
        <f t="shared" si="0"/>
        <v>0</v>
      </c>
      <c r="J14" s="19">
        <f t="shared" si="1"/>
        <v>0</v>
      </c>
    </row>
    <row r="15" spans="1:10" ht="23.25" x14ac:dyDescent="0.35">
      <c r="A15" s="170" t="s">
        <v>129</v>
      </c>
      <c r="B15" s="40">
        <v>3</v>
      </c>
      <c r="C15" s="159">
        <v>0</v>
      </c>
      <c r="D15" s="160">
        <v>0</v>
      </c>
      <c r="E15" s="160">
        <v>0</v>
      </c>
      <c r="F15" s="160">
        <v>0</v>
      </c>
      <c r="G15" s="160">
        <v>0</v>
      </c>
      <c r="H15" s="160">
        <v>0</v>
      </c>
      <c r="I15" s="26">
        <f t="shared" si="0"/>
        <v>0</v>
      </c>
      <c r="J15" s="19">
        <f t="shared" si="1"/>
        <v>0</v>
      </c>
    </row>
    <row r="16" spans="1:10" ht="23.25" x14ac:dyDescent="0.35">
      <c r="A16" s="170" t="s">
        <v>991</v>
      </c>
      <c r="B16" s="40">
        <v>3</v>
      </c>
      <c r="C16" s="159">
        <v>0</v>
      </c>
      <c r="D16" s="160">
        <v>0</v>
      </c>
      <c r="E16" s="160">
        <v>0</v>
      </c>
      <c r="F16" s="160">
        <v>0</v>
      </c>
      <c r="G16" s="160">
        <v>0</v>
      </c>
      <c r="H16" s="160">
        <v>0</v>
      </c>
      <c r="I16" s="26">
        <f t="shared" si="0"/>
        <v>0</v>
      </c>
      <c r="J16" s="19">
        <f t="shared" si="1"/>
        <v>0</v>
      </c>
    </row>
    <row r="17" spans="1:10" ht="23.25" x14ac:dyDescent="0.35">
      <c r="A17" s="170" t="s">
        <v>131</v>
      </c>
      <c r="B17" s="40">
        <v>3</v>
      </c>
      <c r="C17" s="159">
        <v>0</v>
      </c>
      <c r="D17" s="160">
        <v>0</v>
      </c>
      <c r="E17" s="160">
        <v>0</v>
      </c>
      <c r="F17" s="160">
        <v>0</v>
      </c>
      <c r="G17" s="160">
        <v>0</v>
      </c>
      <c r="H17" s="160">
        <v>0</v>
      </c>
      <c r="I17" s="26">
        <f t="shared" si="0"/>
        <v>0</v>
      </c>
      <c r="J17" s="19">
        <f t="shared" si="1"/>
        <v>0</v>
      </c>
    </row>
    <row r="18" spans="1:10" ht="23.25" x14ac:dyDescent="0.35">
      <c r="A18" s="170" t="s">
        <v>132</v>
      </c>
      <c r="B18" s="40">
        <v>3</v>
      </c>
      <c r="C18" s="159">
        <v>0</v>
      </c>
      <c r="D18" s="160">
        <v>0</v>
      </c>
      <c r="E18" s="160">
        <v>0</v>
      </c>
      <c r="F18" s="160">
        <v>0</v>
      </c>
      <c r="G18" s="160">
        <v>0</v>
      </c>
      <c r="H18" s="160">
        <v>0</v>
      </c>
      <c r="I18" s="26">
        <f t="shared" si="0"/>
        <v>0</v>
      </c>
      <c r="J18" s="19">
        <f t="shared" si="1"/>
        <v>0</v>
      </c>
    </row>
    <row r="19" spans="1:10" ht="23.25" x14ac:dyDescent="0.35">
      <c r="A19" s="170" t="s">
        <v>105</v>
      </c>
      <c r="B19" s="40">
        <v>3</v>
      </c>
      <c r="C19" s="159">
        <v>0</v>
      </c>
      <c r="D19" s="160">
        <v>0</v>
      </c>
      <c r="E19" s="160">
        <v>0</v>
      </c>
      <c r="F19" s="160">
        <v>0</v>
      </c>
      <c r="G19" s="160">
        <v>0</v>
      </c>
      <c r="H19" s="160">
        <v>0</v>
      </c>
      <c r="I19" s="26">
        <f t="shared" si="0"/>
        <v>0</v>
      </c>
      <c r="J19" s="19">
        <f t="shared" si="1"/>
        <v>0</v>
      </c>
    </row>
    <row r="20" spans="1:10" ht="23.25" x14ac:dyDescent="0.35">
      <c r="A20" s="170" t="s">
        <v>133</v>
      </c>
      <c r="B20" s="40">
        <v>3</v>
      </c>
      <c r="C20" s="159">
        <v>0</v>
      </c>
      <c r="D20" s="160">
        <v>0</v>
      </c>
      <c r="E20" s="160">
        <v>0</v>
      </c>
      <c r="F20" s="160">
        <v>0</v>
      </c>
      <c r="G20" s="160">
        <v>0</v>
      </c>
      <c r="H20" s="160">
        <v>0</v>
      </c>
      <c r="I20" s="26">
        <f t="shared" si="0"/>
        <v>0</v>
      </c>
      <c r="J20" s="19">
        <f t="shared" si="1"/>
        <v>0</v>
      </c>
    </row>
    <row r="21" spans="1:10" ht="23.25" x14ac:dyDescent="0.35">
      <c r="A21" s="169" t="s">
        <v>22</v>
      </c>
      <c r="B21" s="171" t="s">
        <v>802</v>
      </c>
      <c r="C21" s="172">
        <v>2</v>
      </c>
      <c r="D21" s="173">
        <v>4</v>
      </c>
      <c r="E21" s="173">
        <v>6</v>
      </c>
      <c r="F21" s="173">
        <v>8</v>
      </c>
      <c r="G21" s="173">
        <v>10</v>
      </c>
      <c r="H21" s="174">
        <v>12</v>
      </c>
      <c r="I21" s="35" t="s">
        <v>8</v>
      </c>
      <c r="J21" s="68" t="s">
        <v>10</v>
      </c>
    </row>
    <row r="22" spans="1:10" s="175" customFormat="1" ht="23.25" customHeight="1" x14ac:dyDescent="0.35">
      <c r="A22" s="492" t="s">
        <v>758</v>
      </c>
      <c r="B22" s="492"/>
      <c r="C22" s="26">
        <f>SUM(C11:C20)</f>
        <v>0</v>
      </c>
      <c r="D22" s="26">
        <f t="shared" ref="D22:I22" si="2">SUM(D11:D20)</f>
        <v>0</v>
      </c>
      <c r="E22" s="26">
        <f t="shared" si="2"/>
        <v>0</v>
      </c>
      <c r="F22" s="26">
        <f t="shared" si="2"/>
        <v>0</v>
      </c>
      <c r="G22" s="26">
        <f t="shared" si="2"/>
        <v>0</v>
      </c>
      <c r="H22" s="26">
        <f t="shared" si="2"/>
        <v>0</v>
      </c>
      <c r="I22" s="26">
        <f t="shared" si="2"/>
        <v>0</v>
      </c>
      <c r="J22" s="73">
        <f>SUM(J11:J20)</f>
        <v>0</v>
      </c>
    </row>
    <row r="23" spans="1:10" ht="24.95" customHeight="1" x14ac:dyDescent="0.2">
      <c r="A23" s="462" t="s">
        <v>751</v>
      </c>
      <c r="B23" s="463"/>
      <c r="C23" s="463"/>
      <c r="D23" s="463"/>
      <c r="E23" s="463"/>
      <c r="F23" s="463"/>
      <c r="G23" s="463"/>
      <c r="H23" s="463"/>
      <c r="I23" s="463"/>
      <c r="J23" s="464"/>
    </row>
  </sheetData>
  <sheetProtection selectLockedCells="1"/>
  <mergeCells count="11">
    <mergeCell ref="A23:J23"/>
    <mergeCell ref="A1:J1"/>
    <mergeCell ref="A2:J2"/>
    <mergeCell ref="A3:J3"/>
    <mergeCell ref="A4:J4"/>
    <mergeCell ref="A5:J5"/>
    <mergeCell ref="A6:J6"/>
    <mergeCell ref="A8:I8"/>
    <mergeCell ref="A22:B22"/>
    <mergeCell ref="A10:J10"/>
    <mergeCell ref="A7:J7"/>
  </mergeCells>
  <phoneticPr fontId="28" type="noConversion"/>
  <hyperlinks>
    <hyperlink ref="A5:J5" location="Account_Summary" display="Account Summary" xr:uid="{00000000-0004-0000-1200-000000000000}"/>
    <hyperlink ref="A6:J6" location="'Table of Contents'!A1" display="Table of Contents" xr:uid="{00000000-0004-0000-1200-000001000000}"/>
    <hyperlink ref="A10" r:id="rId1" xr:uid="{00000000-0004-0000-1200-000002000000}"/>
    <hyperlink ref="A7:G7" r:id="rId2" display="Price List" xr:uid="{F6D7BD25-7A82-4A1E-BB77-E6654EC3B89E}"/>
  </hyperlinks>
  <pageMargins left="0.75" right="0.75" top="1" bottom="1" header="0.5" footer="0.5"/>
  <pageSetup orientation="portrait" horizontalDpi="4294967293" verticalDpi="0" r:id="rId3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A4A411-3239-4A24-9424-EA1ADBFB92AF}">
  <dimension ref="A1:H17"/>
  <sheetViews>
    <sheetView showZeros="0" topLeftCell="A3" workbookViewId="0">
      <selection activeCell="B15" sqref="B15"/>
    </sheetView>
  </sheetViews>
  <sheetFormatPr defaultRowHeight="12.75" x14ac:dyDescent="0.2"/>
  <cols>
    <col min="1" max="1" width="34.85546875" customWidth="1"/>
    <col min="2" max="2" width="24" customWidth="1"/>
    <col min="7" max="7" width="19.140625" customWidth="1"/>
    <col min="8" max="8" width="20.7109375" customWidth="1"/>
  </cols>
  <sheetData>
    <row r="1" spans="1:8" ht="30" x14ac:dyDescent="0.2">
      <c r="A1" s="487" t="s">
        <v>749</v>
      </c>
      <c r="B1" s="487"/>
      <c r="C1" s="487"/>
      <c r="D1" s="487"/>
      <c r="E1" s="487"/>
      <c r="F1" s="487"/>
      <c r="G1" s="487"/>
      <c r="H1" s="487"/>
    </row>
    <row r="2" spans="1:8" ht="23.25" x14ac:dyDescent="0.2">
      <c r="A2" s="488" t="s">
        <v>0</v>
      </c>
      <c r="B2" s="488"/>
      <c r="C2" s="488"/>
      <c r="D2" s="488"/>
      <c r="E2" s="488"/>
      <c r="F2" s="488"/>
      <c r="G2" s="488"/>
      <c r="H2" s="488"/>
    </row>
    <row r="3" spans="1:8" ht="23.25" x14ac:dyDescent="0.2">
      <c r="A3" s="488" t="s">
        <v>969</v>
      </c>
      <c r="B3" s="488"/>
      <c r="C3" s="488"/>
      <c r="D3" s="488"/>
      <c r="E3" s="488"/>
      <c r="F3" s="488"/>
      <c r="G3" s="488"/>
      <c r="H3" s="488"/>
    </row>
    <row r="4" spans="1:8" ht="23.25" x14ac:dyDescent="0.2">
      <c r="A4" s="488" t="s">
        <v>752</v>
      </c>
      <c r="B4" s="488"/>
      <c r="C4" s="488"/>
      <c r="D4" s="488"/>
      <c r="E4" s="488"/>
      <c r="F4" s="488"/>
      <c r="G4" s="488"/>
      <c r="H4" s="488"/>
    </row>
    <row r="5" spans="1:8" ht="23.25" x14ac:dyDescent="0.2">
      <c r="A5" s="489" t="s">
        <v>727</v>
      </c>
      <c r="B5" s="489"/>
      <c r="C5" s="489"/>
      <c r="D5" s="489"/>
      <c r="E5" s="489"/>
      <c r="F5" s="489"/>
      <c r="G5" s="489"/>
      <c r="H5" s="489"/>
    </row>
    <row r="6" spans="1:8" ht="23.25" x14ac:dyDescent="0.2">
      <c r="A6" s="490" t="s">
        <v>726</v>
      </c>
      <c r="B6" s="490"/>
      <c r="C6" s="490"/>
      <c r="D6" s="490"/>
      <c r="E6" s="490"/>
      <c r="F6" s="490"/>
      <c r="G6" s="490"/>
      <c r="H6" s="490"/>
    </row>
    <row r="7" spans="1:8" ht="23.25" x14ac:dyDescent="0.2">
      <c r="A7" s="344" t="s">
        <v>995</v>
      </c>
      <c r="B7" s="344"/>
      <c r="C7" s="344"/>
      <c r="D7" s="344"/>
      <c r="E7" s="344"/>
      <c r="F7" s="344"/>
      <c r="G7" s="344"/>
      <c r="H7" s="344"/>
    </row>
    <row r="8" spans="1:8" ht="23.25" x14ac:dyDescent="0.2">
      <c r="A8" s="491" t="s">
        <v>759</v>
      </c>
      <c r="B8" s="491"/>
      <c r="C8" s="491"/>
      <c r="D8" s="491"/>
      <c r="E8" s="491"/>
      <c r="F8" s="491"/>
      <c r="G8" s="491"/>
      <c r="H8" s="70">
        <f>G16</f>
        <v>0</v>
      </c>
    </row>
    <row r="9" spans="1:8" ht="23.25" x14ac:dyDescent="0.2">
      <c r="A9" s="339" t="s">
        <v>968</v>
      </c>
      <c r="B9" s="68" t="s">
        <v>712</v>
      </c>
      <c r="C9" s="35">
        <v>6</v>
      </c>
      <c r="D9" s="35">
        <v>8</v>
      </c>
      <c r="E9" s="35">
        <v>10</v>
      </c>
      <c r="F9" s="35">
        <v>12</v>
      </c>
      <c r="G9" s="35" t="s">
        <v>8</v>
      </c>
      <c r="H9" s="68" t="s">
        <v>10</v>
      </c>
    </row>
    <row r="10" spans="1:8" ht="23.25" x14ac:dyDescent="0.35">
      <c r="A10" s="494" t="s">
        <v>730</v>
      </c>
      <c r="B10" s="494"/>
      <c r="C10" s="494"/>
      <c r="D10" s="494"/>
      <c r="E10" s="494"/>
      <c r="F10" s="494"/>
      <c r="G10" s="494"/>
      <c r="H10" s="494"/>
    </row>
    <row r="11" spans="1:8" ht="23.25" x14ac:dyDescent="0.35">
      <c r="A11" s="170" t="s">
        <v>971</v>
      </c>
      <c r="B11" s="40">
        <v>3</v>
      </c>
      <c r="C11" s="160">
        <v>0</v>
      </c>
      <c r="D11" s="160">
        <v>0</v>
      </c>
      <c r="E11" s="160">
        <v>0</v>
      </c>
      <c r="F11" s="160">
        <v>0</v>
      </c>
      <c r="G11" s="26">
        <f>SUM(C11:F11)</f>
        <v>0</v>
      </c>
      <c r="H11" s="19">
        <f>G11*B11</f>
        <v>0</v>
      </c>
    </row>
    <row r="12" spans="1:8" ht="23.25" x14ac:dyDescent="0.35">
      <c r="A12" s="170" t="s">
        <v>970</v>
      </c>
      <c r="B12" s="40">
        <v>3</v>
      </c>
      <c r="C12" s="160">
        <v>0</v>
      </c>
      <c r="D12" s="160">
        <v>0</v>
      </c>
      <c r="E12" s="160">
        <v>0</v>
      </c>
      <c r="F12" s="160">
        <v>0</v>
      </c>
      <c r="G12" s="26">
        <f>SUM(C12:F12)</f>
        <v>0</v>
      </c>
      <c r="H12" s="19">
        <f>B12*G12</f>
        <v>0</v>
      </c>
    </row>
    <row r="13" spans="1:8" ht="23.25" x14ac:dyDescent="0.35">
      <c r="A13" s="170" t="s">
        <v>973</v>
      </c>
      <c r="B13" s="40">
        <v>3</v>
      </c>
      <c r="C13" s="160">
        <v>0</v>
      </c>
      <c r="D13" s="160">
        <v>0</v>
      </c>
      <c r="E13" s="160">
        <v>0</v>
      </c>
      <c r="F13" s="160">
        <v>0</v>
      </c>
      <c r="G13" s="26">
        <f>SUM(C13:F13)</f>
        <v>0</v>
      </c>
      <c r="H13" s="19">
        <f>B13*G13</f>
        <v>0</v>
      </c>
    </row>
    <row r="14" spans="1:8" ht="23.25" x14ac:dyDescent="0.35">
      <c r="A14" s="170" t="s">
        <v>972</v>
      </c>
      <c r="B14" s="40">
        <v>3</v>
      </c>
      <c r="C14" s="160">
        <v>0</v>
      </c>
      <c r="D14" s="160">
        <v>0</v>
      </c>
      <c r="E14" s="160">
        <v>0</v>
      </c>
      <c r="F14" s="160">
        <v>0</v>
      </c>
      <c r="G14" s="26">
        <f>SUM(C14:F14)</f>
        <v>0</v>
      </c>
      <c r="H14" s="19">
        <f>B14*G14</f>
        <v>0</v>
      </c>
    </row>
    <row r="15" spans="1:8" ht="23.25" x14ac:dyDescent="0.35">
      <c r="A15" s="339" t="s">
        <v>969</v>
      </c>
      <c r="B15" s="171" t="s">
        <v>802</v>
      </c>
      <c r="C15" s="173">
        <v>6</v>
      </c>
      <c r="D15" s="173">
        <v>8</v>
      </c>
      <c r="E15" s="173">
        <v>10</v>
      </c>
      <c r="F15" s="174">
        <v>12</v>
      </c>
      <c r="G15" s="35" t="s">
        <v>8</v>
      </c>
      <c r="H15" s="68" t="s">
        <v>10</v>
      </c>
    </row>
    <row r="16" spans="1:8" ht="23.25" x14ac:dyDescent="0.35">
      <c r="A16" s="492" t="s">
        <v>758</v>
      </c>
      <c r="B16" s="492"/>
      <c r="C16" s="26">
        <f t="shared" ref="C16:H16" si="0">SUM(C11:C14)</f>
        <v>0</v>
      </c>
      <c r="D16" s="26">
        <f t="shared" si="0"/>
        <v>0</v>
      </c>
      <c r="E16" s="26">
        <f t="shared" si="0"/>
        <v>0</v>
      </c>
      <c r="F16" s="26">
        <f t="shared" si="0"/>
        <v>0</v>
      </c>
      <c r="G16" s="26">
        <f t="shared" si="0"/>
        <v>0</v>
      </c>
      <c r="H16" s="73">
        <f t="shared" si="0"/>
        <v>0</v>
      </c>
    </row>
    <row r="17" spans="1:8" ht="23.25" x14ac:dyDescent="0.2">
      <c r="A17" s="462" t="s">
        <v>751</v>
      </c>
      <c r="B17" s="463"/>
      <c r="C17" s="463"/>
      <c r="D17" s="463"/>
      <c r="E17" s="463"/>
      <c r="F17" s="463"/>
      <c r="G17" s="463"/>
      <c r="H17" s="464"/>
    </row>
  </sheetData>
  <mergeCells count="11">
    <mergeCell ref="A6:H6"/>
    <mergeCell ref="A1:H1"/>
    <mergeCell ref="A2:H2"/>
    <mergeCell ref="A3:H3"/>
    <mergeCell ref="A4:H4"/>
    <mergeCell ref="A5:H5"/>
    <mergeCell ref="A7:H7"/>
    <mergeCell ref="A16:B16"/>
    <mergeCell ref="A17:H17"/>
    <mergeCell ref="A8:G8"/>
    <mergeCell ref="A10:H10"/>
  </mergeCells>
  <hyperlinks>
    <hyperlink ref="A5:H5" location="Account_Summary" display="Account Summary" xr:uid="{F2CC288F-52C8-4868-BBCD-A6C7F9499EA7}"/>
    <hyperlink ref="A6:H6" location="'Table of Contents'!A1" display="Table of Contents" xr:uid="{721646B4-9E7F-4610-AC61-7C67EFED5BB9}"/>
    <hyperlink ref="A7:H7" r:id="rId1" display="Price List" xr:uid="{3DBC9CB4-2C32-432B-9F92-D99CE59C06FC}"/>
  </hyperlinks>
  <pageMargins left="0.7" right="0.7" top="0.75" bottom="0.75" header="0.3" footer="0.3"/>
  <pageSetup orientation="portrait"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E16"/>
  <sheetViews>
    <sheetView showZeros="0" workbookViewId="0">
      <selection activeCell="B11" sqref="B11"/>
    </sheetView>
  </sheetViews>
  <sheetFormatPr defaultRowHeight="12.75" x14ac:dyDescent="0.2"/>
  <cols>
    <col min="1" max="1" width="51.5703125" customWidth="1"/>
    <col min="2" max="2" width="18.5703125" customWidth="1"/>
    <col min="4" max="4" width="17.7109375" customWidth="1"/>
    <col min="5" max="5" width="20.140625" customWidth="1"/>
  </cols>
  <sheetData>
    <row r="1" spans="1:5" ht="30" x14ac:dyDescent="0.2">
      <c r="A1" s="446" t="s">
        <v>749</v>
      </c>
      <c r="B1" s="446"/>
      <c r="C1" s="446"/>
      <c r="D1" s="446"/>
      <c r="E1" s="446"/>
    </row>
    <row r="2" spans="1:5" s="52" customFormat="1" ht="23.25" x14ac:dyDescent="0.2">
      <c r="A2" s="347" t="s">
        <v>0</v>
      </c>
      <c r="B2" s="347"/>
      <c r="C2" s="347"/>
      <c r="D2" s="347"/>
      <c r="E2" s="347"/>
    </row>
    <row r="3" spans="1:5" s="52" customFormat="1" ht="23.25" x14ac:dyDescent="0.2">
      <c r="A3" s="347" t="s">
        <v>856</v>
      </c>
      <c r="B3" s="347"/>
      <c r="C3" s="347"/>
      <c r="D3" s="347"/>
      <c r="E3" s="347"/>
    </row>
    <row r="4" spans="1:5" s="52" customFormat="1" ht="23.25" x14ac:dyDescent="0.2">
      <c r="A4" s="347" t="s">
        <v>752</v>
      </c>
      <c r="B4" s="347"/>
      <c r="C4" s="347"/>
      <c r="D4" s="347"/>
      <c r="E4" s="347"/>
    </row>
    <row r="5" spans="1:5" ht="23.25" x14ac:dyDescent="0.2">
      <c r="A5" s="348" t="s">
        <v>727</v>
      </c>
      <c r="B5" s="348"/>
      <c r="C5" s="348"/>
      <c r="D5" s="348"/>
      <c r="E5" s="348"/>
    </row>
    <row r="6" spans="1:5" ht="24.95" customHeight="1" x14ac:dyDescent="0.2">
      <c r="A6" s="345" t="s">
        <v>726</v>
      </c>
      <c r="B6" s="345"/>
      <c r="C6" s="345"/>
      <c r="D6" s="345"/>
      <c r="E6" s="345"/>
    </row>
    <row r="7" spans="1:5" ht="24.95" customHeight="1" x14ac:dyDescent="0.2">
      <c r="A7" s="344" t="s">
        <v>995</v>
      </c>
      <c r="B7" s="344"/>
      <c r="C7" s="344"/>
      <c r="D7" s="344"/>
      <c r="E7" s="344"/>
    </row>
    <row r="8" spans="1:5" s="56" customFormat="1" ht="24.95" customHeight="1" x14ac:dyDescent="0.2">
      <c r="A8" s="498" t="s">
        <v>759</v>
      </c>
      <c r="B8" s="498"/>
      <c r="C8" s="498"/>
      <c r="D8" s="499"/>
      <c r="E8" s="70">
        <f>D13</f>
        <v>0</v>
      </c>
    </row>
    <row r="9" spans="1:5" s="56" customFormat="1" ht="24.95" customHeight="1" x14ac:dyDescent="0.2">
      <c r="A9" s="340" t="s">
        <v>855</v>
      </c>
      <c r="B9" s="14" t="s">
        <v>712</v>
      </c>
      <c r="C9" s="15">
        <v>6</v>
      </c>
      <c r="D9" s="15" t="s">
        <v>8</v>
      </c>
      <c r="E9" s="14" t="s">
        <v>10</v>
      </c>
    </row>
    <row r="10" spans="1:5" s="56" customFormat="1" ht="24.95" customHeight="1" x14ac:dyDescent="0.35">
      <c r="A10" s="497" t="s">
        <v>730</v>
      </c>
      <c r="B10" s="497"/>
      <c r="C10" s="497"/>
      <c r="D10" s="497"/>
      <c r="E10" s="497"/>
    </row>
    <row r="11" spans="1:5" ht="23.25" x14ac:dyDescent="0.35">
      <c r="A11" s="176" t="s">
        <v>857</v>
      </c>
      <c r="B11" s="20">
        <v>3</v>
      </c>
      <c r="C11" s="18">
        <v>0</v>
      </c>
      <c r="D11" s="164">
        <f>SUM(C11:C11)</f>
        <v>0</v>
      </c>
      <c r="E11" s="19">
        <f>D11*B11</f>
        <v>0</v>
      </c>
    </row>
    <row r="12" spans="1:5" ht="23.25" x14ac:dyDescent="0.35">
      <c r="A12" s="340" t="s">
        <v>855</v>
      </c>
      <c r="B12" s="43" t="s">
        <v>802</v>
      </c>
      <c r="C12" s="6">
        <v>6</v>
      </c>
      <c r="D12" s="15" t="s">
        <v>8</v>
      </c>
      <c r="E12" s="14" t="s">
        <v>10</v>
      </c>
    </row>
    <row r="13" spans="1:5" s="12" customFormat="1" ht="23.25" customHeight="1" x14ac:dyDescent="0.35">
      <c r="A13" s="500" t="s">
        <v>758</v>
      </c>
      <c r="B13" s="501"/>
      <c r="C13" s="26">
        <f>SUM(C11:C11)</f>
        <v>0</v>
      </c>
      <c r="D13" s="26">
        <f>SUM(D11:D11)</f>
        <v>0</v>
      </c>
      <c r="E13" s="73">
        <f>SUM(E11:E11)</f>
        <v>0</v>
      </c>
    </row>
    <row r="14" spans="1:5" ht="24.95" customHeight="1" x14ac:dyDescent="0.2">
      <c r="A14" s="349" t="s">
        <v>751</v>
      </c>
      <c r="B14" s="350"/>
      <c r="C14" s="350"/>
      <c r="D14" s="350"/>
      <c r="E14" s="351"/>
    </row>
    <row r="15" spans="1:5" ht="23.25" x14ac:dyDescent="0.2">
      <c r="A15" s="496" t="s">
        <v>727</v>
      </c>
      <c r="B15" s="496"/>
      <c r="C15" s="496"/>
      <c r="D15" s="496"/>
      <c r="E15" s="496"/>
    </row>
    <row r="16" spans="1:5" ht="23.25" x14ac:dyDescent="0.2">
      <c r="A16" s="495" t="s">
        <v>726</v>
      </c>
      <c r="B16" s="495"/>
      <c r="C16" s="495"/>
      <c r="D16" s="495"/>
      <c r="E16" s="495"/>
    </row>
  </sheetData>
  <sheetProtection selectLockedCells="1"/>
  <mergeCells count="13">
    <mergeCell ref="A16:E16"/>
    <mergeCell ref="A15:E15"/>
    <mergeCell ref="A10:E10"/>
    <mergeCell ref="A1:E1"/>
    <mergeCell ref="A2:E2"/>
    <mergeCell ref="A3:E3"/>
    <mergeCell ref="A4:E4"/>
    <mergeCell ref="A14:E14"/>
    <mergeCell ref="A5:E5"/>
    <mergeCell ref="A6:E6"/>
    <mergeCell ref="A8:D8"/>
    <mergeCell ref="A13:B13"/>
    <mergeCell ref="A7:E7"/>
  </mergeCells>
  <phoneticPr fontId="28" type="noConversion"/>
  <hyperlinks>
    <hyperlink ref="A7:C7" r:id="rId1" display="Price List" xr:uid="{8F76240F-7187-45E9-91C9-429FE8594500}"/>
    <hyperlink ref="A16:E16" location="Table_of_Contents" display="Table of Contents" xr:uid="{0B07DA63-70EA-4F0C-BA4D-89833E310536}"/>
    <hyperlink ref="A15:E15" location="Account_Summary" display="Account Summary" xr:uid="{ACCAE7BE-74CA-4886-9E19-1E056BE3C113}"/>
    <hyperlink ref="A10" r:id="rId2" xr:uid="{716B2A68-866B-4764-8278-F0811F848B6F}"/>
    <hyperlink ref="A6:E6" location="'Table of Contents'!A1" display="Table of Contents" xr:uid="{00000000-0004-0000-1300-000001000000}"/>
    <hyperlink ref="A5:E5" location="Account_Summary" display="Account Summary" xr:uid="{00000000-0004-0000-1300-000000000000}"/>
  </hyperlinks>
  <pageMargins left="0.75" right="0.75" top="1" bottom="1" header="0.5" footer="0.5"/>
  <pageSetup orientation="portrait" r:id="rId3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65"/>
  <sheetViews>
    <sheetView showZeros="0" topLeftCell="A34" zoomScale="80" workbookViewId="0">
      <selection activeCell="D41" sqref="D41"/>
    </sheetView>
  </sheetViews>
  <sheetFormatPr defaultRowHeight="12.75" x14ac:dyDescent="0.2"/>
  <cols>
    <col min="1" max="1" width="57.7109375" customWidth="1"/>
    <col min="2" max="2" width="16.85546875" customWidth="1"/>
    <col min="3" max="3" width="18.7109375" customWidth="1"/>
    <col min="4" max="4" width="50.42578125" customWidth="1"/>
    <col min="5" max="5" width="22.42578125" customWidth="1"/>
    <col min="6" max="6" width="16.42578125" customWidth="1"/>
  </cols>
  <sheetData>
    <row r="1" spans="1:6" ht="30" x14ac:dyDescent="0.4">
      <c r="A1" s="434" t="s">
        <v>0</v>
      </c>
      <c r="B1" s="434"/>
      <c r="C1" s="434"/>
      <c r="D1" s="434"/>
      <c r="E1" s="434"/>
      <c r="F1" s="434"/>
    </row>
    <row r="2" spans="1:6" ht="20.25" x14ac:dyDescent="0.2">
      <c r="A2" s="435"/>
      <c r="B2" s="435"/>
      <c r="C2" s="435"/>
      <c r="D2" s="435"/>
      <c r="E2" s="435"/>
      <c r="F2" s="435"/>
    </row>
    <row r="3" spans="1:6" s="53" customFormat="1" ht="20.25" x14ac:dyDescent="0.3">
      <c r="A3" s="436" t="s">
        <v>727</v>
      </c>
      <c r="B3" s="431"/>
      <c r="C3" s="431"/>
      <c r="D3" s="431"/>
      <c r="E3" s="431"/>
      <c r="F3" s="431"/>
    </row>
    <row r="4" spans="1:6" s="268" customFormat="1" ht="20.25" x14ac:dyDescent="0.3">
      <c r="A4" s="436" t="s">
        <v>995</v>
      </c>
      <c r="B4" s="444"/>
      <c r="C4" s="444"/>
      <c r="D4" s="444"/>
      <c r="E4" s="444"/>
      <c r="F4" s="444"/>
    </row>
    <row r="5" spans="1:6" s="59" customFormat="1" ht="20.25" x14ac:dyDescent="0.2">
      <c r="A5" s="324" t="s">
        <v>795</v>
      </c>
      <c r="B5" s="325" t="s">
        <v>796</v>
      </c>
      <c r="C5" s="325" t="s">
        <v>68</v>
      </c>
      <c r="D5" s="324" t="s">
        <v>795</v>
      </c>
      <c r="E5" s="325" t="s">
        <v>796</v>
      </c>
      <c r="F5" s="325" t="s">
        <v>68</v>
      </c>
    </row>
    <row r="6" spans="1:6" s="1" customFormat="1" ht="20.25" x14ac:dyDescent="0.3">
      <c r="A6" s="133" t="s">
        <v>724</v>
      </c>
      <c r="B6" s="187">
        <f>'Anglers Choice'!F8</f>
        <v>0</v>
      </c>
      <c r="C6" s="188">
        <f>'Anglers Choice'!F17</f>
        <v>0</v>
      </c>
      <c r="D6" s="134" t="s">
        <v>15</v>
      </c>
      <c r="E6" s="187"/>
      <c r="F6" s="188"/>
    </row>
    <row r="7" spans="1:6" s="1" customFormat="1" ht="20.25" x14ac:dyDescent="0.3">
      <c r="A7" s="134" t="s">
        <v>16</v>
      </c>
      <c r="B7" s="187"/>
      <c r="C7" s="188"/>
      <c r="D7" s="134" t="s">
        <v>678</v>
      </c>
      <c r="E7" s="187">
        <f>'Beadhead Eggs'!I8</f>
        <v>0</v>
      </c>
      <c r="F7" s="189">
        <f>'Beadhead Eggs'!I22</f>
        <v>0</v>
      </c>
    </row>
    <row r="8" spans="1:6" s="93" customFormat="1" ht="20.25" x14ac:dyDescent="0.3">
      <c r="A8" s="140" t="s">
        <v>902</v>
      </c>
      <c r="B8" s="187">
        <f>'Baitfish Imitations'!G8</f>
        <v>0</v>
      </c>
      <c r="C8" s="188">
        <f>'Baitfish Imitations'!G15</f>
        <v>0</v>
      </c>
      <c r="D8" s="135" t="s">
        <v>17</v>
      </c>
      <c r="E8" s="187">
        <f>Beetles!E8</f>
        <v>0</v>
      </c>
      <c r="F8" s="190">
        <f>Beetles!E8</f>
        <v>0</v>
      </c>
    </row>
    <row r="9" spans="1:6" s="1" customFormat="1" ht="20.25" x14ac:dyDescent="0.3">
      <c r="A9" s="133" t="s">
        <v>860</v>
      </c>
      <c r="B9" s="187">
        <f>'Bead Head Nymphs'!I8</f>
        <v>0</v>
      </c>
      <c r="C9" s="188">
        <f>'Bead Head Nymphs'!I22</f>
        <v>0</v>
      </c>
      <c r="D9" s="136" t="s">
        <v>18</v>
      </c>
      <c r="E9" s="193">
        <f>Bombers!I8</f>
        <v>0</v>
      </c>
      <c r="F9" s="194">
        <f>Bombers!I39</f>
        <v>0</v>
      </c>
    </row>
    <row r="10" spans="1:6" s="113" customFormat="1" ht="20.25" x14ac:dyDescent="0.3">
      <c r="A10" s="133" t="s">
        <v>866</v>
      </c>
      <c r="B10" s="191">
        <f>'Blood Worms'!I8</f>
        <v>0</v>
      </c>
      <c r="C10" s="192">
        <f>'Blood Worms'!I16</f>
        <v>0</v>
      </c>
      <c r="D10" s="134" t="s">
        <v>20</v>
      </c>
      <c r="E10" s="187">
        <f>Bugs!J8</f>
        <v>0</v>
      </c>
      <c r="F10" s="189">
        <f>Bugs!J45</f>
        <v>0</v>
      </c>
    </row>
    <row r="11" spans="1:6" s="1" customFormat="1" ht="20.25" x14ac:dyDescent="0.2">
      <c r="A11" s="134" t="s">
        <v>19</v>
      </c>
      <c r="B11" s="187">
        <f>'Buck Bugs'!J8</f>
        <v>0</v>
      </c>
      <c r="C11" s="188">
        <f>'Buck Bugs'!J25</f>
        <v>0</v>
      </c>
      <c r="D11" s="134" t="s">
        <v>81</v>
      </c>
      <c r="E11" s="187">
        <f>'Bumble Bee Bombers'!I8</f>
        <v>0</v>
      </c>
      <c r="F11" s="188">
        <f>'Bumble Bee Bombers'!I19</f>
        <v>0</v>
      </c>
    </row>
    <row r="12" spans="1:6" s="1" customFormat="1" ht="20.25" x14ac:dyDescent="0.3">
      <c r="A12" s="138" t="s">
        <v>120</v>
      </c>
      <c r="B12" s="187">
        <f>'Butterflies Dry Collar'!J8</f>
        <v>0</v>
      </c>
      <c r="C12" s="188">
        <f>'Butterflies Dry Collar'!J22</f>
        <v>0</v>
      </c>
      <c r="D12" s="138" t="s">
        <v>21</v>
      </c>
      <c r="E12" s="187">
        <f>'Butterflies Dry No Collar'!J8</f>
        <v>0</v>
      </c>
      <c r="F12" s="189">
        <f>'Butterflies Dry No Collar'!J22</f>
        <v>0</v>
      </c>
    </row>
    <row r="13" spans="1:6" s="148" customFormat="1" ht="20.25" x14ac:dyDescent="0.3">
      <c r="A13" s="138" t="s">
        <v>22</v>
      </c>
      <c r="B13" s="258">
        <f>'Butterflies Wet'!J8</f>
        <v>0</v>
      </c>
      <c r="C13" s="259">
        <f>'Butterflies Wet'!J22</f>
        <v>0</v>
      </c>
      <c r="D13" s="138" t="s">
        <v>729</v>
      </c>
      <c r="E13" s="258">
        <f>'CBC Wet'!J8</f>
        <v>0</v>
      </c>
      <c r="F13" s="261">
        <f>'CBC Wet'!J18</f>
        <v>0</v>
      </c>
    </row>
    <row r="14" spans="1:6" s="148" customFormat="1" ht="20.25" x14ac:dyDescent="0.3">
      <c r="A14" s="138" t="s">
        <v>855</v>
      </c>
      <c r="B14" s="258">
        <f>'Caddis Flies'!E8</f>
        <v>0</v>
      </c>
      <c r="C14" s="259"/>
      <c r="D14" s="138" t="s">
        <v>858</v>
      </c>
      <c r="E14" s="258">
        <f>'Double Bunny'!E8</f>
        <v>0</v>
      </c>
      <c r="F14" s="261">
        <f>'Double Bunny'!E12</f>
        <v>0</v>
      </c>
    </row>
    <row r="15" spans="1:6" s="148" customFormat="1" ht="20.25" x14ac:dyDescent="0.3">
      <c r="A15" s="138" t="s">
        <v>880</v>
      </c>
      <c r="B15" s="258">
        <f>'Caddis Pupa'!J8</f>
        <v>0</v>
      </c>
      <c r="C15" s="259">
        <f>'Caddis Pupa'!J18</f>
        <v>0</v>
      </c>
      <c r="D15" s="260" t="s">
        <v>882</v>
      </c>
      <c r="E15" s="258">
        <f>'Glitter Bugs'!J8</f>
        <v>0</v>
      </c>
      <c r="F15" s="261">
        <f>'Glitter Bugs'!J21</f>
        <v>0</v>
      </c>
    </row>
    <row r="16" spans="1:6" s="93" customFormat="1" ht="20.25" x14ac:dyDescent="0.3">
      <c r="A16" s="138" t="s">
        <v>873</v>
      </c>
      <c r="B16" s="187">
        <f>Chironomids!I8</f>
        <v>0</v>
      </c>
      <c r="C16" s="190">
        <f>Chironomids!I13</f>
        <v>0</v>
      </c>
      <c r="D16" s="138" t="s">
        <v>148</v>
      </c>
      <c r="E16" s="187">
        <f>'Crystal Eggs'!H8</f>
        <v>0</v>
      </c>
      <c r="F16" s="189">
        <f>'Crystal Eggs'!H21</f>
        <v>0</v>
      </c>
    </row>
    <row r="17" spans="1:6" s="93" customFormat="1" ht="20.25" x14ac:dyDescent="0.3">
      <c r="A17" s="138" t="s">
        <v>922</v>
      </c>
      <c r="B17" s="187">
        <f>'Community Flies'!J8</f>
        <v>0</v>
      </c>
      <c r="C17" s="190">
        <f>'Community Flies'!J84</f>
        <v>0</v>
      </c>
      <c r="D17" s="138" t="s">
        <v>968</v>
      </c>
      <c r="E17" s="187">
        <f>'C - Flies'!H8</f>
        <v>0</v>
      </c>
      <c r="F17" s="189">
        <f>'C - Flies'!H16</f>
        <v>0</v>
      </c>
    </row>
    <row r="18" spans="1:6" s="1" customFormat="1" ht="20.25" x14ac:dyDescent="0.2">
      <c r="A18" s="138" t="s">
        <v>23</v>
      </c>
      <c r="B18" s="187">
        <f>Cossebooms!J8</f>
        <v>0</v>
      </c>
      <c r="C18" s="188">
        <f>Cossebooms!J27</f>
        <v>0</v>
      </c>
      <c r="D18" s="138" t="s">
        <v>150</v>
      </c>
      <c r="E18" s="187">
        <f>'Dark Water Flies'!J8</f>
        <v>0</v>
      </c>
      <c r="F18" s="188">
        <f>'Dark Water Flies'!J22</f>
        <v>0</v>
      </c>
    </row>
    <row r="19" spans="1:6" s="148" customFormat="1" ht="20.25" x14ac:dyDescent="0.3">
      <c r="A19" s="138" t="s">
        <v>975</v>
      </c>
      <c r="B19" s="258">
        <f>Crunchers!G8</f>
        <v>0</v>
      </c>
      <c r="C19" s="261">
        <f>Crunchers!G17</f>
        <v>0</v>
      </c>
      <c r="D19" s="138" t="s">
        <v>706</v>
      </c>
      <c r="E19" s="187">
        <f>'Drifter Flies'!H8</f>
        <v>0</v>
      </c>
      <c r="F19" s="189">
        <f>'Drifter Flies'!H14</f>
        <v>0</v>
      </c>
    </row>
    <row r="20" spans="1:6" s="1" customFormat="1" ht="20.25" x14ac:dyDescent="0.3">
      <c r="A20" s="137" t="s">
        <v>149</v>
      </c>
      <c r="B20" s="187">
        <f>'Damsel Flies'!G8</f>
        <v>0</v>
      </c>
      <c r="C20" s="188">
        <f>'Damsel Flies'!G13</f>
        <v>0</v>
      </c>
      <c r="D20" s="139" t="s">
        <v>174</v>
      </c>
      <c r="E20" s="195">
        <f>'Epoxy Minnows'!I8</f>
        <v>0</v>
      </c>
      <c r="F20" s="188">
        <f>'Epoxy Minnows'!I18</f>
        <v>0</v>
      </c>
    </row>
    <row r="21" spans="1:6" s="1" customFormat="1" ht="20.25" x14ac:dyDescent="0.3">
      <c r="A21" s="138" t="s">
        <v>24</v>
      </c>
      <c r="B21" s="187">
        <f>'Deer Hair Frogs'!E8</f>
        <v>0</v>
      </c>
      <c r="C21" s="188">
        <f>'Deer Hair Frogs'!E12</f>
        <v>0</v>
      </c>
      <c r="D21" s="139" t="s">
        <v>181</v>
      </c>
      <c r="E21" s="187">
        <f>'Flash Bombers'!I8</f>
        <v>0</v>
      </c>
      <c r="F21" s="189">
        <f>'Flash Bombers'!I23</f>
        <v>0</v>
      </c>
    </row>
    <row r="22" spans="1:6" s="93" customFormat="1" ht="20.25" x14ac:dyDescent="0.3">
      <c r="A22" s="138" t="s">
        <v>486</v>
      </c>
      <c r="B22" s="195">
        <f>'Egg Sucking Leeches'!J8</f>
        <v>0</v>
      </c>
      <c r="C22" s="188"/>
      <c r="D22" s="139" t="s">
        <v>26</v>
      </c>
      <c r="E22" s="187">
        <f>'Foam Bombers'!E8</f>
        <v>0</v>
      </c>
      <c r="F22" s="188">
        <f>'Foam Bombers'!E14</f>
        <v>0</v>
      </c>
    </row>
    <row r="23" spans="1:6" s="93" customFormat="1" ht="20.25" x14ac:dyDescent="0.3">
      <c r="A23" s="139" t="s">
        <v>861</v>
      </c>
      <c r="B23" s="195">
        <f>'Emerging Bead Head Nymphs'!I8</f>
        <v>0</v>
      </c>
      <c r="C23" s="188">
        <f>'Emerging Bead Head Nymphs'!I22</f>
        <v>0</v>
      </c>
      <c r="D23" s="138" t="s">
        <v>28</v>
      </c>
      <c r="E23" s="187">
        <f>'Glo Flies'!I8</f>
        <v>0</v>
      </c>
      <c r="F23" s="189">
        <f>'Glo Flies'!I16</f>
        <v>0</v>
      </c>
    </row>
    <row r="24" spans="1:6" s="93" customFormat="1" ht="20.25" x14ac:dyDescent="0.3">
      <c r="A24" s="138" t="s">
        <v>25</v>
      </c>
      <c r="B24" s="195">
        <f>'Extended Body Mayflies'!G8</f>
        <v>0</v>
      </c>
      <c r="C24" s="188">
        <f>'Extended Body Mayflies'!G18</f>
        <v>0</v>
      </c>
      <c r="D24" s="138" t="s">
        <v>30</v>
      </c>
      <c r="E24" s="187">
        <f>'Grizzly Bugs'!J8</f>
        <v>0</v>
      </c>
      <c r="F24" s="188">
        <f>'Grizzly Bugs'!J15</f>
        <v>0</v>
      </c>
    </row>
    <row r="25" spans="1:6" s="93" customFormat="1" ht="20.25" x14ac:dyDescent="0.3">
      <c r="A25" s="138" t="s">
        <v>193</v>
      </c>
      <c r="B25" s="195">
        <f>'Flies with Eyes'!I8</f>
        <v>0</v>
      </c>
      <c r="C25" s="188">
        <f>'Flies with Eyes'!I14</f>
        <v>0</v>
      </c>
      <c r="D25" s="138" t="s">
        <v>31</v>
      </c>
      <c r="E25" s="195">
        <f>'Grouse Flies'!E8</f>
        <v>0</v>
      </c>
      <c r="F25" s="189">
        <f>'Grouse Flies'!E21</f>
        <v>0</v>
      </c>
    </row>
    <row r="26" spans="1:6" s="93" customFormat="1" ht="20.25" x14ac:dyDescent="0.3">
      <c r="A26" s="138" t="s">
        <v>27</v>
      </c>
      <c r="B26" s="195">
        <f>'Foam Bugs'!E8</f>
        <v>0</v>
      </c>
      <c r="C26" s="188">
        <f>'Foam Bugs'!E12</f>
        <v>0</v>
      </c>
      <c r="D26" s="138" t="s">
        <v>33</v>
      </c>
      <c r="E26" s="195">
        <f>'Humber River Series'!J8</f>
        <v>0</v>
      </c>
      <c r="F26" s="188">
        <f>'Humber River Series'!J21</f>
        <v>0</v>
      </c>
    </row>
    <row r="27" spans="1:6" s="93" customFormat="1" ht="20.25" x14ac:dyDescent="0.3">
      <c r="A27" s="138" t="s">
        <v>29</v>
      </c>
      <c r="B27" s="195">
        <f>'Gold &amp; Silver'!I8</f>
        <v>0</v>
      </c>
      <c r="C27" s="196">
        <f>'Gold &amp; Silver'!I22</f>
        <v>0</v>
      </c>
      <c r="D27" s="138" t="s">
        <v>35</v>
      </c>
      <c r="E27" s="195">
        <f>'Krystal Bugs'!J8</f>
        <v>0</v>
      </c>
      <c r="F27" s="189">
        <f>'Krystal Bugs'!J18</f>
        <v>0</v>
      </c>
    </row>
    <row r="28" spans="1:6" s="93" customFormat="1" ht="20.25" x14ac:dyDescent="0.3">
      <c r="A28" s="138" t="s">
        <v>32</v>
      </c>
      <c r="B28" s="195">
        <f>'Hot Heads'!J7</f>
        <v>0</v>
      </c>
      <c r="C28" s="188">
        <f>'Hot Heads'!J9</f>
        <v>0</v>
      </c>
      <c r="D28" s="138" t="s">
        <v>589</v>
      </c>
      <c r="E28" s="195">
        <f>'Mackerel Flies'!I8</f>
        <v>0</v>
      </c>
      <c r="F28" s="188">
        <f>'Mackerel Flies'!I25</f>
        <v>0</v>
      </c>
    </row>
    <row r="29" spans="1:6" s="93" customFormat="1" ht="20.25" x14ac:dyDescent="0.3">
      <c r="A29" s="138" t="s">
        <v>34</v>
      </c>
      <c r="B29" s="195">
        <f>Humpies!I8</f>
        <v>0</v>
      </c>
      <c r="C29" s="188">
        <f>Humpies!I16</f>
        <v>0</v>
      </c>
      <c r="D29" s="138" t="s">
        <v>911</v>
      </c>
      <c r="E29" s="195">
        <f>'Mackerel Bites'!E8</f>
        <v>0</v>
      </c>
      <c r="F29" s="188">
        <f>'Mackerel Bites'!E13</f>
        <v>0</v>
      </c>
    </row>
    <row r="30" spans="1:6" s="93" customFormat="1" ht="20.25" x14ac:dyDescent="0.3">
      <c r="A30" s="137" t="s">
        <v>745</v>
      </c>
      <c r="B30" s="195">
        <f>'Long Tail Glitter Bugs'!E8</f>
        <v>0</v>
      </c>
      <c r="C30" s="189">
        <f>'Long Tail Glitter Bugs'!E14</f>
        <v>0</v>
      </c>
      <c r="D30" s="134" t="s">
        <v>247</v>
      </c>
      <c r="E30" s="195">
        <f>'Marabou Muddlers'!I8</f>
        <v>0</v>
      </c>
      <c r="F30" s="189">
        <f>'Marabou Muddlers'!I16</f>
        <v>0</v>
      </c>
    </row>
    <row r="31" spans="1:6" s="93" customFormat="1" ht="20.25" x14ac:dyDescent="0.3">
      <c r="A31" s="134" t="s">
        <v>36</v>
      </c>
      <c r="B31" s="195">
        <f>'MacIntoish Flies'!J8</f>
        <v>0</v>
      </c>
      <c r="C31" s="188">
        <f>'MacIntoish Flies'!J14</f>
        <v>0</v>
      </c>
      <c r="D31" s="134" t="s">
        <v>915</v>
      </c>
      <c r="E31" s="195">
        <f>'Mini Bites'!G8</f>
        <v>0</v>
      </c>
      <c r="F31" s="189">
        <f>'Mini Bites'!G14</f>
        <v>0</v>
      </c>
    </row>
    <row r="32" spans="1:6" s="93" customFormat="1" ht="20.25" x14ac:dyDescent="0.3">
      <c r="A32" s="141" t="s">
        <v>37</v>
      </c>
      <c r="B32" s="195">
        <f>Matuka!J8</f>
        <v>0</v>
      </c>
      <c r="C32" s="197">
        <f>Matuka!J15</f>
        <v>0</v>
      </c>
      <c r="D32" s="134" t="s">
        <v>570</v>
      </c>
      <c r="E32" s="195">
        <f>Mice!G8</f>
        <v>0</v>
      </c>
      <c r="F32" s="189">
        <f>Mice!G14</f>
        <v>0</v>
      </c>
    </row>
    <row r="33" spans="1:6" s="93" customFormat="1" ht="20.25" x14ac:dyDescent="0.3">
      <c r="A33" s="134" t="s">
        <v>264</v>
      </c>
      <c r="B33" s="195">
        <f>Minnows!I8</f>
        <v>0</v>
      </c>
      <c r="C33" s="189">
        <f>Minnows!I19</f>
        <v>0</v>
      </c>
      <c r="D33" s="134" t="s">
        <v>631</v>
      </c>
      <c r="E33" s="195">
        <f>'Muddler Minnows'!J8</f>
        <v>0</v>
      </c>
      <c r="F33" s="188">
        <f>'Muddler Minnows'!J40</f>
        <v>0</v>
      </c>
    </row>
    <row r="34" spans="1:6" s="93" customFormat="1" ht="20.25" x14ac:dyDescent="0.3">
      <c r="A34" s="134" t="s">
        <v>38</v>
      </c>
      <c r="B34" s="224">
        <f>'Nu Floatable Bombers'!J8</f>
        <v>0</v>
      </c>
      <c r="C34" s="199">
        <f>'Nu Floatable Bombers'!J25</f>
        <v>0</v>
      </c>
      <c r="D34" s="135" t="s">
        <v>39</v>
      </c>
      <c r="E34" s="195">
        <f>'Polar Baits'!I8</f>
        <v>0</v>
      </c>
      <c r="F34" s="188">
        <f>'Polar Baits'!I19</f>
        <v>0</v>
      </c>
    </row>
    <row r="35" spans="1:6" s="93" customFormat="1" ht="20.25" x14ac:dyDescent="0.3">
      <c r="A35" s="134" t="s">
        <v>607</v>
      </c>
      <c r="B35" s="195">
        <f>'Paddy Francis'!J8</f>
        <v>0</v>
      </c>
      <c r="C35" s="189">
        <f>'Paddy Francis'!J20</f>
        <v>0</v>
      </c>
      <c r="D35" s="134" t="s">
        <v>40</v>
      </c>
      <c r="E35" s="195">
        <f>'Rat Flies'!J8</f>
        <v>0</v>
      </c>
      <c r="F35" s="189">
        <f>'Rat Flies'!J22</f>
        <v>0</v>
      </c>
    </row>
    <row r="36" spans="1:6" s="148" customFormat="1" ht="20.25" x14ac:dyDescent="0.3">
      <c r="A36" s="134" t="s">
        <v>41</v>
      </c>
      <c r="B36" s="187">
        <f>'Dry Flies'!J8</f>
        <v>0</v>
      </c>
      <c r="C36" s="189">
        <f>'Dry Flies'!J23</f>
        <v>0</v>
      </c>
      <c r="D36" s="134" t="s">
        <v>917</v>
      </c>
      <c r="E36" s="224">
        <f>'Smelt Bites - Weighted'!H8</f>
        <v>0</v>
      </c>
      <c r="F36" s="199">
        <f>'Smelt Bites - Weighted'!H19</f>
        <v>0</v>
      </c>
    </row>
    <row r="37" spans="1:6" s="93" customFormat="1" ht="20.25" x14ac:dyDescent="0.3">
      <c r="A37" s="141" t="s">
        <v>43</v>
      </c>
      <c r="B37" s="187">
        <f>'Salmon Wet JC'!J8</f>
        <v>0</v>
      </c>
      <c r="C37" s="189">
        <f>'Salmon Wet JC'!J136</f>
        <v>0</v>
      </c>
      <c r="D37" s="135" t="s">
        <v>736</v>
      </c>
      <c r="E37" s="195">
        <f>'Saltwater Baitfish Flies'!G8</f>
        <v>0</v>
      </c>
      <c r="F37" s="189">
        <f>'Saltwater Baitfish Flies'!G15</f>
        <v>0</v>
      </c>
    </row>
    <row r="38" spans="1:6" s="93" customFormat="1" ht="20.25" x14ac:dyDescent="0.3">
      <c r="A38" s="141" t="s">
        <v>61</v>
      </c>
      <c r="B38" s="217">
        <f>'Saltwater Flies'!J8</f>
        <v>0</v>
      </c>
      <c r="C38" s="199">
        <f>'Saltwater Flies'!J21</f>
        <v>0</v>
      </c>
      <c r="D38" s="134" t="s">
        <v>45</v>
      </c>
      <c r="E38" s="198">
        <f>'Sheppard''s Bombers'!I8</f>
        <v>0</v>
      </c>
      <c r="F38" s="189">
        <f>'Sheppard''s Bombers'!I17</f>
        <v>0</v>
      </c>
    </row>
    <row r="39" spans="1:6" s="93" customFormat="1" ht="20.25" x14ac:dyDescent="0.3">
      <c r="A39" s="137" t="s">
        <v>907</v>
      </c>
      <c r="B39" s="217">
        <f>'Shaggy Bombers'!I8</f>
        <v>0</v>
      </c>
      <c r="C39" s="199">
        <f>'Shaggy Bombers'!I17</f>
        <v>0</v>
      </c>
      <c r="D39" s="134" t="s">
        <v>47</v>
      </c>
      <c r="E39" s="198">
        <f>'Sheppard''s Bugs Chenille Tip'!I8</f>
        <v>0</v>
      </c>
      <c r="F39" s="197">
        <f>'Sheppard''s Bugs Chenille Tip'!I28</f>
        <v>0</v>
      </c>
    </row>
    <row r="40" spans="1:6" s="148" customFormat="1" ht="20.25" x14ac:dyDescent="0.3">
      <c r="A40" s="137" t="s">
        <v>990</v>
      </c>
      <c r="B40" s="217">
        <f>'Salmon Wet Flies Top 10'!D8</f>
        <v>0</v>
      </c>
      <c r="C40" s="199">
        <f>'Salmon Wet Flies Top 10'!D11</f>
        <v>0</v>
      </c>
      <c r="D40" s="134" t="s">
        <v>627</v>
      </c>
      <c r="E40" s="200">
        <f>'Sparkle Duns'!I8</f>
        <v>0</v>
      </c>
      <c r="F40" s="201">
        <f>'Sparkle Duns'!I17</f>
        <v>0</v>
      </c>
    </row>
    <row r="41" spans="1:6" s="148" customFormat="1" ht="20.25" x14ac:dyDescent="0.3">
      <c r="A41" s="134" t="s">
        <v>44</v>
      </c>
      <c r="B41" s="218">
        <f>'Sea Trout Shrimp'!H8</f>
        <v>0</v>
      </c>
      <c r="C41" s="199">
        <f>'Sea Trout Shrimp'!H21</f>
        <v>0</v>
      </c>
      <c r="D41" s="134" t="s">
        <v>989</v>
      </c>
      <c r="E41" s="200">
        <f>'Salmon Wet'!I142</f>
        <v>0</v>
      </c>
      <c r="F41" s="201">
        <f>'Salmon Wet'!J142</f>
        <v>0</v>
      </c>
    </row>
    <row r="42" spans="1:6" s="148" customFormat="1" ht="20.25" x14ac:dyDescent="0.3">
      <c r="A42" s="134" t="s">
        <v>46</v>
      </c>
      <c r="B42" s="195">
        <f>'Sheppard''s Buck Bugs'!I8</f>
        <v>0</v>
      </c>
      <c r="C42" s="203">
        <f>'Sheppard''s Buck Bugs'!I42</f>
        <v>0</v>
      </c>
      <c r="D42" s="134" t="s">
        <v>874</v>
      </c>
      <c r="E42" s="200">
        <f>'Special Ties'!J8</f>
        <v>0</v>
      </c>
      <c r="F42" s="201">
        <f>'Special Ties'!J16</f>
        <v>0</v>
      </c>
    </row>
    <row r="43" spans="1:6" s="93" customFormat="1" ht="20.25" x14ac:dyDescent="0.3">
      <c r="A43" s="134" t="s">
        <v>48</v>
      </c>
      <c r="B43" s="204">
        <f>Slinkies!I8</f>
        <v>0</v>
      </c>
      <c r="C43" s="205">
        <f>Slinkies!I43</f>
        <v>0</v>
      </c>
      <c r="D43" s="147" t="s">
        <v>688</v>
      </c>
      <c r="E43" s="198">
        <f>'Steelhead Flies'!H8</f>
        <v>0</v>
      </c>
      <c r="F43" s="197">
        <f>'Steelhead Flies'!H28</f>
        <v>0</v>
      </c>
    </row>
    <row r="44" spans="1:6" s="106" customFormat="1" ht="20.25" x14ac:dyDescent="0.3">
      <c r="A44" s="137" t="s">
        <v>49</v>
      </c>
      <c r="B44" s="127">
        <f>'Split-wing Bombers'!I8</f>
        <v>0</v>
      </c>
      <c r="C44" s="203">
        <f>'Split-wing Bombers'!I33</f>
        <v>0</v>
      </c>
      <c r="D44" s="140" t="s">
        <v>52</v>
      </c>
      <c r="E44" s="198">
        <f>'Streamers Regular Hook'!J8</f>
        <v>0</v>
      </c>
      <c r="F44" s="197">
        <f>'Streamers Regular Hook'!J26</f>
        <v>0</v>
      </c>
    </row>
    <row r="45" spans="1:6" s="106" customFormat="1" ht="20.25" x14ac:dyDescent="0.3">
      <c r="A45" s="141" t="s">
        <v>51</v>
      </c>
      <c r="B45" s="265">
        <f>Stoneflies!J8</f>
        <v>0</v>
      </c>
      <c r="C45" s="205">
        <f>Stoneflies!J27</f>
        <v>0</v>
      </c>
      <c r="D45" s="142" t="s">
        <v>50</v>
      </c>
      <c r="E45" s="198">
        <f>'Stimulator Flies'!J8</f>
        <v>0</v>
      </c>
      <c r="F45" s="197">
        <f>'Stimulator Flies'!J15</f>
        <v>0</v>
      </c>
    </row>
    <row r="46" spans="1:6" s="148" customFormat="1" ht="24" customHeight="1" x14ac:dyDescent="0.3">
      <c r="A46" s="134" t="s">
        <v>53</v>
      </c>
      <c r="B46" s="206">
        <f>'Streamers Stainless Hook'!J8</f>
        <v>0</v>
      </c>
      <c r="C46" s="203">
        <f>'Streamers Stainless Hook'!J25</f>
        <v>0</v>
      </c>
      <c r="D46" s="138" t="s">
        <v>979</v>
      </c>
      <c r="E46" s="200">
        <f>'Trout Flies Top 10'!D8</f>
        <v>0</v>
      </c>
      <c r="F46" s="201">
        <f>'Trout Flies Top 10'!D13</f>
        <v>0</v>
      </c>
    </row>
    <row r="47" spans="1:6" s="93" customFormat="1" ht="20.25" x14ac:dyDescent="0.3">
      <c r="A47" s="134" t="s">
        <v>837</v>
      </c>
      <c r="B47" s="202">
        <f>'Sub Bugs'!H8</f>
        <v>0</v>
      </c>
      <c r="C47" s="205">
        <f>'Sub Bugs'!H38</f>
        <v>0</v>
      </c>
      <c r="D47" s="134" t="s">
        <v>55</v>
      </c>
      <c r="E47" s="200">
        <f>'Trout Flies'!J8</f>
        <v>0</v>
      </c>
      <c r="F47" s="201">
        <f>'Trout Flies'!J46</f>
        <v>0</v>
      </c>
    </row>
    <row r="48" spans="1:6" s="93" customFormat="1" ht="20.25" x14ac:dyDescent="0.3">
      <c r="A48" s="134" t="s">
        <v>54</v>
      </c>
      <c r="B48" s="202">
        <f>'This is It Flies'!J8</f>
        <v>0</v>
      </c>
      <c r="C48" s="205">
        <f>'This is It Flies'!J15</f>
        <v>0</v>
      </c>
      <c r="D48" s="134" t="s">
        <v>549</v>
      </c>
      <c r="E48" s="200">
        <f>'Tube Flies'!H8</f>
        <v>0</v>
      </c>
      <c r="F48" s="201">
        <f>'Tube Flies'!H15</f>
        <v>0</v>
      </c>
    </row>
    <row r="49" spans="1:6" s="106" customFormat="1" ht="20.25" x14ac:dyDescent="0.2">
      <c r="A49" s="134" t="s">
        <v>523</v>
      </c>
      <c r="B49" s="202">
        <f>'Total Glow Flies'!J8</f>
        <v>0</v>
      </c>
      <c r="C49" s="205">
        <f>'Total Glow Flies'!J17</f>
        <v>0</v>
      </c>
      <c r="D49" s="134" t="s">
        <v>57</v>
      </c>
      <c r="E49" s="200">
        <f>Wigglers!J8</f>
        <v>0</v>
      </c>
      <c r="F49" s="201">
        <f>Wigglers!J14</f>
        <v>0</v>
      </c>
    </row>
    <row r="50" spans="1:6" s="106" customFormat="1" ht="20.25" x14ac:dyDescent="0.2">
      <c r="A50" s="134" t="s">
        <v>56</v>
      </c>
      <c r="B50" s="202">
        <f>'Trout Fly Nymphs'!J8</f>
        <v>0</v>
      </c>
      <c r="C50" s="205">
        <f>'Trout Fly Nymphs'!J19</f>
        <v>0</v>
      </c>
      <c r="D50" s="134" t="s">
        <v>59</v>
      </c>
      <c r="E50" s="200">
        <f>'Wooly Worms Weighted'!J8</f>
        <v>0</v>
      </c>
      <c r="F50" s="201">
        <f>'Wooly Worms Weighted'!J19</f>
        <v>0</v>
      </c>
    </row>
    <row r="51" spans="1:6" s="106" customFormat="1" ht="20.25" x14ac:dyDescent="0.2">
      <c r="A51" s="134" t="s">
        <v>538</v>
      </c>
      <c r="B51" s="202">
        <f>Whiskers!J8</f>
        <v>0</v>
      </c>
      <c r="C51" s="205">
        <f>Whiskers!J18</f>
        <v>0</v>
      </c>
      <c r="D51" s="140" t="s">
        <v>60</v>
      </c>
      <c r="E51" s="198">
        <f>'Zonkers Regular'!I8</f>
        <v>0</v>
      </c>
      <c r="F51" s="197">
        <f>'Zonkers Regular'!I24</f>
        <v>0</v>
      </c>
    </row>
    <row r="52" spans="1:6" s="106" customFormat="1" ht="20.25" x14ac:dyDescent="0.2">
      <c r="A52" s="134" t="s">
        <v>852</v>
      </c>
      <c r="B52" s="202">
        <f>'Woolly Buggers'!J8</f>
        <v>0</v>
      </c>
      <c r="C52" s="205">
        <f>'Woolly Buggers'!J22</f>
        <v>0</v>
      </c>
      <c r="D52" s="183" t="s">
        <v>894</v>
      </c>
      <c r="E52" s="207">
        <f>'Surf Candy'!F8</f>
        <v>0</v>
      </c>
      <c r="F52" s="208">
        <f>'Surf Candy'!F15</f>
        <v>0</v>
      </c>
    </row>
    <row r="53" spans="1:6" s="106" customFormat="1" ht="20.25" x14ac:dyDescent="0.2">
      <c r="A53" s="140" t="s">
        <v>58</v>
      </c>
      <c r="B53" s="206">
        <f>'Wooly Worms Regular'!J8</f>
        <v>0</v>
      </c>
      <c r="C53" s="203">
        <f>'Wooly Worms Regular'!J19</f>
        <v>0</v>
      </c>
      <c r="D53" s="157"/>
      <c r="E53" s="209"/>
      <c r="F53" s="209">
        <v>0</v>
      </c>
    </row>
    <row r="54" spans="1:6" s="106" customFormat="1" ht="20.25" x14ac:dyDescent="0.2">
      <c r="A54" s="140" t="s">
        <v>569</v>
      </c>
      <c r="B54" s="206">
        <f>'Wulff Bombers'!I8</f>
        <v>0</v>
      </c>
      <c r="C54" s="203">
        <f>'Wulff Bombers'!I26</f>
        <v>0</v>
      </c>
      <c r="E54" s="200" t="s">
        <v>2</v>
      </c>
      <c r="F54" s="201">
        <v>0</v>
      </c>
    </row>
    <row r="55" spans="1:6" s="93" customFormat="1" ht="20.25" x14ac:dyDescent="0.3">
      <c r="A55" s="140" t="s">
        <v>238</v>
      </c>
      <c r="B55" s="206">
        <f>'Zonkers Weighted'!I8</f>
        <v>0</v>
      </c>
      <c r="C55" s="203">
        <f>'Zonkers Weighted'!I25</f>
        <v>0</v>
      </c>
      <c r="D55" s="158"/>
      <c r="E55" s="210"/>
      <c r="F55" s="210">
        <v>0</v>
      </c>
    </row>
    <row r="56" spans="1:6" s="93" customFormat="1" ht="20.25" x14ac:dyDescent="0.3">
      <c r="D56" s="143"/>
      <c r="E56" s="211"/>
      <c r="F56" s="211">
        <v>0</v>
      </c>
    </row>
    <row r="57" spans="1:6" s="93" customFormat="1" ht="20.25" customHeight="1" x14ac:dyDescent="0.3">
      <c r="A57" s="158"/>
      <c r="B57" s="212">
        <f>SUM(B6:B55)</f>
        <v>0</v>
      </c>
      <c r="C57" s="120">
        <f>SUM(C6:C55)</f>
        <v>0</v>
      </c>
      <c r="D57" s="143"/>
      <c r="E57" s="213">
        <f>SUM(E6:E56)</f>
        <v>0</v>
      </c>
      <c r="F57" s="189">
        <f>SUM(F6:F56)</f>
        <v>0</v>
      </c>
    </row>
    <row r="58" spans="1:6" s="93" customFormat="1" ht="20.25" customHeight="1" x14ac:dyDescent="0.3">
      <c r="A58" s="432" t="s">
        <v>797</v>
      </c>
      <c r="B58" s="432"/>
      <c r="C58" s="432"/>
      <c r="D58" s="432"/>
      <c r="E58" s="206">
        <f>B57+E57</f>
        <v>0</v>
      </c>
      <c r="F58" s="214">
        <v>0</v>
      </c>
    </row>
    <row r="59" spans="1:6" s="93" customFormat="1" ht="20.25" x14ac:dyDescent="0.3">
      <c r="A59" s="433" t="s">
        <v>904</v>
      </c>
      <c r="B59" s="432"/>
      <c r="C59" s="432"/>
      <c r="D59" s="432"/>
      <c r="E59" s="432"/>
      <c r="F59" s="203">
        <f>C57+F57</f>
        <v>0</v>
      </c>
    </row>
    <row r="60" spans="1:6" s="93" customFormat="1" ht="20.25" x14ac:dyDescent="0.3">
      <c r="A60" s="437"/>
      <c r="B60" s="438"/>
      <c r="C60" s="438"/>
      <c r="D60" s="439"/>
      <c r="E60" s="276" t="s">
        <v>66</v>
      </c>
      <c r="F60" s="203">
        <f>F59-F59/1.15</f>
        <v>0</v>
      </c>
    </row>
    <row r="61" spans="1:6" ht="20.25" customHeight="1" x14ac:dyDescent="0.2">
      <c r="A61" s="440" t="s">
        <v>1003</v>
      </c>
      <c r="B61" s="443"/>
      <c r="C61" s="443"/>
      <c r="D61" s="443"/>
      <c r="E61" s="443"/>
      <c r="F61" s="208">
        <v>0</v>
      </c>
    </row>
    <row r="62" spans="1:6" ht="20.25" customHeight="1" x14ac:dyDescent="0.2">
      <c r="A62" s="441" t="s">
        <v>68</v>
      </c>
      <c r="B62" s="442"/>
      <c r="C62" s="442"/>
      <c r="D62" s="442"/>
      <c r="E62" s="445"/>
      <c r="F62" s="208">
        <f>F59-F60</f>
        <v>0</v>
      </c>
    </row>
    <row r="63" spans="1:6" ht="20.25" customHeight="1" x14ac:dyDescent="0.2">
      <c r="A63" s="440" t="s">
        <v>67</v>
      </c>
      <c r="B63" s="440"/>
      <c r="C63" s="440"/>
      <c r="D63" s="440"/>
      <c r="E63" s="215">
        <f>'Contact Information'!H31</f>
        <v>0.15</v>
      </c>
      <c r="F63" s="208">
        <f>F62*E63</f>
        <v>0</v>
      </c>
    </row>
    <row r="64" spans="1:6" ht="20.25" customHeight="1" x14ac:dyDescent="0.2">
      <c r="A64" s="441" t="s">
        <v>9</v>
      </c>
      <c r="B64" s="442"/>
      <c r="C64" s="442"/>
      <c r="D64" s="442"/>
      <c r="E64" s="442"/>
      <c r="F64" s="208">
        <f>F62+F63</f>
        <v>0</v>
      </c>
    </row>
    <row r="65" spans="1:6" ht="20.25" customHeight="1" x14ac:dyDescent="0.2">
      <c r="A65" s="430" t="s">
        <v>727</v>
      </c>
      <c r="B65" s="431"/>
      <c r="C65" s="431"/>
      <c r="D65" s="431"/>
      <c r="E65" s="431"/>
      <c r="F65" s="431"/>
    </row>
  </sheetData>
  <sheetProtection selectLockedCells="1"/>
  <mergeCells count="12">
    <mergeCell ref="A65:F65"/>
    <mergeCell ref="A58:D58"/>
    <mergeCell ref="A59:E59"/>
    <mergeCell ref="A1:F1"/>
    <mergeCell ref="A2:F2"/>
    <mergeCell ref="A3:F3"/>
    <mergeCell ref="A60:D60"/>
    <mergeCell ref="A63:D63"/>
    <mergeCell ref="A64:E64"/>
    <mergeCell ref="A61:E61"/>
    <mergeCell ref="A4:F4"/>
    <mergeCell ref="A62:E62"/>
  </mergeCells>
  <phoneticPr fontId="28" type="noConversion"/>
  <hyperlinks>
    <hyperlink ref="A7" location="Baitfish_Flies" display="Baitfish Flies" xr:uid="{00000000-0004-0000-0100-000000000000}"/>
    <hyperlink ref="D7" location="Beadhead_Eggs" display="Beadhead Eggs" xr:uid="{00000000-0004-0000-0100-000001000000}"/>
    <hyperlink ref="D9" location="Bombers" display="Bombers" xr:uid="{00000000-0004-0000-0100-000002000000}"/>
    <hyperlink ref="D8" location="Beetles" display="Beetles" xr:uid="{00000000-0004-0000-0100-000003000000}"/>
    <hyperlink ref="D10" location="Bugs" display="Bugs" xr:uid="{00000000-0004-0000-0100-000004000000}"/>
    <hyperlink ref="A11" location="Buck_Bugs" display="Buck Bugs" xr:uid="{00000000-0004-0000-0100-000005000000}"/>
    <hyperlink ref="A12" location="Butterflies___Dry_Collar_Hackle" display="Butterflies - Dry Collar Hackle" xr:uid="{00000000-0004-0000-0100-000007000000}"/>
    <hyperlink ref="A13" location="Butterflies___Wet" display="Butterflies - Wet" xr:uid="{00000000-0004-0000-0100-000008000000}"/>
    <hyperlink ref="A21" location="Deer_Hair_Frogs" display="Deer Hair Frogs" xr:uid="{00000000-0004-0000-0100-000009000000}"/>
    <hyperlink ref="D19" location="Drifter_Flies" display="Drifters" xr:uid="{00000000-0004-0000-0100-00000A000000}"/>
    <hyperlink ref="D20" location="Epoxy_Minnows___Weighted" display="Epoxy Minnows - Weighted" xr:uid="{00000000-0004-0000-0100-00000B000000}"/>
    <hyperlink ref="A22" location="Egg_Sucking_Leeches" display="Egg Sucking Leeches" xr:uid="{00000000-0004-0000-0100-00000C000000}"/>
    <hyperlink ref="A24" location="Extended_Body_Mayflies" display="Extended Body Mayflies" xr:uid="{00000000-0004-0000-0100-00000D000000}"/>
    <hyperlink ref="D21" location="Flash_Bombers" display="Flash Bombers" xr:uid="{00000000-0004-0000-0100-00000E000000}"/>
    <hyperlink ref="A25" location="Flies_with_Eyes" display="Flies With Eyes" xr:uid="{00000000-0004-0000-0100-00000F000000}"/>
    <hyperlink ref="D22" location="Foam_Bombers" display="Foam Bombers" xr:uid="{00000000-0004-0000-0100-000010000000}"/>
    <hyperlink ref="A26" location="Foam_Bugs" display="Foam Bugs" xr:uid="{00000000-0004-0000-0100-000011000000}"/>
    <hyperlink ref="D23" location="Glo_Flies" display="Glo Flies" xr:uid="{00000000-0004-0000-0100-000012000000}"/>
    <hyperlink ref="A27" location="Gold___Silver_Series" display="Gold &amp; Silver Series" xr:uid="{00000000-0004-0000-0100-000013000000}"/>
    <hyperlink ref="D24" location="Grizzly_Bugs" display="Grizzly Bugs" xr:uid="{00000000-0004-0000-0100-000015000000}"/>
    <hyperlink ref="D25" location="Grouse_Flies" display="Grouse Flies" xr:uid="{00000000-0004-0000-0100-000016000000}"/>
    <hyperlink ref="A28" location="Hot_Heads" display="Hot Heads" xr:uid="{00000000-0004-0000-0100-000017000000}"/>
    <hyperlink ref="D26" location="Humber_River_Series" display="Humber River Series" xr:uid="{00000000-0004-0000-0100-000018000000}"/>
    <hyperlink ref="A29" location="Humpies" display="Humpies" xr:uid="{00000000-0004-0000-0100-000019000000}"/>
    <hyperlink ref="D27" location="Krystal_Bugs" display="Krystal Bugs" xr:uid="{00000000-0004-0000-0100-00001A000000}"/>
    <hyperlink ref="D28" location="Mackerel_Flies___Regular_Lacguered" display="Mackerel Flies" xr:uid="{00000000-0004-0000-0100-00001B000000}"/>
    <hyperlink ref="A31" location="MacIntoish___Dry_Flies" display="MacIntoish Dry Flies" xr:uid="{00000000-0004-0000-0100-00001C000000}"/>
    <hyperlink ref="D34" location="Polar_Baits" display="Polar Baits" xr:uid="{00000000-0004-0000-0100-00001D000000}"/>
    <hyperlink ref="A41" location="Sea_Trout_Shrimp" display="Sea Trout Shrimp Flies" xr:uid="{00000000-0004-0000-0100-00001F000000}"/>
    <hyperlink ref="D45" location="Stimulator_Flies" display="Stimulator Flies" xr:uid="{00000000-0004-0000-0100-000020000000}"/>
    <hyperlink ref="A48" location="This_is_It_Flies" display="This Is It Flies" xr:uid="{00000000-0004-0000-0100-000021000000}"/>
    <hyperlink ref="D48" location="Tube_Flies" display="Tube Flies" xr:uid="{00000000-0004-0000-0100-000022000000}"/>
    <hyperlink ref="D50" location="Wooly_Worms_Weighted" display="Wooly Worms - Weighted" xr:uid="{00000000-0004-0000-0100-000023000000}"/>
    <hyperlink ref="A43" location="Slinkies" display="Slinkies" xr:uid="{00000000-0004-0000-0100-000024000000}"/>
    <hyperlink ref="D37" location="Saltwater_Baitfish_Flies" display="Saltwater Baitfish Flies" xr:uid="{00000000-0004-0000-0100-000025000000}"/>
    <hyperlink ref="A6" location="Anglers_Choice" display="Anglers Choice Flies" xr:uid="{00000000-0004-0000-0100-000026000000}"/>
    <hyperlink ref="D16" location="Crystal_Eggs" display="Crystal Eggs" xr:uid="{00000000-0004-0000-0100-000027000000}"/>
    <hyperlink ref="D18" location="Dark_Water_Flies" display="Dark Water Flies" xr:uid="{00000000-0004-0000-0100-000028000000}"/>
    <hyperlink ref="A30" location="Long_Tail_Glitter_Bugs" display="Long Tail Glitter Bugs - Wet" xr:uid="{00000000-0004-0000-0100-000029000000}"/>
    <hyperlink ref="A32" location="Matuka!A1" display="Matukas" xr:uid="{00000000-0004-0000-0100-00002A000000}"/>
    <hyperlink ref="D38" location="Sheppard_s_Bombers___Fl._Chenille_Tip" display="Sheppard's Bombers" xr:uid="{00000000-0004-0000-0100-00002B000000}"/>
    <hyperlink ref="A3:F3" location="Account_Summary" display="Account Summary" xr:uid="{00000000-0004-0000-0100-00002C000000}"/>
    <hyperlink ref="D6" location="Ants!A1" display="Ants" xr:uid="{00000000-0004-0000-0100-00002E000000}"/>
    <hyperlink ref="D11" location="Bumble_Bee_Bombers" display="Bumble Bee Bombers" xr:uid="{00000000-0004-0000-0100-00002F000000}"/>
    <hyperlink ref="D12" location="Butterflies_Dry___No_Collar_Hackle" display="Butterflies - Dry No Collar Hackle" xr:uid="{00000000-0004-0000-0100-000030000000}"/>
    <hyperlink ref="A18" location="Cossebooms" display="Cossebooms" xr:uid="{00000000-0004-0000-0100-000031000000}"/>
    <hyperlink ref="A20" location="'Damsel Flies'!A1" display="Damsel Flies" xr:uid="{00000000-0004-0000-0100-000032000000}"/>
    <hyperlink ref="A44" location="Split_wing_Bombers" display="Split-wing Bombers" xr:uid="{00000000-0004-0000-0100-000033000000}"/>
    <hyperlink ref="A45" location="Stoneflies" display="Stoneflies" xr:uid="{00000000-0004-0000-0100-000034000000}"/>
    <hyperlink ref="D33" location="Muddler_Minnows" display="Muddler Minnows" xr:uid="{00000000-0004-0000-0100-000035000000}"/>
    <hyperlink ref="D32" location="Mice!A1" display="Mice" xr:uid="{00000000-0004-0000-0100-000036000000}"/>
    <hyperlink ref="D35" location="R.A.T._Series" display="R.A.T. Series" xr:uid="{00000000-0004-0000-0100-000037000000}"/>
    <hyperlink ref="A36" location="'Dry Flies'!A1" display="Regular Dry Flies" xr:uid="{00000000-0004-0000-0100-000038000000}"/>
    <hyperlink ref="D49" location="Wigglers" display="Wigglers" xr:uid="{00000000-0004-0000-0100-000039000000}"/>
    <hyperlink ref="D51" location="Zonkers___Regular" display="Zonkers - Regular" xr:uid="{00000000-0004-0000-0100-00003B000000}"/>
    <hyperlink ref="D39" location="Sheppard_s_Bugs___Fl._Chenille_Tip" display="Sheppard's Bugs" xr:uid="{00000000-0004-0000-0100-00003C000000}"/>
    <hyperlink ref="D47" location="Trout_Flies" display="Trout Flies" xr:uid="{00000000-0004-0000-0100-00003D000000}"/>
    <hyperlink ref="A55" location="Zonkers___Weighted" display="Zonkers - Weighted" xr:uid="{00000000-0004-0000-0100-00003E000000}"/>
    <hyperlink ref="A54" location="Wulff_Bombers" display="Wulff Bombers" xr:uid="{00000000-0004-0000-0100-00003F000000}"/>
    <hyperlink ref="A53" location="Wooly_Worms_Regular" display="Wooly Worms - Regular" xr:uid="{00000000-0004-0000-0100-000040000000}"/>
    <hyperlink ref="A42" location="Sheppard_s_Buck_Bugs" display="Sheppard's Buck Bugs" xr:uid="{00000000-0004-0000-0100-000041000000}"/>
    <hyperlink ref="A34" location="Nu_Floatable_Bombers" display="Nu-floatable Bombers" xr:uid="{00000000-0004-0000-0100-000042000000}"/>
    <hyperlink ref="A35" location="Paddy_Francis" display="Paddy Francis" xr:uid="{00000000-0004-0000-0100-000044000000}"/>
    <hyperlink ref="A38" location="Saltwater_Flies" display="Saltwater Flies" xr:uid="{00000000-0004-0000-0100-000045000000}"/>
    <hyperlink ref="A46" location="Streamers___Stainless_Hook" display="Streamers - Stainless Steel Hook" xr:uid="{00000000-0004-0000-0100-000046000000}"/>
    <hyperlink ref="D43" location="Steelhead_Flies" display="Steelhead Flies" xr:uid="{00000000-0004-0000-0100-000047000000}"/>
    <hyperlink ref="D44" location="Streamers_Regular" display="Streamers - Regular Hook" xr:uid="{00000000-0004-0000-0100-000048000000}"/>
    <hyperlink ref="A50" location="Trout_Fly_Nymphs" display="Trout Fly Nymphs" xr:uid="{00000000-0004-0000-0100-000049000000}"/>
    <hyperlink ref="A51" location="Whiskers" display="Whiskers" xr:uid="{00000000-0004-0000-0100-00004A000000}"/>
    <hyperlink ref="B38" location="Minnows" display="Minnows" xr:uid="{00000000-0004-0000-0100-00004B000000}"/>
    <hyperlink ref="A33" location="Minnows" display="Minnows" xr:uid="{00000000-0004-0000-0100-00004C000000}"/>
    <hyperlink ref="D13" location="'CBC Wet'!A1" display="CBC Flies - Wet" xr:uid="{00000000-0004-0000-0100-00004D000000}"/>
    <hyperlink ref="A37" location="Salmon_Wet_JC" display="Salmon Flies - Wet JC" xr:uid="{00000000-0004-0000-0100-00004E000000}"/>
    <hyperlink ref="A47" location="SUB_BUGS" display="Sub Bugs" xr:uid="{00000000-0004-0000-0100-00004F000000}"/>
    <hyperlink ref="A52" location="Woolly_Buggers" display="Woolly Buggers" xr:uid="{00000000-0004-0000-0100-000050000000}"/>
    <hyperlink ref="D30" location="Marabou_Muddlers" display="Marabou Muddlers" xr:uid="{00000000-0004-0000-0100-000051000000}"/>
    <hyperlink ref="A14" location="CADDIS_FLIES" display="Caddis Flies" xr:uid="{00000000-0004-0000-0100-000052000000}"/>
    <hyperlink ref="D14" location="TOP_10_TROUT_FLIES_FOR_NEWFOUNDLAND" display="Double Bunny" xr:uid="{00000000-0004-0000-0100-000053000000}"/>
    <hyperlink ref="A9" location="'Bead Head Nymphs'!A1" display="Bead Head Nymphs" xr:uid="{00000000-0004-0000-0100-000054000000}"/>
    <hyperlink ref="A23" location="Emerging_Bead_Head_Nymphs" display="Emerging Bead Head Nymphs" xr:uid="{00000000-0004-0000-0100-000055000000}"/>
    <hyperlink ref="A10" location="BLOOD_WORMS" display="Blood Worms" xr:uid="{00000000-0004-0000-0100-000056000000}"/>
    <hyperlink ref="A16" location="CHIRONOMIDS" display="Chironomids" xr:uid="{00000000-0004-0000-0100-000057000000}"/>
    <hyperlink ref="D42" location="Special_Ties" display="Special Ties" xr:uid="{00000000-0004-0000-0100-000058000000}"/>
    <hyperlink ref="D40" location="Sparkle_Duns" display="Sparkle Duns" xr:uid="{00000000-0004-0000-0100-000059000000}"/>
    <hyperlink ref="A15" location="Caddis_Papa" display="Caddis Pupa" xr:uid="{00000000-0004-0000-0100-00005A000000}"/>
    <hyperlink ref="D52" location="SURF_CANDY" display="Surf Candy" xr:uid="{00000000-0004-0000-0100-00005C000000}"/>
    <hyperlink ref="A8" location="BAITFISH_IMITATION_FLIES" display="Baitftish Imitation Flies" xr:uid="{00000000-0004-0000-0100-00005D000000}"/>
    <hyperlink ref="A65:F65" location="Account_Summary" display="Account Summary" xr:uid="{00000000-0004-0000-0100-000060000000}"/>
    <hyperlink ref="A39" location="SHAGGY_BOMBERS" display="Shaggy Bombers" xr:uid="{4BB6F8CC-D8D7-4381-BAF7-35401F2ED03B}"/>
    <hyperlink ref="D29" location="MACKEREL_BITES" display="Mackerel Bites" xr:uid="{E9D2EFF2-408B-499D-9F4C-A304E82DDE88}"/>
    <hyperlink ref="D31" location="MINI_BITES" display="Mini Bites" xr:uid="{39425636-7BC4-4B30-B579-3E3C40B0C88E}"/>
    <hyperlink ref="D36" location="SMELT_BITES___WEIGHTED" display="Smelt Bites - Weighted" xr:uid="{2E38B180-9BB0-470A-B5D6-9F92A898BB12}"/>
    <hyperlink ref="A17" location="COMMUNITY_FLIES" display="Community Flies" xr:uid="{8FA7A6A2-E23A-40ED-9BD7-60E4A78792E3}"/>
    <hyperlink ref="D15" location="'Glitter Bugs'!A1" display="Glitter Bugs" xr:uid="{8415DD4E-D594-4B71-A739-ADB2A08E2594}"/>
    <hyperlink ref="D17" location="C___FLIES" display="C - Flies" xr:uid="{F60F85EC-EF90-4F18-BFB5-750736681A1F}"/>
    <hyperlink ref="A19" location="CRUNCHERS" display="Crunchers" xr:uid="{5CD6FBED-2E1F-41F5-AD3F-12A06334CD08}"/>
    <hyperlink ref="D46" location="Top_10_Trout_Flies" display="Trout Flies Top 10 For Newfoundland" xr:uid="{91EF4C67-81A1-4221-A4BA-C83F4E368C5F}"/>
    <hyperlink ref="D41" location="SALMON_FLIES___WET" display="Salmon Wet Flies" xr:uid="{DD37FCCF-FEEA-4D39-92FD-2557C9651ED5}"/>
    <hyperlink ref="A40" location="TOP_10_SALMON_WET_FLIES_FOR_NEWFOUNDLAND" display="Salmon Fies Top 10 For Newfoundland" xr:uid="{99FA52C2-E422-428C-A66A-13BC4BAEE836}"/>
    <hyperlink ref="A4:F4" r:id="rId1" display="Price List" xr:uid="{1F295859-565D-4C1F-82D5-739D6C6A9263}"/>
  </hyperlinks>
  <pageMargins left="0.75" right="0.75" top="1" bottom="1" header="0.5" footer="0.5"/>
  <pageSetup scale="70" fitToHeight="2" orientation="landscape" horizontalDpi="300" verticalDpi="300" r:id="rId2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AA28F4-5DC5-46BE-877D-3B5F6E24F7E4}">
  <dimension ref="A1:J18"/>
  <sheetViews>
    <sheetView showZeros="0" topLeftCell="A5" workbookViewId="0">
      <selection activeCell="B17" sqref="B17"/>
    </sheetView>
  </sheetViews>
  <sheetFormatPr defaultRowHeight="12.75" x14ac:dyDescent="0.2"/>
  <cols>
    <col min="1" max="1" width="54.7109375" customWidth="1"/>
    <col min="2" max="2" width="21.140625" customWidth="1"/>
    <col min="3" max="3" width="14.140625" customWidth="1"/>
    <col min="9" max="9" width="17" customWidth="1"/>
    <col min="10" max="10" width="24.85546875" customWidth="1"/>
  </cols>
  <sheetData>
    <row r="1" spans="1:10" ht="30" x14ac:dyDescent="0.2">
      <c r="A1" s="446" t="s">
        <v>749</v>
      </c>
      <c r="B1" s="446"/>
      <c r="C1" s="446"/>
      <c r="D1" s="446"/>
      <c r="E1" s="446"/>
      <c r="F1" s="446"/>
      <c r="G1" s="446"/>
      <c r="H1" s="446"/>
      <c r="I1" s="446"/>
      <c r="J1" s="446"/>
    </row>
    <row r="2" spans="1:10" ht="23.25" x14ac:dyDescent="0.2">
      <c r="A2" s="347" t="s">
        <v>0</v>
      </c>
      <c r="B2" s="347"/>
      <c r="C2" s="347"/>
      <c r="D2" s="347"/>
      <c r="E2" s="347"/>
      <c r="F2" s="347"/>
      <c r="G2" s="347"/>
      <c r="H2" s="347"/>
      <c r="I2" s="347"/>
      <c r="J2" s="347"/>
    </row>
    <row r="3" spans="1:10" ht="23.25" x14ac:dyDescent="0.2">
      <c r="A3" s="458" t="s">
        <v>729</v>
      </c>
      <c r="B3" s="347"/>
      <c r="C3" s="347"/>
      <c r="D3" s="347"/>
      <c r="E3" s="347"/>
      <c r="F3" s="347"/>
      <c r="G3" s="347"/>
      <c r="H3" s="347"/>
      <c r="I3" s="347"/>
      <c r="J3" s="347"/>
    </row>
    <row r="4" spans="1:10" ht="23.25" x14ac:dyDescent="0.2">
      <c r="A4" s="347" t="s">
        <v>752</v>
      </c>
      <c r="B4" s="347"/>
      <c r="C4" s="347"/>
      <c r="D4" s="347"/>
      <c r="E4" s="347"/>
      <c r="F4" s="347"/>
      <c r="G4" s="347"/>
      <c r="H4" s="347"/>
      <c r="I4" s="347"/>
      <c r="J4" s="347"/>
    </row>
    <row r="5" spans="1:10" ht="23.25" x14ac:dyDescent="0.2">
      <c r="A5" s="348" t="s">
        <v>727</v>
      </c>
      <c r="B5" s="348"/>
      <c r="C5" s="348"/>
      <c r="D5" s="348"/>
      <c r="E5" s="348"/>
      <c r="F5" s="348"/>
      <c r="G5" s="348"/>
      <c r="H5" s="348"/>
      <c r="I5" s="348"/>
      <c r="J5" s="348"/>
    </row>
    <row r="6" spans="1:10" s="223" customFormat="1" ht="23.25" x14ac:dyDescent="0.35">
      <c r="A6" s="345" t="s">
        <v>726</v>
      </c>
      <c r="B6" s="345"/>
      <c r="C6" s="345"/>
      <c r="D6" s="345"/>
      <c r="E6" s="345"/>
      <c r="F6" s="345"/>
      <c r="G6" s="345"/>
      <c r="H6" s="345"/>
      <c r="I6" s="345"/>
      <c r="J6" s="345"/>
    </row>
    <row r="7" spans="1:10" ht="23.25" x14ac:dyDescent="0.2">
      <c r="A7" s="344" t="s">
        <v>995</v>
      </c>
      <c r="B7" s="344"/>
      <c r="C7" s="344"/>
      <c r="D7" s="344"/>
      <c r="E7" s="344"/>
      <c r="F7" s="344"/>
      <c r="G7" s="344"/>
      <c r="H7" s="344"/>
      <c r="I7" s="344"/>
      <c r="J7" s="344"/>
    </row>
    <row r="8" spans="1:10" ht="23.25" x14ac:dyDescent="0.2">
      <c r="A8" s="354" t="s">
        <v>759</v>
      </c>
      <c r="B8" s="354"/>
      <c r="C8" s="354"/>
      <c r="D8" s="354"/>
      <c r="E8" s="354"/>
      <c r="F8" s="354"/>
      <c r="G8" s="354"/>
      <c r="H8" s="354"/>
      <c r="I8" s="354"/>
      <c r="J8" s="70">
        <f>I18</f>
        <v>0</v>
      </c>
    </row>
    <row r="9" spans="1:10" ht="23.25" x14ac:dyDescent="0.2">
      <c r="A9" s="334" t="s">
        <v>729</v>
      </c>
      <c r="B9" s="100" t="s">
        <v>712</v>
      </c>
      <c r="C9" s="99">
        <v>6</v>
      </c>
      <c r="D9" s="99">
        <v>8</v>
      </c>
      <c r="E9" s="99">
        <v>10</v>
      </c>
      <c r="F9" s="99">
        <v>12</v>
      </c>
      <c r="G9" s="99">
        <v>14</v>
      </c>
      <c r="H9" s="99">
        <v>16</v>
      </c>
      <c r="I9" s="99" t="s">
        <v>8</v>
      </c>
      <c r="J9" s="100" t="s">
        <v>10</v>
      </c>
    </row>
    <row r="10" spans="1:10" ht="23.25" x14ac:dyDescent="0.2">
      <c r="A10" s="502" t="s">
        <v>730</v>
      </c>
      <c r="B10" s="503"/>
      <c r="C10" s="503"/>
      <c r="D10" s="503"/>
      <c r="E10" s="503"/>
      <c r="F10" s="503"/>
      <c r="G10" s="503"/>
      <c r="H10" s="503"/>
      <c r="I10" s="503"/>
      <c r="J10" s="504"/>
    </row>
    <row r="11" spans="1:10" ht="23.25" x14ac:dyDescent="0.35">
      <c r="A11" s="248" t="s">
        <v>621</v>
      </c>
      <c r="B11" s="247">
        <v>3</v>
      </c>
      <c r="C11" s="288">
        <v>0</v>
      </c>
      <c r="D11" s="288"/>
      <c r="E11" s="288"/>
      <c r="F11" s="288"/>
      <c r="G11" s="288"/>
      <c r="H11" s="288"/>
      <c r="I11" s="287">
        <f t="shared" ref="I11:I16" si="0">SUM(C11:H11)</f>
        <v>0</v>
      </c>
      <c r="J11" s="247">
        <f>B11*I11</f>
        <v>0</v>
      </c>
    </row>
    <row r="12" spans="1:10" ht="23.25" x14ac:dyDescent="0.35">
      <c r="A12" s="250" t="s">
        <v>622</v>
      </c>
      <c r="B12" s="247">
        <v>3</v>
      </c>
      <c r="C12" s="288">
        <v>0</v>
      </c>
      <c r="D12" s="288"/>
      <c r="E12" s="288"/>
      <c r="F12" s="288"/>
      <c r="G12" s="288"/>
      <c r="H12" s="288"/>
      <c r="I12" s="251">
        <f t="shared" si="0"/>
        <v>0</v>
      </c>
      <c r="J12" s="291">
        <f>I12*B12</f>
        <v>0</v>
      </c>
    </row>
    <row r="13" spans="1:10" ht="23.25" x14ac:dyDescent="0.35">
      <c r="A13" s="223" t="s">
        <v>1001</v>
      </c>
      <c r="B13" s="247">
        <v>3</v>
      </c>
      <c r="C13" s="289">
        <v>0</v>
      </c>
      <c r="D13" s="289"/>
      <c r="E13" s="289"/>
      <c r="F13" s="289"/>
      <c r="G13" s="289"/>
      <c r="H13" s="289"/>
      <c r="I13" s="233">
        <f t="shared" si="0"/>
        <v>0</v>
      </c>
      <c r="J13" s="79">
        <f>I13*B13</f>
        <v>0</v>
      </c>
    </row>
    <row r="14" spans="1:10" ht="23.25" x14ac:dyDescent="0.35">
      <c r="A14" s="13" t="s">
        <v>1002</v>
      </c>
      <c r="B14" s="247">
        <v>3</v>
      </c>
      <c r="C14" s="289">
        <v>0</v>
      </c>
      <c r="D14" s="289"/>
      <c r="E14" s="290"/>
      <c r="F14" s="289"/>
      <c r="G14" s="289"/>
      <c r="H14" s="289"/>
      <c r="I14" s="21">
        <f t="shared" si="0"/>
        <v>0</v>
      </c>
      <c r="J14" s="39">
        <f>I14*B14</f>
        <v>0</v>
      </c>
    </row>
    <row r="15" spans="1:10" ht="23.25" x14ac:dyDescent="0.35">
      <c r="A15" s="223" t="s">
        <v>835</v>
      </c>
      <c r="B15" s="247">
        <v>3</v>
      </c>
      <c r="C15" s="289">
        <v>0</v>
      </c>
      <c r="D15" s="289"/>
      <c r="E15" s="289"/>
      <c r="F15" s="289"/>
      <c r="G15" s="289"/>
      <c r="H15" s="289"/>
      <c r="I15" s="233">
        <f t="shared" si="0"/>
        <v>0</v>
      </c>
      <c r="J15" s="79">
        <f>I15*B15</f>
        <v>0</v>
      </c>
    </row>
    <row r="16" spans="1:10" ht="23.25" x14ac:dyDescent="0.35">
      <c r="A16" s="13" t="s">
        <v>836</v>
      </c>
      <c r="B16" s="247">
        <v>3</v>
      </c>
      <c r="C16" s="289">
        <v>0</v>
      </c>
      <c r="D16" s="289"/>
      <c r="E16" s="290"/>
      <c r="F16" s="289"/>
      <c r="G16" s="289"/>
      <c r="H16" s="289"/>
      <c r="I16" s="21">
        <f t="shared" si="0"/>
        <v>0</v>
      </c>
      <c r="J16" s="39">
        <f>I16*B16</f>
        <v>0</v>
      </c>
    </row>
    <row r="17" spans="1:10" ht="23.25" x14ac:dyDescent="0.35">
      <c r="A17" s="334" t="str">
        <f>A9</f>
        <v>CBC Flies - Wet</v>
      </c>
      <c r="B17" s="43" t="s">
        <v>802</v>
      </c>
      <c r="C17" s="99">
        <v>6</v>
      </c>
      <c r="D17" s="99">
        <v>8</v>
      </c>
      <c r="E17" s="46">
        <v>10</v>
      </c>
      <c r="F17" s="99">
        <v>12</v>
      </c>
      <c r="G17" s="99">
        <v>14</v>
      </c>
      <c r="H17" s="99">
        <v>16</v>
      </c>
      <c r="I17" s="15" t="s">
        <v>8</v>
      </c>
      <c r="J17" s="14" t="s">
        <v>10</v>
      </c>
    </row>
    <row r="18" spans="1:10" ht="23.25" x14ac:dyDescent="0.35">
      <c r="A18" s="352" t="s">
        <v>758</v>
      </c>
      <c r="B18" s="422"/>
      <c r="C18" s="422"/>
      <c r="D18" s="422"/>
      <c r="E18" s="422"/>
      <c r="F18" s="422"/>
      <c r="G18" s="422"/>
      <c r="H18" s="353"/>
      <c r="I18" s="26">
        <f>SUM(I11:I16)</f>
        <v>0</v>
      </c>
      <c r="J18" s="73">
        <f>SUM(J11:J16)</f>
        <v>0</v>
      </c>
    </row>
  </sheetData>
  <mergeCells count="10">
    <mergeCell ref="A18:H18"/>
    <mergeCell ref="A7:J7"/>
    <mergeCell ref="A8:I8"/>
    <mergeCell ref="A10:J10"/>
    <mergeCell ref="A6:J6"/>
    <mergeCell ref="A1:J1"/>
    <mergeCell ref="A2:J2"/>
    <mergeCell ref="A3:J3"/>
    <mergeCell ref="A4:J4"/>
    <mergeCell ref="A5:J5"/>
  </mergeCells>
  <hyperlinks>
    <hyperlink ref="A5:J5" location="Account_Summary" display="Account Summary" xr:uid="{222FED10-19CE-4FC6-A2B3-E169A423E032}"/>
    <hyperlink ref="A6:J6" location="'Table of Contents'!A1" display="Table of Contents" xr:uid="{E8BE7888-FB71-4E9C-95BA-1B81C1ED3B04}"/>
    <hyperlink ref="A10" r:id="rId1" xr:uid="{20214FEE-563E-4C1D-83AF-476AF32FC554}"/>
    <hyperlink ref="A7:H7" r:id="rId2" display="Price List" xr:uid="{F63E5795-200C-43D7-BD41-2E2F26100F72}"/>
  </hyperlinks>
  <pageMargins left="0.7" right="0.7" top="0.75" bottom="0.75" header="0.3" footer="0.3"/>
  <pageSetup orientation="portrait" horizontalDpi="0" verticalDpi="0" r:id="rId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J19"/>
  <sheetViews>
    <sheetView showZeros="0" topLeftCell="A5" workbookViewId="0">
      <selection activeCell="B17" sqref="B17"/>
    </sheetView>
  </sheetViews>
  <sheetFormatPr defaultRowHeight="12.75" x14ac:dyDescent="0.2"/>
  <cols>
    <col min="1" max="1" width="40.140625" customWidth="1"/>
    <col min="2" max="2" width="20.5703125" customWidth="1"/>
    <col min="9" max="9" width="22.28515625" customWidth="1"/>
    <col min="10" max="10" width="23.28515625" customWidth="1"/>
  </cols>
  <sheetData>
    <row r="1" spans="1:10" ht="30" x14ac:dyDescent="0.2">
      <c r="A1" s="446" t="s">
        <v>749</v>
      </c>
      <c r="B1" s="446"/>
      <c r="C1" s="446"/>
      <c r="D1" s="446"/>
      <c r="E1" s="446"/>
      <c r="F1" s="446"/>
      <c r="G1" s="446"/>
      <c r="H1" s="446"/>
      <c r="I1" s="446"/>
      <c r="J1" s="446"/>
    </row>
    <row r="2" spans="1:10" s="52" customFormat="1" ht="23.25" x14ac:dyDescent="0.2">
      <c r="A2" s="347" t="s">
        <v>0</v>
      </c>
      <c r="B2" s="347"/>
      <c r="C2" s="347"/>
      <c r="D2" s="347"/>
      <c r="E2" s="347"/>
      <c r="F2" s="347"/>
      <c r="G2" s="347"/>
      <c r="H2" s="347"/>
      <c r="I2" s="347"/>
      <c r="J2" s="347"/>
    </row>
    <row r="3" spans="1:10" s="52" customFormat="1" ht="23.25" x14ac:dyDescent="0.2">
      <c r="A3" s="347" t="s">
        <v>881</v>
      </c>
      <c r="B3" s="347"/>
      <c r="C3" s="347"/>
      <c r="D3" s="347"/>
      <c r="E3" s="347"/>
      <c r="F3" s="347"/>
      <c r="G3" s="347"/>
      <c r="H3" s="347"/>
      <c r="I3" s="347"/>
      <c r="J3" s="347"/>
    </row>
    <row r="4" spans="1:10" s="52" customFormat="1" ht="23.25" x14ac:dyDescent="0.2">
      <c r="A4" s="347" t="s">
        <v>752</v>
      </c>
      <c r="B4" s="347"/>
      <c r="C4" s="347"/>
      <c r="D4" s="347"/>
      <c r="E4" s="347"/>
      <c r="F4" s="347"/>
      <c r="G4" s="347"/>
      <c r="H4" s="347"/>
      <c r="I4" s="347"/>
      <c r="J4" s="347"/>
    </row>
    <row r="5" spans="1:10" ht="23.25" x14ac:dyDescent="0.2">
      <c r="A5" s="348" t="s">
        <v>727</v>
      </c>
      <c r="B5" s="348"/>
      <c r="C5" s="348"/>
      <c r="D5" s="348"/>
      <c r="E5" s="348"/>
      <c r="F5" s="348"/>
      <c r="G5" s="348"/>
      <c r="H5" s="348"/>
      <c r="I5" s="348"/>
      <c r="J5" s="348"/>
    </row>
    <row r="6" spans="1:10" ht="24.95" customHeight="1" x14ac:dyDescent="0.2">
      <c r="A6" s="345" t="s">
        <v>726</v>
      </c>
      <c r="B6" s="345"/>
      <c r="C6" s="345"/>
      <c r="D6" s="345"/>
      <c r="E6" s="345"/>
      <c r="F6" s="345"/>
      <c r="G6" s="345"/>
      <c r="H6" s="345"/>
      <c r="I6" s="345"/>
      <c r="J6" s="345"/>
    </row>
    <row r="7" spans="1:10" ht="24.95" customHeight="1" x14ac:dyDescent="0.2">
      <c r="A7" s="344" t="s">
        <v>995</v>
      </c>
      <c r="B7" s="344"/>
      <c r="C7" s="344"/>
      <c r="D7" s="344"/>
      <c r="E7" s="344"/>
      <c r="F7" s="344"/>
      <c r="G7" s="344"/>
      <c r="H7" s="344"/>
      <c r="I7" s="344"/>
      <c r="J7" s="344"/>
    </row>
    <row r="8" spans="1:10" s="56" customFormat="1" ht="24.95" customHeight="1" x14ac:dyDescent="0.2">
      <c r="A8" s="354" t="s">
        <v>759</v>
      </c>
      <c r="B8" s="354"/>
      <c r="C8" s="354"/>
      <c r="D8" s="354"/>
      <c r="E8" s="354"/>
      <c r="F8" s="354"/>
      <c r="G8" s="354"/>
      <c r="H8" s="354"/>
      <c r="I8" s="354"/>
      <c r="J8" s="70">
        <f>I18</f>
        <v>0</v>
      </c>
    </row>
    <row r="9" spans="1:10" s="1" customFormat="1" ht="23.25" x14ac:dyDescent="0.2">
      <c r="A9" s="334" t="s">
        <v>878</v>
      </c>
      <c r="B9" s="100" t="s">
        <v>712</v>
      </c>
      <c r="C9" s="99">
        <v>6</v>
      </c>
      <c r="D9" s="99">
        <v>8</v>
      </c>
      <c r="E9" s="99">
        <v>10</v>
      </c>
      <c r="F9" s="99">
        <v>12</v>
      </c>
      <c r="G9" s="99">
        <v>14</v>
      </c>
      <c r="H9" s="99">
        <v>16</v>
      </c>
      <c r="I9" s="99" t="s">
        <v>8</v>
      </c>
      <c r="J9" s="100" t="s">
        <v>10</v>
      </c>
    </row>
    <row r="10" spans="1:10" s="249" customFormat="1" ht="23.25" x14ac:dyDescent="0.35">
      <c r="A10" s="505" t="s">
        <v>730</v>
      </c>
      <c r="B10" s="506"/>
      <c r="C10" s="506"/>
      <c r="D10" s="506"/>
      <c r="E10" s="506"/>
      <c r="F10" s="506"/>
      <c r="G10" s="506"/>
      <c r="H10" s="506"/>
      <c r="I10" s="506"/>
      <c r="J10" s="507"/>
    </row>
    <row r="11" spans="1:10" s="249" customFormat="1" ht="23.25" x14ac:dyDescent="0.35">
      <c r="A11" s="248" t="s">
        <v>957</v>
      </c>
      <c r="B11" s="247">
        <v>3</v>
      </c>
      <c r="C11" s="231">
        <v>0</v>
      </c>
      <c r="D11" s="231"/>
      <c r="E11" s="231"/>
      <c r="F11" s="231"/>
      <c r="G11" s="231"/>
      <c r="H11" s="231"/>
      <c r="I11" s="231">
        <f>SUM(C11:H11)</f>
        <v>0</v>
      </c>
      <c r="J11" s="247">
        <f>B11*I11</f>
        <v>0</v>
      </c>
    </row>
    <row r="12" spans="1:10" s="253" customFormat="1" ht="23.25" x14ac:dyDescent="0.35">
      <c r="A12" s="250" t="s">
        <v>929</v>
      </c>
      <c r="B12" s="232">
        <v>3</v>
      </c>
      <c r="C12" s="231">
        <v>0</v>
      </c>
      <c r="D12" s="231"/>
      <c r="E12" s="231"/>
      <c r="F12" s="231"/>
      <c r="G12" s="231"/>
      <c r="H12" s="231"/>
      <c r="I12" s="251">
        <f>SUM(C12:H12)</f>
        <v>0</v>
      </c>
      <c r="J12" s="252">
        <f>I12*B12</f>
        <v>0</v>
      </c>
    </row>
    <row r="13" spans="1:10" s="234" customFormat="1" ht="23.25" x14ac:dyDescent="0.35">
      <c r="A13" s="223" t="s">
        <v>879</v>
      </c>
      <c r="B13" s="24">
        <v>3</v>
      </c>
      <c r="C13" s="30">
        <v>0</v>
      </c>
      <c r="D13" s="30">
        <v>0</v>
      </c>
      <c r="E13" s="30">
        <v>0</v>
      </c>
      <c r="F13" s="30"/>
      <c r="G13" s="30"/>
      <c r="H13" s="30"/>
      <c r="I13" s="233">
        <f>SUM(C13:H13)</f>
        <v>0</v>
      </c>
      <c r="J13" s="82">
        <f>I13*B13</f>
        <v>0</v>
      </c>
    </row>
    <row r="14" spans="1:10" ht="23.25" x14ac:dyDescent="0.35">
      <c r="A14" s="13" t="s">
        <v>930</v>
      </c>
      <c r="B14" s="20">
        <v>3</v>
      </c>
      <c r="C14" s="30"/>
      <c r="D14" s="30"/>
      <c r="E14" s="18">
        <v>0</v>
      </c>
      <c r="F14" s="30">
        <v>0</v>
      </c>
      <c r="G14" s="30"/>
      <c r="H14" s="30"/>
      <c r="I14" s="21">
        <f t="shared" ref="I14:I16" si="0">SUM(C14:H14)</f>
        <v>0</v>
      </c>
      <c r="J14" s="19">
        <f>I14*B14</f>
        <v>0</v>
      </c>
    </row>
    <row r="15" spans="1:10" s="234" customFormat="1" ht="23.25" x14ac:dyDescent="0.35">
      <c r="A15" s="223" t="s">
        <v>931</v>
      </c>
      <c r="B15" s="24">
        <v>3</v>
      </c>
      <c r="C15" s="30">
        <v>0</v>
      </c>
      <c r="D15" s="30">
        <v>0</v>
      </c>
      <c r="E15" s="30">
        <v>0</v>
      </c>
      <c r="F15" s="30">
        <v>0</v>
      </c>
      <c r="G15" s="30">
        <v>0</v>
      </c>
      <c r="H15" s="30">
        <v>0</v>
      </c>
      <c r="I15" s="233">
        <f>SUM(C15:H15)</f>
        <v>0</v>
      </c>
      <c r="J15" s="82">
        <f>I15*B15</f>
        <v>0</v>
      </c>
    </row>
    <row r="16" spans="1:10" ht="23.25" x14ac:dyDescent="0.35">
      <c r="A16" s="13" t="s">
        <v>928</v>
      </c>
      <c r="B16" s="20">
        <v>3</v>
      </c>
      <c r="C16" s="30"/>
      <c r="D16" s="30"/>
      <c r="E16" s="18"/>
      <c r="F16" s="30"/>
      <c r="G16" s="30">
        <v>0</v>
      </c>
      <c r="H16" s="30"/>
      <c r="I16" s="21">
        <f t="shared" si="0"/>
        <v>0</v>
      </c>
      <c r="J16" s="19">
        <f>I16*B16</f>
        <v>0</v>
      </c>
    </row>
    <row r="17" spans="1:10" ht="23.25" x14ac:dyDescent="0.35">
      <c r="A17" s="334" t="s">
        <v>958</v>
      </c>
      <c r="B17" s="43" t="s">
        <v>802</v>
      </c>
      <c r="C17" s="99">
        <v>6</v>
      </c>
      <c r="D17" s="99">
        <v>8</v>
      </c>
      <c r="E17" s="46">
        <v>10</v>
      </c>
      <c r="F17" s="99">
        <v>12</v>
      </c>
      <c r="G17" s="99">
        <v>14</v>
      </c>
      <c r="H17" s="99">
        <v>16</v>
      </c>
      <c r="I17" s="15" t="s">
        <v>8</v>
      </c>
      <c r="J17" s="14" t="s">
        <v>10</v>
      </c>
    </row>
    <row r="18" spans="1:10" s="47" customFormat="1" ht="23.25" customHeight="1" x14ac:dyDescent="0.35">
      <c r="A18" s="352" t="s">
        <v>758</v>
      </c>
      <c r="B18" s="422"/>
      <c r="C18" s="422"/>
      <c r="D18" s="422"/>
      <c r="E18" s="422"/>
      <c r="F18" s="422"/>
      <c r="G18" s="422"/>
      <c r="H18" s="353"/>
      <c r="I18" s="26">
        <f>SUM(I11:I16)</f>
        <v>0</v>
      </c>
      <c r="J18" s="73">
        <f>SUM(J11:J16)</f>
        <v>0</v>
      </c>
    </row>
    <row r="19" spans="1:10" ht="24.95" customHeight="1" x14ac:dyDescent="0.2">
      <c r="A19" s="349" t="s">
        <v>751</v>
      </c>
      <c r="B19" s="350"/>
      <c r="C19" s="350"/>
      <c r="D19" s="350"/>
      <c r="E19" s="350"/>
      <c r="F19" s="350"/>
      <c r="G19" s="350"/>
      <c r="H19" s="350"/>
      <c r="I19" s="350"/>
      <c r="J19" s="351"/>
    </row>
  </sheetData>
  <sheetProtection selectLockedCells="1"/>
  <mergeCells count="11">
    <mergeCell ref="A10:J10"/>
    <mergeCell ref="A19:J19"/>
    <mergeCell ref="A18:H18"/>
    <mergeCell ref="A8:I8"/>
    <mergeCell ref="A1:J1"/>
    <mergeCell ref="A2:J2"/>
    <mergeCell ref="A3:J3"/>
    <mergeCell ref="A4:J4"/>
    <mergeCell ref="A5:J5"/>
    <mergeCell ref="A6:J6"/>
    <mergeCell ref="A7:J7"/>
  </mergeCells>
  <phoneticPr fontId="28" type="noConversion"/>
  <hyperlinks>
    <hyperlink ref="A5:J5" location="Account_Summary" display="Account Summary" xr:uid="{00000000-0004-0000-1400-000000000000}"/>
    <hyperlink ref="A6:J6" location="'Caddis Pupa'!A1" display="Table of Contents" xr:uid="{00000000-0004-0000-1400-000001000000}"/>
    <hyperlink ref="A10" r:id="rId1" xr:uid="{AB249524-191B-41C8-B706-9425693E1689}"/>
    <hyperlink ref="A7:H7" r:id="rId2" display="Price List" xr:uid="{A21285B9-C382-4228-A15D-C986D9066317}"/>
  </hyperlinks>
  <pageMargins left="0.75" right="0.75" top="1" bottom="1" header="0.5" footer="0.5"/>
  <pageSetup orientation="portrait" horizontalDpi="4294967293" verticalDpi="0" r:id="rId3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I14"/>
  <sheetViews>
    <sheetView showZeros="0" topLeftCell="A2" workbookViewId="0">
      <selection activeCell="B12" sqref="B12"/>
    </sheetView>
  </sheetViews>
  <sheetFormatPr defaultRowHeight="12.75" x14ac:dyDescent="0.2"/>
  <cols>
    <col min="1" max="1" width="61.28515625" customWidth="1"/>
    <col min="2" max="2" width="21" customWidth="1"/>
    <col min="8" max="8" width="18" customWidth="1"/>
    <col min="9" max="9" width="20.7109375" customWidth="1"/>
  </cols>
  <sheetData>
    <row r="1" spans="1:9" ht="30" x14ac:dyDescent="0.2">
      <c r="A1" s="446" t="s">
        <v>749</v>
      </c>
      <c r="B1" s="446"/>
      <c r="C1" s="446"/>
      <c r="D1" s="446"/>
      <c r="E1" s="446"/>
      <c r="F1" s="446"/>
      <c r="G1" s="446"/>
      <c r="H1" s="446"/>
      <c r="I1" s="446"/>
    </row>
    <row r="2" spans="1:9" s="52" customFormat="1" ht="23.25" x14ac:dyDescent="0.2">
      <c r="A2" s="347" t="s">
        <v>0</v>
      </c>
      <c r="B2" s="347"/>
      <c r="C2" s="347"/>
      <c r="D2" s="347"/>
      <c r="E2" s="347"/>
      <c r="F2" s="347"/>
      <c r="G2" s="347"/>
      <c r="H2" s="347"/>
      <c r="I2" s="347"/>
    </row>
    <row r="3" spans="1:9" s="52" customFormat="1" ht="23.25" x14ac:dyDescent="0.2">
      <c r="A3" s="347" t="s">
        <v>871</v>
      </c>
      <c r="B3" s="347"/>
      <c r="C3" s="347"/>
      <c r="D3" s="347"/>
      <c r="E3" s="347"/>
      <c r="F3" s="347"/>
      <c r="G3" s="347"/>
      <c r="H3" s="347"/>
      <c r="I3" s="347"/>
    </row>
    <row r="4" spans="1:9" s="52" customFormat="1" ht="23.25" x14ac:dyDescent="0.2">
      <c r="A4" s="347" t="s">
        <v>752</v>
      </c>
      <c r="B4" s="347"/>
      <c r="C4" s="347"/>
      <c r="D4" s="347"/>
      <c r="E4" s="347"/>
      <c r="F4" s="347"/>
      <c r="G4" s="347"/>
      <c r="H4" s="347"/>
      <c r="I4" s="347"/>
    </row>
    <row r="5" spans="1:9" ht="23.25" x14ac:dyDescent="0.2">
      <c r="A5" s="348" t="s">
        <v>727</v>
      </c>
      <c r="B5" s="348"/>
      <c r="C5" s="348"/>
      <c r="D5" s="348"/>
      <c r="E5" s="348"/>
      <c r="F5" s="348"/>
      <c r="G5" s="348"/>
      <c r="H5" s="348"/>
      <c r="I5" s="348"/>
    </row>
    <row r="6" spans="1:9" ht="24.95" customHeight="1" x14ac:dyDescent="0.2">
      <c r="A6" s="495" t="s">
        <v>726</v>
      </c>
      <c r="B6" s="495"/>
      <c r="C6" s="495"/>
      <c r="D6" s="495"/>
      <c r="E6" s="495"/>
      <c r="F6" s="495"/>
      <c r="G6" s="495"/>
      <c r="H6" s="495"/>
      <c r="I6" s="495"/>
    </row>
    <row r="7" spans="1:9" ht="24.95" customHeight="1" x14ac:dyDescent="0.2">
      <c r="A7" s="344" t="s">
        <v>995</v>
      </c>
      <c r="B7" s="344"/>
      <c r="C7" s="344"/>
      <c r="D7" s="344"/>
      <c r="E7" s="344"/>
      <c r="F7" s="344"/>
      <c r="G7" s="344"/>
      <c r="H7" s="344"/>
      <c r="I7" s="344"/>
    </row>
    <row r="8" spans="1:9" s="56" customFormat="1" ht="24.95" customHeight="1" x14ac:dyDescent="0.2">
      <c r="A8" s="354" t="s">
        <v>759</v>
      </c>
      <c r="B8" s="354"/>
      <c r="C8" s="354"/>
      <c r="D8" s="354"/>
      <c r="E8" s="354"/>
      <c r="F8" s="354"/>
      <c r="G8" s="354"/>
      <c r="H8" s="354"/>
      <c r="I8" s="70">
        <f>H13</f>
        <v>0</v>
      </c>
    </row>
    <row r="9" spans="1:9" s="1" customFormat="1" ht="23.25" x14ac:dyDescent="0.2">
      <c r="A9" s="336" t="s">
        <v>871</v>
      </c>
      <c r="B9" s="329" t="s">
        <v>712</v>
      </c>
      <c r="C9" s="320">
        <v>10</v>
      </c>
      <c r="D9" s="35">
        <v>12</v>
      </c>
      <c r="E9" s="99">
        <v>14</v>
      </c>
      <c r="F9" s="99">
        <v>16</v>
      </c>
      <c r="G9" s="35">
        <v>18</v>
      </c>
      <c r="H9" s="15" t="s">
        <v>8</v>
      </c>
      <c r="I9" s="14" t="s">
        <v>10</v>
      </c>
    </row>
    <row r="10" spans="1:9" s="93" customFormat="1" ht="23.25" customHeight="1" x14ac:dyDescent="0.3">
      <c r="A10" s="508" t="s">
        <v>730</v>
      </c>
      <c r="B10" s="509"/>
      <c r="C10" s="509"/>
      <c r="D10" s="509"/>
      <c r="E10" s="509"/>
      <c r="F10" s="509"/>
      <c r="G10" s="509"/>
      <c r="H10" s="509"/>
      <c r="I10" s="510"/>
    </row>
    <row r="11" spans="1:9" s="53" customFormat="1" ht="20.25" x14ac:dyDescent="0.3">
      <c r="A11" s="54" t="s">
        <v>872</v>
      </c>
      <c r="B11" s="115">
        <v>2.5</v>
      </c>
      <c r="C11" s="179">
        <v>0</v>
      </c>
      <c r="D11" s="179">
        <v>0</v>
      </c>
      <c r="E11" s="179">
        <v>0</v>
      </c>
      <c r="F11" s="179">
        <v>0</v>
      </c>
      <c r="G11" s="179">
        <v>0</v>
      </c>
      <c r="H11" s="127">
        <f>SUM(C11:G11)</f>
        <v>0</v>
      </c>
      <c r="I11" s="128">
        <f>B11*H11</f>
        <v>0</v>
      </c>
    </row>
    <row r="12" spans="1:9" ht="23.25" x14ac:dyDescent="0.35">
      <c r="A12" s="336" t="s">
        <v>871</v>
      </c>
      <c r="B12" s="43" t="s">
        <v>802</v>
      </c>
      <c r="C12" s="63">
        <v>10</v>
      </c>
      <c r="D12" s="46">
        <v>12</v>
      </c>
      <c r="E12" s="46">
        <v>14</v>
      </c>
      <c r="F12" s="46">
        <v>16</v>
      </c>
      <c r="G12" s="46">
        <v>18</v>
      </c>
      <c r="H12" s="15" t="s">
        <v>8</v>
      </c>
      <c r="I12" s="14" t="s">
        <v>10</v>
      </c>
    </row>
    <row r="13" spans="1:9" s="47" customFormat="1" ht="23.25" customHeight="1" x14ac:dyDescent="0.35">
      <c r="A13" s="453" t="s">
        <v>758</v>
      </c>
      <c r="B13" s="453"/>
      <c r="C13" s="26">
        <f t="shared" ref="C13:I13" si="0">SUM(C11:C11)</f>
        <v>0</v>
      </c>
      <c r="D13" s="26">
        <f t="shared" si="0"/>
        <v>0</v>
      </c>
      <c r="E13" s="26">
        <f t="shared" si="0"/>
        <v>0</v>
      </c>
      <c r="F13" s="26">
        <f t="shared" si="0"/>
        <v>0</v>
      </c>
      <c r="G13" s="26">
        <f t="shared" si="0"/>
        <v>0</v>
      </c>
      <c r="H13" s="26">
        <f t="shared" si="0"/>
        <v>0</v>
      </c>
      <c r="I13" s="73">
        <f t="shared" si="0"/>
        <v>0</v>
      </c>
    </row>
    <row r="14" spans="1:9" ht="24.95" customHeight="1" x14ac:dyDescent="0.2">
      <c r="A14" s="349" t="s">
        <v>751</v>
      </c>
      <c r="B14" s="350"/>
      <c r="C14" s="350"/>
      <c r="D14" s="350"/>
      <c r="E14" s="350"/>
      <c r="F14" s="350"/>
      <c r="G14" s="350"/>
      <c r="H14" s="350"/>
      <c r="I14" s="351"/>
    </row>
  </sheetData>
  <sheetProtection selectLockedCells="1"/>
  <mergeCells count="11">
    <mergeCell ref="A1:I1"/>
    <mergeCell ref="A2:I2"/>
    <mergeCell ref="A3:I3"/>
    <mergeCell ref="A4:I4"/>
    <mergeCell ref="A7:I7"/>
    <mergeCell ref="A14:I14"/>
    <mergeCell ref="A5:I5"/>
    <mergeCell ref="A6:I6"/>
    <mergeCell ref="A8:H8"/>
    <mergeCell ref="A13:B13"/>
    <mergeCell ref="A10:I10"/>
  </mergeCells>
  <phoneticPr fontId="28" type="noConversion"/>
  <hyperlinks>
    <hyperlink ref="A5:I5" location="Account_Summary" display="Account Summary" xr:uid="{00000000-0004-0000-1600-000000000000}"/>
    <hyperlink ref="A6:I6" location="Table_of_Contents" display="Table of Contents" xr:uid="{00000000-0004-0000-1600-000001000000}"/>
    <hyperlink ref="A10" r:id="rId1" xr:uid="{00000000-0004-0000-1600-000002000000}"/>
    <hyperlink ref="A11" r:id="rId2" xr:uid="{00000000-0004-0000-1600-000003000000}"/>
    <hyperlink ref="A7:G7" r:id="rId3" display="Price List" xr:uid="{FF8C67C1-0491-4861-BC56-599D6C2C64E8}"/>
  </hyperlinks>
  <pageMargins left="0.75" right="0.75" top="1" bottom="1" header="0.5" footer="0.5"/>
  <pageSetup orientation="portrait" horizontalDpi="4294967293" verticalDpi="0" r:id="rId4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B1418D-2393-4F83-9FCE-D15D128AB157}">
  <dimension ref="A1:J85"/>
  <sheetViews>
    <sheetView showZeros="0" topLeftCell="A73" workbookViewId="0">
      <selection activeCell="A82" sqref="A82"/>
    </sheetView>
  </sheetViews>
  <sheetFormatPr defaultRowHeight="12.75" x14ac:dyDescent="0.2"/>
  <cols>
    <col min="1" max="1" width="78.140625" customWidth="1"/>
    <col min="2" max="2" width="16.42578125" customWidth="1"/>
    <col min="3" max="3" width="8.42578125" customWidth="1"/>
    <col min="4" max="4" width="7.42578125" customWidth="1"/>
    <col min="9" max="10" width="18" customWidth="1"/>
  </cols>
  <sheetData>
    <row r="1" spans="1:10" ht="30" x14ac:dyDescent="0.2">
      <c r="A1" s="446" t="s">
        <v>749</v>
      </c>
      <c r="B1" s="446"/>
      <c r="C1" s="446"/>
      <c r="D1" s="446"/>
      <c r="E1" s="446"/>
      <c r="F1" s="446"/>
      <c r="G1" s="446"/>
      <c r="H1" s="446"/>
      <c r="I1" s="446"/>
      <c r="J1" s="446"/>
    </row>
    <row r="2" spans="1:10" ht="23.25" x14ac:dyDescent="0.2">
      <c r="A2" s="347"/>
      <c r="B2" s="347"/>
      <c r="C2" s="347"/>
      <c r="D2" s="347"/>
      <c r="E2" s="347"/>
      <c r="F2" s="347"/>
      <c r="G2" s="347"/>
      <c r="H2" s="347"/>
      <c r="I2" s="347"/>
      <c r="J2" s="347"/>
    </row>
    <row r="3" spans="1:10" s="1" customFormat="1" ht="23.25" x14ac:dyDescent="0.2">
      <c r="A3" s="511" t="s">
        <v>921</v>
      </c>
      <c r="B3" s="468"/>
      <c r="C3" s="468"/>
      <c r="D3" s="468"/>
      <c r="E3" s="468"/>
      <c r="F3" s="468"/>
      <c r="G3" s="468"/>
      <c r="H3" s="468"/>
      <c r="I3" s="468"/>
      <c r="J3" s="468"/>
    </row>
    <row r="4" spans="1:10" ht="23.25" x14ac:dyDescent="0.2">
      <c r="A4" s="347"/>
      <c r="B4" s="347"/>
      <c r="C4" s="347"/>
      <c r="D4" s="347"/>
      <c r="E4" s="347"/>
      <c r="F4" s="347"/>
      <c r="G4" s="347"/>
      <c r="H4" s="347"/>
      <c r="I4" s="347"/>
      <c r="J4" s="347"/>
    </row>
    <row r="5" spans="1:10" ht="23.25" x14ac:dyDescent="0.2">
      <c r="A5" s="348" t="s">
        <v>727</v>
      </c>
      <c r="B5" s="348"/>
      <c r="C5" s="348"/>
      <c r="D5" s="348"/>
      <c r="E5" s="348"/>
      <c r="F5" s="348"/>
      <c r="G5" s="348"/>
      <c r="H5" s="348"/>
      <c r="I5" s="348"/>
      <c r="J5" s="348"/>
    </row>
    <row r="6" spans="1:10" ht="23.25" x14ac:dyDescent="0.2">
      <c r="A6" s="345" t="s">
        <v>726</v>
      </c>
      <c r="B6" s="345"/>
      <c r="C6" s="345"/>
      <c r="D6" s="345"/>
      <c r="E6" s="345"/>
      <c r="F6" s="345"/>
      <c r="G6" s="345"/>
      <c r="H6" s="345"/>
      <c r="I6" s="345"/>
      <c r="J6" s="345"/>
    </row>
    <row r="7" spans="1:10" ht="23.25" x14ac:dyDescent="0.2">
      <c r="A7" s="344" t="s">
        <v>995</v>
      </c>
      <c r="B7" s="344"/>
      <c r="C7" s="344"/>
      <c r="D7" s="344"/>
      <c r="E7" s="344"/>
      <c r="F7" s="344"/>
      <c r="G7" s="344"/>
      <c r="H7" s="344"/>
      <c r="I7" s="344"/>
      <c r="J7" s="344"/>
    </row>
    <row r="8" spans="1:10" ht="23.25" x14ac:dyDescent="0.2">
      <c r="A8" s="354" t="s">
        <v>759</v>
      </c>
      <c r="B8" s="354"/>
      <c r="C8" s="354"/>
      <c r="D8" s="354"/>
      <c r="E8" s="354"/>
      <c r="F8" s="354"/>
      <c r="G8" s="354"/>
      <c r="H8" s="354"/>
      <c r="I8" s="354"/>
      <c r="J8" s="70">
        <f>I84</f>
        <v>0</v>
      </c>
    </row>
    <row r="9" spans="1:10" ht="23.25" customHeight="1" x14ac:dyDescent="0.35">
      <c r="A9" s="335" t="s">
        <v>923</v>
      </c>
      <c r="B9" s="257" t="s">
        <v>712</v>
      </c>
      <c r="C9" s="257">
        <v>2</v>
      </c>
      <c r="D9" s="257">
        <v>4</v>
      </c>
      <c r="E9" s="257">
        <v>6</v>
      </c>
      <c r="F9" s="257">
        <v>8</v>
      </c>
      <c r="G9" s="257">
        <v>16</v>
      </c>
      <c r="H9" s="257">
        <v>18</v>
      </c>
      <c r="I9" s="335" t="s">
        <v>8</v>
      </c>
      <c r="J9" s="335" t="s">
        <v>10</v>
      </c>
    </row>
    <row r="10" spans="1:10" ht="23.25" customHeight="1" x14ac:dyDescent="0.2">
      <c r="A10" s="502" t="s">
        <v>730</v>
      </c>
      <c r="B10" s="503"/>
      <c r="C10" s="503"/>
      <c r="D10" s="503"/>
      <c r="E10" s="503"/>
      <c r="F10" s="503"/>
      <c r="G10" s="503"/>
      <c r="H10" s="503"/>
      <c r="I10" s="503"/>
      <c r="J10" s="504"/>
    </row>
    <row r="11" spans="1:10" ht="23.25" x14ac:dyDescent="0.35">
      <c r="A11" s="31" t="s">
        <v>924</v>
      </c>
      <c r="B11" s="24">
        <v>2</v>
      </c>
      <c r="C11" s="226">
        <v>0</v>
      </c>
      <c r="D11" s="227">
        <v>0</v>
      </c>
      <c r="E11" s="149" t="s">
        <v>2</v>
      </c>
      <c r="F11" s="227">
        <v>0</v>
      </c>
      <c r="G11" s="227">
        <v>0</v>
      </c>
      <c r="H11" s="227">
        <v>0</v>
      </c>
      <c r="I11" s="76">
        <f t="shared" ref="I11:I82" si="0">SUM(C11:H11)</f>
        <v>0</v>
      </c>
      <c r="J11" s="19">
        <f t="shared" ref="J11:J75" si="1">B11*I11</f>
        <v>0</v>
      </c>
    </row>
    <row r="12" spans="1:10" ht="23.25" x14ac:dyDescent="0.35">
      <c r="A12" s="31" t="s">
        <v>1017</v>
      </c>
      <c r="B12" s="24">
        <v>2</v>
      </c>
      <c r="C12" s="226">
        <v>0</v>
      </c>
      <c r="D12" s="227">
        <v>0</v>
      </c>
      <c r="E12" s="149">
        <v>0</v>
      </c>
      <c r="F12" s="227">
        <v>0</v>
      </c>
      <c r="G12" s="227">
        <v>0</v>
      </c>
      <c r="H12" s="227">
        <v>0</v>
      </c>
      <c r="I12" s="76">
        <f t="shared" si="0"/>
        <v>0</v>
      </c>
      <c r="J12" s="19">
        <f t="shared" si="1"/>
        <v>0</v>
      </c>
    </row>
    <row r="13" spans="1:10" ht="23.25" x14ac:dyDescent="0.35">
      <c r="A13" s="31" t="s">
        <v>1018</v>
      </c>
      <c r="B13" s="24">
        <v>2</v>
      </c>
      <c r="C13" s="226">
        <v>0</v>
      </c>
      <c r="D13" s="227">
        <v>0</v>
      </c>
      <c r="E13" s="227">
        <v>0</v>
      </c>
      <c r="F13" s="149">
        <v>0</v>
      </c>
      <c r="G13" s="227">
        <v>0</v>
      </c>
      <c r="H13" s="227">
        <v>0</v>
      </c>
      <c r="I13" s="76">
        <f t="shared" si="0"/>
        <v>0</v>
      </c>
      <c r="J13" s="19">
        <f t="shared" si="1"/>
        <v>0</v>
      </c>
    </row>
    <row r="14" spans="1:10" ht="23.25" x14ac:dyDescent="0.35">
      <c r="A14" s="313" t="s">
        <v>1019</v>
      </c>
      <c r="B14" s="24">
        <v>2</v>
      </c>
      <c r="C14" s="293">
        <v>0</v>
      </c>
      <c r="D14" s="292">
        <v>0</v>
      </c>
      <c r="E14" s="292">
        <v>0</v>
      </c>
      <c r="F14" s="227"/>
      <c r="G14" s="227"/>
      <c r="H14" s="227"/>
      <c r="I14" s="76">
        <f t="shared" si="0"/>
        <v>0</v>
      </c>
      <c r="J14" s="19">
        <f t="shared" si="1"/>
        <v>0</v>
      </c>
    </row>
    <row r="15" spans="1:10" ht="23.25" x14ac:dyDescent="0.35">
      <c r="A15" s="313" t="s">
        <v>1020</v>
      </c>
      <c r="B15" s="24">
        <v>2</v>
      </c>
      <c r="C15" s="293">
        <v>0</v>
      </c>
      <c r="D15" s="292">
        <v>0</v>
      </c>
      <c r="E15" s="292">
        <v>0</v>
      </c>
      <c r="F15" s="227"/>
      <c r="G15" s="227"/>
      <c r="H15" s="227"/>
      <c r="I15" s="76">
        <f t="shared" si="0"/>
        <v>0</v>
      </c>
      <c r="J15" s="19">
        <f t="shared" si="1"/>
        <v>0</v>
      </c>
    </row>
    <row r="16" spans="1:10" ht="23.25" x14ac:dyDescent="0.35">
      <c r="A16" s="313" t="s">
        <v>1021</v>
      </c>
      <c r="B16" s="24">
        <v>2</v>
      </c>
      <c r="C16" s="293">
        <v>0</v>
      </c>
      <c r="D16" s="292">
        <v>0</v>
      </c>
      <c r="E16" s="292">
        <v>0</v>
      </c>
      <c r="F16" s="227"/>
      <c r="G16" s="227"/>
      <c r="H16" s="227"/>
      <c r="I16" s="76">
        <f t="shared" si="0"/>
        <v>0</v>
      </c>
      <c r="J16" s="19">
        <f t="shared" si="1"/>
        <v>0</v>
      </c>
    </row>
    <row r="17" spans="1:10" ht="23.25" x14ac:dyDescent="0.35">
      <c r="A17" s="313" t="s">
        <v>1022</v>
      </c>
      <c r="B17" s="24">
        <v>2</v>
      </c>
      <c r="C17" s="293">
        <v>0</v>
      </c>
      <c r="D17" s="292">
        <v>0</v>
      </c>
      <c r="E17" s="292">
        <v>0</v>
      </c>
      <c r="F17" s="227"/>
      <c r="G17" s="227"/>
      <c r="H17" s="227"/>
      <c r="I17" s="76">
        <f t="shared" si="0"/>
        <v>0</v>
      </c>
      <c r="J17" s="19">
        <f t="shared" si="1"/>
        <v>0</v>
      </c>
    </row>
    <row r="18" spans="1:10" ht="23.25" x14ac:dyDescent="0.35">
      <c r="A18" s="313" t="s">
        <v>1023</v>
      </c>
      <c r="B18" s="24">
        <v>2</v>
      </c>
      <c r="C18" s="293">
        <v>0</v>
      </c>
      <c r="D18" s="292">
        <v>0</v>
      </c>
      <c r="E18" s="292">
        <v>0</v>
      </c>
      <c r="F18" s="227"/>
      <c r="G18" s="227"/>
      <c r="H18" s="227"/>
      <c r="I18" s="76">
        <f t="shared" si="0"/>
        <v>0</v>
      </c>
      <c r="J18" s="19">
        <f t="shared" si="1"/>
        <v>0</v>
      </c>
    </row>
    <row r="19" spans="1:10" ht="23.25" x14ac:dyDescent="0.35">
      <c r="A19" s="313" t="s">
        <v>1024</v>
      </c>
      <c r="B19" s="24">
        <v>2</v>
      </c>
      <c r="C19" s="293">
        <v>0</v>
      </c>
      <c r="D19" s="292">
        <v>0</v>
      </c>
      <c r="E19" s="292">
        <v>0</v>
      </c>
      <c r="F19" s="227"/>
      <c r="G19" s="227"/>
      <c r="H19" s="227"/>
      <c r="I19" s="76">
        <f t="shared" si="0"/>
        <v>0</v>
      </c>
      <c r="J19" s="19">
        <f t="shared" si="1"/>
        <v>0</v>
      </c>
    </row>
    <row r="20" spans="1:10" ht="23.25" x14ac:dyDescent="0.35">
      <c r="A20" s="313" t="s">
        <v>1025</v>
      </c>
      <c r="B20" s="24">
        <v>2</v>
      </c>
      <c r="C20" s="293">
        <v>0</v>
      </c>
      <c r="D20" s="292">
        <v>0</v>
      </c>
      <c r="E20" s="292">
        <v>0</v>
      </c>
      <c r="F20" s="292">
        <v>0</v>
      </c>
      <c r="G20" s="227"/>
      <c r="H20" s="227"/>
      <c r="I20" s="76">
        <f t="shared" si="0"/>
        <v>0</v>
      </c>
      <c r="J20" s="19">
        <f t="shared" si="1"/>
        <v>0</v>
      </c>
    </row>
    <row r="21" spans="1:10" ht="23.25" x14ac:dyDescent="0.35">
      <c r="A21" s="312" t="s">
        <v>1005</v>
      </c>
      <c r="B21" s="305" t="s">
        <v>712</v>
      </c>
      <c r="C21" s="306">
        <v>2</v>
      </c>
      <c r="D21" s="307">
        <v>4</v>
      </c>
      <c r="E21" s="307">
        <v>6</v>
      </c>
      <c r="F21" s="307">
        <v>8</v>
      </c>
      <c r="G21" s="307">
        <v>10</v>
      </c>
      <c r="H21" s="307">
        <v>12</v>
      </c>
      <c r="I21" s="296"/>
      <c r="J21" s="297"/>
    </row>
    <row r="22" spans="1:10" ht="23.25" x14ac:dyDescent="0.35">
      <c r="A22" s="313" t="s">
        <v>1026</v>
      </c>
      <c r="B22" s="309">
        <v>2</v>
      </c>
      <c r="C22" s="299"/>
      <c r="D22" s="300"/>
      <c r="E22" s="310">
        <v>0</v>
      </c>
      <c r="F22" s="310" t="s">
        <v>2</v>
      </c>
      <c r="G22" s="310" t="s">
        <v>2</v>
      </c>
      <c r="H22" s="300"/>
      <c r="I22" s="76">
        <f t="shared" si="0"/>
        <v>0</v>
      </c>
      <c r="J22" s="19">
        <f t="shared" si="1"/>
        <v>0</v>
      </c>
    </row>
    <row r="23" spans="1:10" ht="23.25" x14ac:dyDescent="0.35">
      <c r="A23" s="314" t="s">
        <v>1027</v>
      </c>
      <c r="B23" s="309">
        <v>2</v>
      </c>
      <c r="C23" s="299"/>
      <c r="D23" s="300"/>
      <c r="E23" s="310" t="s">
        <v>2</v>
      </c>
      <c r="F23" s="310" t="s">
        <v>2</v>
      </c>
      <c r="G23" s="310" t="s">
        <v>2</v>
      </c>
      <c r="H23" s="300"/>
      <c r="I23" s="76">
        <f t="shared" si="0"/>
        <v>0</v>
      </c>
      <c r="J23" s="19">
        <f t="shared" si="1"/>
        <v>0</v>
      </c>
    </row>
    <row r="24" spans="1:10" ht="23.25" x14ac:dyDescent="0.35">
      <c r="A24" s="313" t="s">
        <v>1028</v>
      </c>
      <c r="B24" s="309">
        <v>2</v>
      </c>
      <c r="C24" s="299"/>
      <c r="D24" s="300"/>
      <c r="E24" s="310" t="s">
        <v>2</v>
      </c>
      <c r="F24" s="310" t="s">
        <v>2</v>
      </c>
      <c r="G24" s="310" t="s">
        <v>2</v>
      </c>
      <c r="H24" s="300"/>
      <c r="I24" s="76">
        <f t="shared" si="0"/>
        <v>0</v>
      </c>
      <c r="J24" s="19">
        <f t="shared" si="1"/>
        <v>0</v>
      </c>
    </row>
    <row r="25" spans="1:10" ht="23.25" x14ac:dyDescent="0.35">
      <c r="A25" s="313" t="s">
        <v>1029</v>
      </c>
      <c r="B25" s="309">
        <v>2</v>
      </c>
      <c r="C25" s="299"/>
      <c r="D25" s="300"/>
      <c r="E25" s="300"/>
      <c r="F25" s="310" t="s">
        <v>2</v>
      </c>
      <c r="G25" s="310" t="s">
        <v>2</v>
      </c>
      <c r="H25" s="310" t="s">
        <v>2</v>
      </c>
      <c r="I25" s="76">
        <f t="shared" si="0"/>
        <v>0</v>
      </c>
      <c r="J25" s="19">
        <f t="shared" si="1"/>
        <v>0</v>
      </c>
    </row>
    <row r="26" spans="1:10" ht="23.25" x14ac:dyDescent="0.35">
      <c r="A26" s="311" t="s">
        <v>1004</v>
      </c>
      <c r="B26" s="305" t="s">
        <v>712</v>
      </c>
      <c r="C26" s="306">
        <v>2</v>
      </c>
      <c r="D26" s="307">
        <v>4</v>
      </c>
      <c r="E26" s="307">
        <v>6</v>
      </c>
      <c r="F26" s="307">
        <v>8</v>
      </c>
      <c r="G26" s="307">
        <v>10</v>
      </c>
      <c r="H26" s="307">
        <v>12</v>
      </c>
      <c r="I26" s="296" t="s">
        <v>2</v>
      </c>
      <c r="J26" s="297" t="s">
        <v>2</v>
      </c>
    </row>
    <row r="27" spans="1:10" ht="23.25" x14ac:dyDescent="0.35">
      <c r="A27" s="277" t="s">
        <v>1030</v>
      </c>
      <c r="B27" s="298">
        <v>3.5</v>
      </c>
      <c r="C27" s="293" t="s">
        <v>2</v>
      </c>
      <c r="D27" s="292" t="s">
        <v>2</v>
      </c>
      <c r="E27" s="227"/>
      <c r="F27" s="227"/>
      <c r="G27" s="227"/>
      <c r="H27" s="227"/>
      <c r="I27" s="76">
        <f t="shared" si="0"/>
        <v>0</v>
      </c>
      <c r="J27" s="19">
        <f t="shared" si="1"/>
        <v>0</v>
      </c>
    </row>
    <row r="28" spans="1:10" ht="23.25" x14ac:dyDescent="0.35">
      <c r="A28" s="315" t="s">
        <v>1006</v>
      </c>
      <c r="B28" s="305" t="s">
        <v>712</v>
      </c>
      <c r="C28" s="294">
        <v>2</v>
      </c>
      <c r="D28" s="295">
        <v>4</v>
      </c>
      <c r="E28" s="295">
        <v>6</v>
      </c>
      <c r="F28" s="295">
        <v>8</v>
      </c>
      <c r="G28" s="295">
        <v>10</v>
      </c>
      <c r="H28" s="295">
        <v>12</v>
      </c>
      <c r="I28" s="296" t="s">
        <v>2</v>
      </c>
      <c r="J28" s="297" t="s">
        <v>2</v>
      </c>
    </row>
    <row r="29" spans="1:10" s="1" customFormat="1" ht="23.25" x14ac:dyDescent="0.35">
      <c r="A29" s="229" t="s">
        <v>1031</v>
      </c>
      <c r="B29" s="301">
        <v>1.3</v>
      </c>
      <c r="C29" s="302"/>
      <c r="D29" s="303"/>
      <c r="E29" s="303"/>
      <c r="F29" s="303"/>
      <c r="G29" s="304" t="s">
        <v>2</v>
      </c>
      <c r="H29" s="304" t="s">
        <v>2</v>
      </c>
      <c r="I29" s="76">
        <f t="shared" si="0"/>
        <v>0</v>
      </c>
      <c r="J29" s="19">
        <f t="shared" si="1"/>
        <v>0</v>
      </c>
    </row>
    <row r="30" spans="1:10" ht="23.25" x14ac:dyDescent="0.35">
      <c r="A30" s="31" t="s">
        <v>1032</v>
      </c>
      <c r="B30" s="24">
        <v>1.3</v>
      </c>
      <c r="C30" s="226">
        <v>0</v>
      </c>
      <c r="D30" s="227">
        <v>0</v>
      </c>
      <c r="E30" s="227">
        <v>0</v>
      </c>
      <c r="F30" s="227">
        <v>0</v>
      </c>
      <c r="G30" s="149" t="s">
        <v>2</v>
      </c>
      <c r="H30" s="149" t="s">
        <v>2</v>
      </c>
      <c r="I30" s="76">
        <f t="shared" si="0"/>
        <v>0</v>
      </c>
      <c r="J30" s="19">
        <f t="shared" si="1"/>
        <v>0</v>
      </c>
    </row>
    <row r="31" spans="1:10" ht="23.25" x14ac:dyDescent="0.35">
      <c r="A31" s="308" t="s">
        <v>61</v>
      </c>
      <c r="B31" s="305" t="s">
        <v>712</v>
      </c>
      <c r="C31" s="294" t="s">
        <v>925</v>
      </c>
      <c r="D31" s="295"/>
      <c r="E31" s="295"/>
      <c r="F31" s="295"/>
      <c r="G31" s="295"/>
      <c r="H31" s="295">
        <v>0</v>
      </c>
      <c r="I31" s="296">
        <f t="shared" si="0"/>
        <v>0</v>
      </c>
      <c r="J31" s="297" t="s">
        <v>2</v>
      </c>
    </row>
    <row r="32" spans="1:10" ht="23.25" x14ac:dyDescent="0.35">
      <c r="A32" s="230" t="s">
        <v>1033</v>
      </c>
      <c r="B32" s="24">
        <v>5</v>
      </c>
      <c r="C32" s="180" t="s">
        <v>2</v>
      </c>
      <c r="D32" s="227">
        <v>0</v>
      </c>
      <c r="E32" s="227">
        <v>0</v>
      </c>
      <c r="F32" s="227">
        <v>0</v>
      </c>
      <c r="G32" s="227">
        <v>0</v>
      </c>
      <c r="H32" s="227">
        <v>0</v>
      </c>
      <c r="I32" s="76">
        <f t="shared" si="0"/>
        <v>0</v>
      </c>
      <c r="J32" s="19">
        <f t="shared" si="1"/>
        <v>0</v>
      </c>
    </row>
    <row r="33" spans="1:10" ht="23.25" x14ac:dyDescent="0.35">
      <c r="A33" s="308" t="s">
        <v>926</v>
      </c>
      <c r="B33" s="305" t="s">
        <v>712</v>
      </c>
      <c r="C33" s="294" t="s">
        <v>927</v>
      </c>
      <c r="D33" s="295">
        <v>0</v>
      </c>
      <c r="E33" s="295">
        <v>0</v>
      </c>
      <c r="F33" s="295">
        <v>0</v>
      </c>
      <c r="G33" s="295">
        <v>0</v>
      </c>
      <c r="H33" s="295">
        <v>0</v>
      </c>
      <c r="I33" s="296">
        <f t="shared" si="0"/>
        <v>0</v>
      </c>
      <c r="J33" s="297" t="s">
        <v>2</v>
      </c>
    </row>
    <row r="34" spans="1:10" ht="23.25" x14ac:dyDescent="0.35">
      <c r="A34" s="313" t="s">
        <v>1058</v>
      </c>
      <c r="B34" s="24">
        <v>7</v>
      </c>
      <c r="C34" s="180" t="s">
        <v>2</v>
      </c>
      <c r="D34" s="227">
        <v>0</v>
      </c>
      <c r="E34" s="227">
        <v>0</v>
      </c>
      <c r="F34" s="227">
        <v>0</v>
      </c>
      <c r="G34" s="227">
        <v>0</v>
      </c>
      <c r="H34" s="227">
        <v>0</v>
      </c>
      <c r="I34" s="76">
        <f t="shared" si="0"/>
        <v>0</v>
      </c>
      <c r="J34" s="19">
        <f t="shared" si="1"/>
        <v>0</v>
      </c>
    </row>
    <row r="35" spans="1:10" ht="23.25" x14ac:dyDescent="0.35">
      <c r="A35" s="313" t="s">
        <v>1059</v>
      </c>
      <c r="B35" s="24">
        <v>7</v>
      </c>
      <c r="C35" s="180" t="s">
        <v>2</v>
      </c>
      <c r="D35" s="227">
        <v>0</v>
      </c>
      <c r="E35" s="227">
        <v>0</v>
      </c>
      <c r="F35" s="227">
        <v>0</v>
      </c>
      <c r="G35" s="227">
        <v>0</v>
      </c>
      <c r="H35" s="227">
        <v>0</v>
      </c>
      <c r="I35" s="76">
        <f t="shared" si="0"/>
        <v>0</v>
      </c>
      <c r="J35" s="19">
        <f t="shared" si="1"/>
        <v>0</v>
      </c>
    </row>
    <row r="36" spans="1:10" ht="23.25" x14ac:dyDescent="0.35">
      <c r="A36" s="313" t="s">
        <v>1060</v>
      </c>
      <c r="B36" s="24">
        <v>7</v>
      </c>
      <c r="C36" s="180" t="s">
        <v>2</v>
      </c>
      <c r="D36" s="227">
        <v>0</v>
      </c>
      <c r="E36" s="227">
        <v>0</v>
      </c>
      <c r="F36" s="227">
        <v>0</v>
      </c>
      <c r="G36" s="227">
        <v>0</v>
      </c>
      <c r="H36" s="227">
        <v>0</v>
      </c>
      <c r="I36" s="76">
        <f t="shared" si="0"/>
        <v>0</v>
      </c>
      <c r="J36" s="19">
        <f t="shared" si="1"/>
        <v>0</v>
      </c>
    </row>
    <row r="37" spans="1:10" ht="23.25" x14ac:dyDescent="0.35">
      <c r="A37" s="316" t="s">
        <v>1007</v>
      </c>
      <c r="B37" s="305" t="s">
        <v>712</v>
      </c>
      <c r="C37" s="294">
        <v>2</v>
      </c>
      <c r="D37" s="295">
        <v>4</v>
      </c>
      <c r="E37" s="295">
        <v>6</v>
      </c>
      <c r="F37" s="295">
        <v>8</v>
      </c>
      <c r="G37" s="295">
        <v>10</v>
      </c>
      <c r="H37" s="295">
        <v>12</v>
      </c>
      <c r="I37" s="296" t="s">
        <v>2</v>
      </c>
      <c r="J37" s="297"/>
    </row>
    <row r="38" spans="1:10" ht="23.25" x14ac:dyDescent="0.35">
      <c r="A38" s="313" t="s">
        <v>1034</v>
      </c>
      <c r="B38" s="24">
        <v>2.5</v>
      </c>
      <c r="C38" s="226"/>
      <c r="D38" s="227"/>
      <c r="E38" s="292" t="s">
        <v>2</v>
      </c>
      <c r="F38" s="227"/>
      <c r="G38" s="227"/>
      <c r="H38" s="227"/>
      <c r="I38" s="76">
        <f t="shared" si="0"/>
        <v>0</v>
      </c>
      <c r="J38" s="19">
        <f t="shared" si="1"/>
        <v>0</v>
      </c>
    </row>
    <row r="39" spans="1:10" ht="23.25" x14ac:dyDescent="0.35">
      <c r="A39" s="313" t="s">
        <v>1036</v>
      </c>
      <c r="B39" s="24">
        <v>2.5</v>
      </c>
      <c r="C39" s="226"/>
      <c r="D39" s="227"/>
      <c r="E39" s="292">
        <v>0</v>
      </c>
      <c r="F39" s="227"/>
      <c r="G39" s="227"/>
      <c r="H39" s="227"/>
      <c r="I39" s="76">
        <f t="shared" si="0"/>
        <v>0</v>
      </c>
      <c r="J39" s="19">
        <f t="shared" si="1"/>
        <v>0</v>
      </c>
    </row>
    <row r="40" spans="1:10" ht="23.25" x14ac:dyDescent="0.35">
      <c r="A40" s="313" t="s">
        <v>1035</v>
      </c>
      <c r="B40" s="24">
        <v>2.5</v>
      </c>
      <c r="C40" s="226"/>
      <c r="D40" s="227"/>
      <c r="E40" s="292" t="s">
        <v>2</v>
      </c>
      <c r="F40" s="227"/>
      <c r="G40" s="227"/>
      <c r="H40" s="227"/>
      <c r="I40" s="76">
        <f t="shared" si="0"/>
        <v>0</v>
      </c>
      <c r="J40" s="19">
        <f t="shared" si="1"/>
        <v>0</v>
      </c>
    </row>
    <row r="41" spans="1:10" ht="23.25" x14ac:dyDescent="0.35">
      <c r="A41" s="313" t="s">
        <v>1037</v>
      </c>
      <c r="B41" s="24">
        <v>2.5</v>
      </c>
      <c r="C41" s="226"/>
      <c r="D41" s="227"/>
      <c r="E41" s="292" t="s">
        <v>2</v>
      </c>
      <c r="F41" s="227"/>
      <c r="G41" s="227"/>
      <c r="H41" s="227"/>
      <c r="I41" s="76">
        <f t="shared" si="0"/>
        <v>0</v>
      </c>
      <c r="J41" s="19">
        <f t="shared" si="1"/>
        <v>0</v>
      </c>
    </row>
    <row r="42" spans="1:10" ht="23.25" x14ac:dyDescent="0.35">
      <c r="A42" s="312" t="s">
        <v>55</v>
      </c>
      <c r="B42" s="305" t="s">
        <v>712</v>
      </c>
      <c r="C42" s="294">
        <v>2</v>
      </c>
      <c r="D42" s="295">
        <v>4</v>
      </c>
      <c r="E42" s="295">
        <v>6</v>
      </c>
      <c r="F42" s="295">
        <v>8</v>
      </c>
      <c r="G42" s="295">
        <v>10</v>
      </c>
      <c r="H42" s="295">
        <v>12</v>
      </c>
      <c r="I42" s="296"/>
      <c r="J42" s="297" t="s">
        <v>2</v>
      </c>
    </row>
    <row r="43" spans="1:10" ht="23.25" x14ac:dyDescent="0.35">
      <c r="A43" s="31" t="s">
        <v>1038</v>
      </c>
      <c r="B43" s="24">
        <v>1.5</v>
      </c>
      <c r="C43" s="226"/>
      <c r="D43" s="227"/>
      <c r="E43" s="227"/>
      <c r="F43" s="292" t="s">
        <v>2</v>
      </c>
      <c r="G43" s="292" t="s">
        <v>2</v>
      </c>
      <c r="H43" s="227"/>
      <c r="I43" s="76">
        <f t="shared" si="0"/>
        <v>0</v>
      </c>
      <c r="J43" s="19">
        <f t="shared" si="1"/>
        <v>0</v>
      </c>
    </row>
    <row r="44" spans="1:10" ht="23.25" x14ac:dyDescent="0.35">
      <c r="A44" s="31" t="s">
        <v>1039</v>
      </c>
      <c r="B44" s="24">
        <v>1.5</v>
      </c>
      <c r="C44" s="226"/>
      <c r="D44" s="227"/>
      <c r="E44" s="227"/>
      <c r="F44" s="292" t="s">
        <v>2</v>
      </c>
      <c r="G44" s="292" t="s">
        <v>2</v>
      </c>
      <c r="H44" s="227"/>
      <c r="I44" s="76">
        <f t="shared" si="0"/>
        <v>0</v>
      </c>
      <c r="J44" s="19">
        <f t="shared" si="1"/>
        <v>0</v>
      </c>
    </row>
    <row r="45" spans="1:10" ht="23.25" x14ac:dyDescent="0.35">
      <c r="A45" s="31" t="s">
        <v>1040</v>
      </c>
      <c r="B45" s="24">
        <v>1.5</v>
      </c>
      <c r="C45" s="226"/>
      <c r="D45" s="227"/>
      <c r="E45" s="227"/>
      <c r="F45" s="292" t="s">
        <v>2</v>
      </c>
      <c r="G45" s="292" t="s">
        <v>2</v>
      </c>
      <c r="H45" s="292" t="s">
        <v>2</v>
      </c>
      <c r="I45" s="76">
        <f t="shared" si="0"/>
        <v>0</v>
      </c>
      <c r="J45" s="19">
        <f t="shared" si="1"/>
        <v>0</v>
      </c>
    </row>
    <row r="46" spans="1:10" ht="23.25" x14ac:dyDescent="0.35">
      <c r="A46" s="31" t="s">
        <v>1041</v>
      </c>
      <c r="B46" s="24">
        <v>1.5</v>
      </c>
      <c r="C46" s="226"/>
      <c r="D46" s="227"/>
      <c r="E46" s="227"/>
      <c r="F46" s="292" t="s">
        <v>2</v>
      </c>
      <c r="G46" s="292" t="s">
        <v>2</v>
      </c>
      <c r="H46" s="227"/>
      <c r="I46" s="76">
        <f t="shared" si="0"/>
        <v>0</v>
      </c>
      <c r="J46" s="19">
        <f t="shared" si="1"/>
        <v>0</v>
      </c>
    </row>
    <row r="47" spans="1:10" ht="23.25" x14ac:dyDescent="0.35">
      <c r="A47" s="31" t="s">
        <v>1042</v>
      </c>
      <c r="B47" s="24">
        <v>1.5</v>
      </c>
      <c r="C47" s="226"/>
      <c r="D47" s="227"/>
      <c r="E47" s="227"/>
      <c r="F47" s="292" t="s">
        <v>2</v>
      </c>
      <c r="G47" s="292" t="s">
        <v>2</v>
      </c>
      <c r="H47" s="227"/>
      <c r="I47" s="76">
        <f t="shared" si="0"/>
        <v>0</v>
      </c>
      <c r="J47" s="19">
        <f t="shared" si="1"/>
        <v>0</v>
      </c>
    </row>
    <row r="48" spans="1:10" ht="23.25" x14ac:dyDescent="0.35">
      <c r="A48" s="312" t="s">
        <v>852</v>
      </c>
      <c r="B48" s="305" t="s">
        <v>712</v>
      </c>
      <c r="C48" s="294">
        <v>2</v>
      </c>
      <c r="D48" s="295">
        <v>4</v>
      </c>
      <c r="E48" s="295">
        <v>6</v>
      </c>
      <c r="F48" s="295">
        <v>8</v>
      </c>
      <c r="G48" s="295">
        <v>12</v>
      </c>
      <c r="H48" s="295">
        <v>12</v>
      </c>
      <c r="I48" s="296" t="s">
        <v>2</v>
      </c>
      <c r="J48" s="297"/>
    </row>
    <row r="49" spans="1:10" ht="23.25" x14ac:dyDescent="0.35">
      <c r="A49" s="313" t="s">
        <v>1043</v>
      </c>
      <c r="B49" s="24">
        <v>1.5</v>
      </c>
      <c r="C49" s="226"/>
      <c r="D49" s="292" t="s">
        <v>2</v>
      </c>
      <c r="E49" s="292" t="s">
        <v>2</v>
      </c>
      <c r="F49" s="292" t="s">
        <v>2</v>
      </c>
      <c r="G49" s="227"/>
      <c r="H49" s="227"/>
      <c r="I49" s="76">
        <f t="shared" si="0"/>
        <v>0</v>
      </c>
      <c r="J49" s="19">
        <f t="shared" si="1"/>
        <v>0</v>
      </c>
    </row>
    <row r="50" spans="1:10" ht="23.25" x14ac:dyDescent="0.35">
      <c r="A50" s="313" t="s">
        <v>1044</v>
      </c>
      <c r="B50" s="24">
        <v>1.5</v>
      </c>
      <c r="C50" s="226"/>
      <c r="D50" s="292" t="s">
        <v>2</v>
      </c>
      <c r="E50" s="292" t="s">
        <v>2</v>
      </c>
      <c r="F50" s="292" t="s">
        <v>2</v>
      </c>
      <c r="G50" s="227"/>
      <c r="H50" s="227"/>
      <c r="I50" s="76">
        <f t="shared" si="0"/>
        <v>0</v>
      </c>
      <c r="J50" s="19">
        <f t="shared" si="1"/>
        <v>0</v>
      </c>
    </row>
    <row r="51" spans="1:10" ht="23.25" x14ac:dyDescent="0.35">
      <c r="A51" s="313" t="s">
        <v>1045</v>
      </c>
      <c r="B51" s="24">
        <v>1.5</v>
      </c>
      <c r="C51" s="226"/>
      <c r="D51" s="292" t="s">
        <v>2</v>
      </c>
      <c r="E51" s="292" t="s">
        <v>2</v>
      </c>
      <c r="F51" s="292" t="s">
        <v>2</v>
      </c>
      <c r="G51" s="227"/>
      <c r="H51" s="227"/>
      <c r="I51" s="76">
        <f t="shared" si="0"/>
        <v>0</v>
      </c>
      <c r="J51" s="19">
        <f t="shared" si="1"/>
        <v>0</v>
      </c>
    </row>
    <row r="52" spans="1:10" ht="23.25" x14ac:dyDescent="0.35">
      <c r="A52" s="313" t="s">
        <v>1046</v>
      </c>
      <c r="B52" s="24">
        <v>1.5</v>
      </c>
      <c r="C52" s="226"/>
      <c r="D52" s="292" t="s">
        <v>2</v>
      </c>
      <c r="E52" s="292" t="s">
        <v>2</v>
      </c>
      <c r="F52" s="292" t="s">
        <v>2</v>
      </c>
      <c r="G52" s="227"/>
      <c r="H52" s="227"/>
      <c r="I52" s="76">
        <f t="shared" si="0"/>
        <v>0</v>
      </c>
      <c r="J52" s="19">
        <f t="shared" si="1"/>
        <v>0</v>
      </c>
    </row>
    <row r="53" spans="1:10" ht="23.25" x14ac:dyDescent="0.35">
      <c r="A53" s="312" t="s">
        <v>1008</v>
      </c>
      <c r="B53" s="305" t="s">
        <v>712</v>
      </c>
      <c r="C53" s="294">
        <v>2</v>
      </c>
      <c r="D53" s="295">
        <v>4</v>
      </c>
      <c r="E53" s="295">
        <v>6</v>
      </c>
      <c r="F53" s="295">
        <v>8</v>
      </c>
      <c r="G53" s="295">
        <v>10</v>
      </c>
      <c r="H53" s="295">
        <v>12</v>
      </c>
      <c r="I53" s="296"/>
      <c r="J53" s="297" t="s">
        <v>2</v>
      </c>
    </row>
    <row r="54" spans="1:10" ht="23.25" x14ac:dyDescent="0.35">
      <c r="A54" s="313" t="s">
        <v>1054</v>
      </c>
      <c r="B54" s="24">
        <v>2.5</v>
      </c>
      <c r="C54" s="226"/>
      <c r="D54" s="227"/>
      <c r="E54" s="292" t="s">
        <v>2</v>
      </c>
      <c r="F54" s="227"/>
      <c r="G54" s="227"/>
      <c r="H54" s="227"/>
      <c r="I54" s="76">
        <f t="shared" si="0"/>
        <v>0</v>
      </c>
      <c r="J54" s="19">
        <f t="shared" si="1"/>
        <v>0</v>
      </c>
    </row>
    <row r="55" spans="1:10" ht="23.25" x14ac:dyDescent="0.35">
      <c r="A55" s="313" t="s">
        <v>1055</v>
      </c>
      <c r="B55" s="24">
        <v>2.5</v>
      </c>
      <c r="C55" s="226"/>
      <c r="D55" s="227"/>
      <c r="E55" s="292" t="s">
        <v>2</v>
      </c>
      <c r="F55" s="227"/>
      <c r="G55" s="227"/>
      <c r="H55" s="227"/>
      <c r="I55" s="76">
        <f t="shared" si="0"/>
        <v>0</v>
      </c>
      <c r="J55" s="19">
        <f t="shared" si="1"/>
        <v>0</v>
      </c>
    </row>
    <row r="56" spans="1:10" ht="23.25" x14ac:dyDescent="0.35">
      <c r="A56" s="313" t="s">
        <v>1056</v>
      </c>
      <c r="B56" s="24">
        <v>2.5</v>
      </c>
      <c r="C56" s="226"/>
      <c r="D56" s="227"/>
      <c r="E56" s="292" t="s">
        <v>2</v>
      </c>
      <c r="F56" s="227"/>
      <c r="G56" s="227"/>
      <c r="H56" s="227"/>
      <c r="I56" s="76">
        <f t="shared" si="0"/>
        <v>0</v>
      </c>
      <c r="J56" s="19">
        <f t="shared" si="1"/>
        <v>0</v>
      </c>
    </row>
    <row r="57" spans="1:10" ht="23.25" x14ac:dyDescent="0.35">
      <c r="A57" s="313" t="s">
        <v>1057</v>
      </c>
      <c r="B57" s="24">
        <v>2.5</v>
      </c>
      <c r="C57" s="226"/>
      <c r="D57" s="227"/>
      <c r="E57" s="292" t="s">
        <v>2</v>
      </c>
      <c r="F57" s="227"/>
      <c r="G57" s="227"/>
      <c r="H57" s="227"/>
      <c r="I57" s="76">
        <f t="shared" si="0"/>
        <v>0</v>
      </c>
      <c r="J57" s="19">
        <f t="shared" si="1"/>
        <v>0</v>
      </c>
    </row>
    <row r="58" spans="1:10" ht="23.25" x14ac:dyDescent="0.35">
      <c r="A58" s="312" t="s">
        <v>1009</v>
      </c>
      <c r="B58" s="305" t="s">
        <v>712</v>
      </c>
      <c r="C58" s="294">
        <v>2</v>
      </c>
      <c r="D58" s="295">
        <v>4</v>
      </c>
      <c r="E58" s="295">
        <v>6</v>
      </c>
      <c r="F58" s="295">
        <v>8</v>
      </c>
      <c r="G58" s="295">
        <v>10</v>
      </c>
      <c r="H58" s="295">
        <v>12</v>
      </c>
      <c r="I58" s="296" t="s">
        <v>2</v>
      </c>
      <c r="J58" s="297" t="s">
        <v>2</v>
      </c>
    </row>
    <row r="59" spans="1:10" ht="23.25" x14ac:dyDescent="0.35">
      <c r="A59" s="313" t="s">
        <v>1049</v>
      </c>
      <c r="B59" s="24">
        <v>2.2999999999999998</v>
      </c>
      <c r="C59" s="226"/>
      <c r="D59" s="227"/>
      <c r="E59" s="227"/>
      <c r="F59" s="227"/>
      <c r="G59" s="292" t="s">
        <v>2</v>
      </c>
      <c r="H59" s="227"/>
      <c r="I59" s="76">
        <f t="shared" si="0"/>
        <v>0</v>
      </c>
      <c r="J59" s="19">
        <f t="shared" si="1"/>
        <v>0</v>
      </c>
    </row>
    <row r="60" spans="1:10" ht="23.25" x14ac:dyDescent="0.35">
      <c r="A60" s="313" t="s">
        <v>1050</v>
      </c>
      <c r="B60" s="24">
        <v>2.2999999999999998</v>
      </c>
      <c r="C60" s="226"/>
      <c r="D60" s="227"/>
      <c r="E60" s="227"/>
      <c r="F60" s="227"/>
      <c r="G60" s="292" t="s">
        <v>2</v>
      </c>
      <c r="H60" s="227"/>
      <c r="I60" s="76">
        <f t="shared" si="0"/>
        <v>0</v>
      </c>
      <c r="J60" s="19">
        <f t="shared" si="1"/>
        <v>0</v>
      </c>
    </row>
    <row r="61" spans="1:10" ht="23.25" x14ac:dyDescent="0.35">
      <c r="A61" s="313" t="s">
        <v>1051</v>
      </c>
      <c r="B61" s="24">
        <v>2.2999999999999998</v>
      </c>
      <c r="C61" s="226"/>
      <c r="D61" s="227"/>
      <c r="E61" s="227"/>
      <c r="F61" s="227"/>
      <c r="G61" s="292" t="s">
        <v>2</v>
      </c>
      <c r="H61" s="227"/>
      <c r="I61" s="76">
        <f t="shared" si="0"/>
        <v>0</v>
      </c>
      <c r="J61" s="19">
        <f t="shared" si="1"/>
        <v>0</v>
      </c>
    </row>
    <row r="62" spans="1:10" ht="23.25" x14ac:dyDescent="0.35">
      <c r="A62" s="313" t="s">
        <v>1052</v>
      </c>
      <c r="B62" s="24">
        <v>2.2999999999999998</v>
      </c>
      <c r="C62" s="226"/>
      <c r="D62" s="227"/>
      <c r="E62" s="227"/>
      <c r="F62" s="227"/>
      <c r="G62" s="292" t="s">
        <v>2</v>
      </c>
      <c r="H62" s="227"/>
      <c r="I62" s="76">
        <f t="shared" si="0"/>
        <v>0</v>
      </c>
      <c r="J62" s="19">
        <f t="shared" si="1"/>
        <v>0</v>
      </c>
    </row>
    <row r="63" spans="1:10" ht="23.25" x14ac:dyDescent="0.35">
      <c r="A63" s="313" t="s">
        <v>1053</v>
      </c>
      <c r="B63" s="24">
        <v>2.2999999999999998</v>
      </c>
      <c r="C63" s="226"/>
      <c r="D63" s="227"/>
      <c r="E63" s="227"/>
      <c r="F63" s="227"/>
      <c r="G63" s="292" t="s">
        <v>2</v>
      </c>
      <c r="H63" s="227"/>
      <c r="I63" s="76">
        <f t="shared" si="0"/>
        <v>0</v>
      </c>
      <c r="J63" s="19">
        <f t="shared" si="1"/>
        <v>0</v>
      </c>
    </row>
    <row r="64" spans="1:10" ht="23.25" x14ac:dyDescent="0.35">
      <c r="A64" s="316" t="s">
        <v>1010</v>
      </c>
      <c r="B64" s="305" t="s">
        <v>712</v>
      </c>
      <c r="C64" s="294">
        <v>2</v>
      </c>
      <c r="D64" s="295">
        <v>4</v>
      </c>
      <c r="E64" s="295">
        <v>6</v>
      </c>
      <c r="F64" s="295">
        <v>8</v>
      </c>
      <c r="G64" s="295">
        <v>10</v>
      </c>
      <c r="H64" s="295">
        <v>12</v>
      </c>
      <c r="I64" s="296" t="s">
        <v>2</v>
      </c>
      <c r="J64" s="297" t="s">
        <v>2</v>
      </c>
    </row>
    <row r="65" spans="1:10" ht="23.25" x14ac:dyDescent="0.35">
      <c r="A65" s="313" t="s">
        <v>1047</v>
      </c>
      <c r="B65" s="24">
        <v>2</v>
      </c>
      <c r="C65" s="226"/>
      <c r="D65" s="227"/>
      <c r="E65" s="227"/>
      <c r="F65" s="227"/>
      <c r="G65" s="292" t="s">
        <v>2</v>
      </c>
      <c r="H65" s="227"/>
      <c r="I65" s="76">
        <f t="shared" si="0"/>
        <v>0</v>
      </c>
      <c r="J65" s="19">
        <f t="shared" si="1"/>
        <v>0</v>
      </c>
    </row>
    <row r="66" spans="1:10" ht="23.25" x14ac:dyDescent="0.35">
      <c r="A66" s="313" t="s">
        <v>1048</v>
      </c>
      <c r="B66" s="24">
        <v>2</v>
      </c>
      <c r="C66" s="226"/>
      <c r="D66" s="227"/>
      <c r="E66" s="227"/>
      <c r="F66" s="227"/>
      <c r="G66" s="292" t="s">
        <v>2</v>
      </c>
      <c r="H66" s="227"/>
      <c r="I66" s="76">
        <f t="shared" si="0"/>
        <v>0</v>
      </c>
      <c r="J66" s="19">
        <f t="shared" si="1"/>
        <v>0</v>
      </c>
    </row>
    <row r="67" spans="1:10" ht="23.25" x14ac:dyDescent="0.35">
      <c r="A67" s="312" t="s">
        <v>873</v>
      </c>
      <c r="B67" s="305" t="s">
        <v>712</v>
      </c>
      <c r="C67" s="294">
        <v>2</v>
      </c>
      <c r="D67" s="295">
        <v>4</v>
      </c>
      <c r="E67" s="295">
        <v>6</v>
      </c>
      <c r="F67" s="295">
        <v>8</v>
      </c>
      <c r="G67" s="295">
        <v>10</v>
      </c>
      <c r="H67" s="295">
        <v>12</v>
      </c>
      <c r="I67" s="296" t="s">
        <v>2</v>
      </c>
      <c r="J67" s="297" t="s">
        <v>2</v>
      </c>
    </row>
    <row r="68" spans="1:10" ht="23.25" x14ac:dyDescent="0.35">
      <c r="A68" s="31" t="s">
        <v>1061</v>
      </c>
      <c r="B68" s="24">
        <v>2</v>
      </c>
      <c r="C68" s="226"/>
      <c r="D68" s="227"/>
      <c r="E68" s="227"/>
      <c r="F68" s="292" t="s">
        <v>2</v>
      </c>
      <c r="G68" s="227"/>
      <c r="H68" s="227"/>
      <c r="I68" s="76">
        <f t="shared" si="0"/>
        <v>0</v>
      </c>
      <c r="J68" s="19">
        <f t="shared" si="1"/>
        <v>0</v>
      </c>
    </row>
    <row r="69" spans="1:10" ht="23.25" x14ac:dyDescent="0.35">
      <c r="A69" s="31" t="s">
        <v>1062</v>
      </c>
      <c r="B69" s="24">
        <v>2</v>
      </c>
      <c r="C69" s="226"/>
      <c r="D69" s="227"/>
      <c r="E69" s="227"/>
      <c r="F69" s="292" t="s">
        <v>2</v>
      </c>
      <c r="G69" s="227"/>
      <c r="H69" s="227"/>
      <c r="I69" s="76">
        <f t="shared" si="0"/>
        <v>0</v>
      </c>
      <c r="J69" s="19">
        <f t="shared" si="1"/>
        <v>0</v>
      </c>
    </row>
    <row r="70" spans="1:10" ht="23.25" x14ac:dyDescent="0.35">
      <c r="A70" s="31" t="s">
        <v>1063</v>
      </c>
      <c r="B70" s="24">
        <v>2</v>
      </c>
      <c r="C70" s="226"/>
      <c r="D70" s="227"/>
      <c r="E70" s="227"/>
      <c r="F70" s="292" t="s">
        <v>2</v>
      </c>
      <c r="G70" s="227"/>
      <c r="H70" s="227"/>
      <c r="I70" s="76">
        <f t="shared" si="0"/>
        <v>0</v>
      </c>
      <c r="J70" s="19">
        <f t="shared" si="1"/>
        <v>0</v>
      </c>
    </row>
    <row r="71" spans="1:10" ht="23.25" x14ac:dyDescent="0.35">
      <c r="A71" s="316" t="s">
        <v>18</v>
      </c>
      <c r="B71" s="305" t="s">
        <v>712</v>
      </c>
      <c r="C71" s="294">
        <v>2</v>
      </c>
      <c r="D71" s="295">
        <v>4</v>
      </c>
      <c r="E71" s="295">
        <v>6</v>
      </c>
      <c r="F71" s="295">
        <v>8</v>
      </c>
      <c r="G71" s="295">
        <v>10</v>
      </c>
      <c r="H71" s="295">
        <v>12</v>
      </c>
      <c r="I71" s="296" t="s">
        <v>2</v>
      </c>
      <c r="J71" s="297" t="s">
        <v>2</v>
      </c>
    </row>
    <row r="72" spans="1:10" ht="23.25" x14ac:dyDescent="0.35">
      <c r="A72" s="313" t="s">
        <v>1064</v>
      </c>
      <c r="B72" s="24">
        <v>3.5</v>
      </c>
      <c r="C72" s="226"/>
      <c r="D72" s="227"/>
      <c r="E72" s="292" t="s">
        <v>2</v>
      </c>
      <c r="F72" s="227"/>
      <c r="G72" s="227"/>
      <c r="H72" s="227"/>
      <c r="I72" s="76">
        <f t="shared" si="0"/>
        <v>0</v>
      </c>
      <c r="J72" s="19">
        <f t="shared" si="1"/>
        <v>0</v>
      </c>
    </row>
    <row r="73" spans="1:10" ht="23.25" x14ac:dyDescent="0.35">
      <c r="A73" s="313" t="s">
        <v>1065</v>
      </c>
      <c r="B73" s="24">
        <v>3.5</v>
      </c>
      <c r="C73" s="226"/>
      <c r="D73" s="227"/>
      <c r="E73" s="292" t="s">
        <v>2</v>
      </c>
      <c r="F73" s="227"/>
      <c r="G73" s="227"/>
      <c r="H73" s="227"/>
      <c r="I73" s="76">
        <f t="shared" si="0"/>
        <v>0</v>
      </c>
      <c r="J73" s="19">
        <f t="shared" si="1"/>
        <v>0</v>
      </c>
    </row>
    <row r="74" spans="1:10" ht="23.25" x14ac:dyDescent="0.35">
      <c r="A74" s="313" t="s">
        <v>1066</v>
      </c>
      <c r="B74" s="24">
        <v>3.5</v>
      </c>
      <c r="C74" s="226"/>
      <c r="D74" s="227"/>
      <c r="E74" s="292" t="s">
        <v>2</v>
      </c>
      <c r="F74" s="227"/>
      <c r="G74" s="227"/>
      <c r="H74" s="227"/>
      <c r="I74" s="76">
        <f t="shared" si="0"/>
        <v>0</v>
      </c>
      <c r="J74" s="19">
        <f t="shared" si="1"/>
        <v>0</v>
      </c>
    </row>
    <row r="75" spans="1:10" ht="23.25" x14ac:dyDescent="0.35">
      <c r="A75" s="313" t="s">
        <v>1067</v>
      </c>
      <c r="B75" s="24">
        <v>3.5</v>
      </c>
      <c r="C75" s="226"/>
      <c r="D75" s="227"/>
      <c r="E75" s="292" t="s">
        <v>2</v>
      </c>
      <c r="F75" s="227"/>
      <c r="G75" s="227"/>
      <c r="H75" s="227"/>
      <c r="I75" s="76">
        <f t="shared" si="0"/>
        <v>0</v>
      </c>
      <c r="J75" s="19">
        <f t="shared" si="1"/>
        <v>0</v>
      </c>
    </row>
    <row r="76" spans="1:10" ht="23.25" x14ac:dyDescent="0.35">
      <c r="A76" s="312" t="s">
        <v>1011</v>
      </c>
      <c r="B76" s="305" t="s">
        <v>712</v>
      </c>
      <c r="C76" s="294">
        <v>2</v>
      </c>
      <c r="D76" s="295">
        <v>4</v>
      </c>
      <c r="E76" s="295">
        <v>6</v>
      </c>
      <c r="F76" s="295">
        <v>8</v>
      </c>
      <c r="G76" s="295">
        <v>10</v>
      </c>
      <c r="H76" s="295">
        <v>12</v>
      </c>
      <c r="I76" s="296" t="s">
        <v>2</v>
      </c>
      <c r="J76" s="297" t="s">
        <v>2</v>
      </c>
    </row>
    <row r="77" spans="1:10" ht="23.25" x14ac:dyDescent="0.35">
      <c r="A77" s="313" t="s">
        <v>1012</v>
      </c>
      <c r="B77" s="24">
        <v>5</v>
      </c>
      <c r="C77" s="226"/>
      <c r="D77" s="227"/>
      <c r="E77" s="227"/>
      <c r="F77" s="227"/>
      <c r="G77" s="227"/>
      <c r="H77" s="292" t="s">
        <v>2</v>
      </c>
      <c r="I77" s="76">
        <f t="shared" si="0"/>
        <v>0</v>
      </c>
      <c r="J77" s="19">
        <f t="shared" ref="J77:J82" si="2">B77*I77</f>
        <v>0</v>
      </c>
    </row>
    <row r="78" spans="1:10" ht="23.25" x14ac:dyDescent="0.35">
      <c r="A78" s="313" t="s">
        <v>1013</v>
      </c>
      <c r="B78" s="24">
        <v>5</v>
      </c>
      <c r="C78" s="226"/>
      <c r="D78" s="227"/>
      <c r="E78" s="227"/>
      <c r="F78" s="227"/>
      <c r="G78" s="227"/>
      <c r="H78" s="292" t="s">
        <v>2</v>
      </c>
      <c r="I78" s="76">
        <f t="shared" si="0"/>
        <v>0</v>
      </c>
      <c r="J78" s="19">
        <f t="shared" si="2"/>
        <v>0</v>
      </c>
    </row>
    <row r="79" spans="1:10" ht="23.25" x14ac:dyDescent="0.35">
      <c r="A79" s="313" t="s">
        <v>1014</v>
      </c>
      <c r="B79" s="24">
        <v>5</v>
      </c>
      <c r="C79" s="226"/>
      <c r="D79" s="227"/>
      <c r="E79" s="227"/>
      <c r="F79" s="227"/>
      <c r="G79" s="227"/>
      <c r="H79" s="292" t="s">
        <v>2</v>
      </c>
      <c r="I79" s="76">
        <f t="shared" si="0"/>
        <v>0</v>
      </c>
      <c r="J79" s="19">
        <f t="shared" si="2"/>
        <v>0</v>
      </c>
    </row>
    <row r="80" spans="1:10" ht="23.25" x14ac:dyDescent="0.35">
      <c r="A80" s="313" t="s">
        <v>1015</v>
      </c>
      <c r="B80" s="24">
        <v>5</v>
      </c>
      <c r="C80" s="226"/>
      <c r="D80" s="227"/>
      <c r="E80" s="227"/>
      <c r="F80" s="227"/>
      <c r="G80" s="227"/>
      <c r="H80" s="292" t="s">
        <v>2</v>
      </c>
      <c r="I80" s="76">
        <f t="shared" si="0"/>
        <v>0</v>
      </c>
      <c r="J80" s="19">
        <f t="shared" si="2"/>
        <v>0</v>
      </c>
    </row>
    <row r="81" spans="1:10" ht="23.25" x14ac:dyDescent="0.35">
      <c r="A81" s="316" t="s">
        <v>20</v>
      </c>
      <c r="B81" s="305" t="s">
        <v>712</v>
      </c>
      <c r="C81" s="294">
        <v>2</v>
      </c>
      <c r="D81" s="295">
        <v>4</v>
      </c>
      <c r="E81" s="295">
        <v>6</v>
      </c>
      <c r="F81" s="295">
        <v>8</v>
      </c>
      <c r="G81" s="295">
        <v>10</v>
      </c>
      <c r="H81" s="295">
        <v>12</v>
      </c>
      <c r="I81" s="296" t="s">
        <v>2</v>
      </c>
      <c r="J81" s="297" t="s">
        <v>2</v>
      </c>
    </row>
    <row r="82" spans="1:10" ht="23.25" x14ac:dyDescent="0.35">
      <c r="A82" s="313" t="s">
        <v>1068</v>
      </c>
      <c r="B82" s="24">
        <v>2</v>
      </c>
      <c r="C82" s="226"/>
      <c r="D82" s="292" t="s">
        <v>2</v>
      </c>
      <c r="E82" s="292" t="s">
        <v>2</v>
      </c>
      <c r="F82" s="292" t="s">
        <v>2</v>
      </c>
      <c r="G82" s="227"/>
      <c r="H82" s="227"/>
      <c r="I82" s="76">
        <f t="shared" si="0"/>
        <v>0</v>
      </c>
      <c r="J82" s="19">
        <f t="shared" si="2"/>
        <v>0</v>
      </c>
    </row>
    <row r="83" spans="1:10" ht="23.25" x14ac:dyDescent="0.35">
      <c r="A83" s="514" t="s">
        <v>922</v>
      </c>
      <c r="B83" s="515"/>
      <c r="C83" s="515"/>
      <c r="D83" s="515"/>
      <c r="E83" s="515"/>
      <c r="F83" s="515"/>
      <c r="G83" s="515"/>
      <c r="H83" s="516"/>
      <c r="I83" s="15" t="s">
        <v>8</v>
      </c>
      <c r="J83" s="14" t="s">
        <v>10</v>
      </c>
    </row>
    <row r="84" spans="1:10" ht="23.25" x14ac:dyDescent="0.35">
      <c r="A84" s="352" t="s">
        <v>758</v>
      </c>
      <c r="B84" s="422"/>
      <c r="C84" s="512"/>
      <c r="D84" s="512"/>
      <c r="E84" s="512"/>
      <c r="F84" s="512"/>
      <c r="G84" s="512"/>
      <c r="H84" s="513"/>
      <c r="I84" s="26">
        <f>SUM(I11:I36)</f>
        <v>0</v>
      </c>
      <c r="J84" s="73">
        <f>SUM(J11:J36)</f>
        <v>0</v>
      </c>
    </row>
    <row r="85" spans="1:10" ht="23.25" x14ac:dyDescent="0.2">
      <c r="A85" s="349" t="s">
        <v>751</v>
      </c>
      <c r="B85" s="350"/>
      <c r="C85" s="350"/>
      <c r="D85" s="350"/>
      <c r="E85" s="350"/>
      <c r="F85" s="350"/>
      <c r="G85" s="350"/>
      <c r="H85" s="350"/>
      <c r="I85" s="350"/>
      <c r="J85" s="351"/>
    </row>
  </sheetData>
  <mergeCells count="12">
    <mergeCell ref="A7:J7"/>
    <mergeCell ref="A85:J85"/>
    <mergeCell ref="A84:H84"/>
    <mergeCell ref="A8:I8"/>
    <mergeCell ref="A83:H83"/>
    <mergeCell ref="A10:J10"/>
    <mergeCell ref="A6:J6"/>
    <mergeCell ref="A1:J1"/>
    <mergeCell ref="A2:J2"/>
    <mergeCell ref="A3:J3"/>
    <mergeCell ref="A4:J4"/>
    <mergeCell ref="A5:J5"/>
  </mergeCells>
  <hyperlinks>
    <hyperlink ref="A5:J5" location="Account_Summary" display="Account Summary" xr:uid="{26429CE0-F4E4-47B0-9D82-97C2C9000FFC}"/>
    <hyperlink ref="A6:J6" location="'Table of Contents'!A1" display="Table of Contents" xr:uid="{0BB58978-E267-428B-86CF-BC5EF483D062}"/>
    <hyperlink ref="A11" r:id="rId1" xr:uid="{D838DD5C-9DC7-416D-B108-0FE51CE82133}"/>
    <hyperlink ref="A12" r:id="rId2" display="Blue Charm" xr:uid="{B9F57007-9463-4C80-B043-1DAA5174EF7A}"/>
    <hyperlink ref="A13" r:id="rId3" display="Wet Bug Green/Green-Red/Pearl/Brown" xr:uid="{1B4B268B-6C22-4270-9F5F-4402DCA196FB}"/>
    <hyperlink ref="A34" r:id="rId4" display="Big Fish Flies - Wiggle Tail Brown" xr:uid="{0F0BA0C1-6715-4F77-BEA3-6AA5D06B96D1}"/>
    <hyperlink ref="A35" r:id="rId5" display="Big Fish Flies - Wiggle Tail Grey" xr:uid="{EEA9E7AC-49E0-4EFE-A122-823E3A539C36}"/>
    <hyperlink ref="A36" r:id="rId6" display="Big Fish Flies - Wiggle Tail White" xr:uid="{CB3884DD-86EB-4595-BA82-A566D089A354}"/>
    <hyperlink ref="A29" r:id="rId7" display="Sea Trout Fly Black &amp; Black" xr:uid="{9D248AB7-876D-4607-9AA8-7ECA45A3CFEA}"/>
    <hyperlink ref="A30" r:id="rId8" display="Sea Trout Fly Black &amp; Silver" xr:uid="{EEF50A77-DC9D-49F1-9170-05F5C7205875}"/>
    <hyperlink ref="A32" r:id="rId9" display="COD TEASER - Pearl" xr:uid="{8B4A4CDF-D17E-4E82-B1E8-9F92582BCD95}"/>
    <hyperlink ref="A7:H7" r:id="rId10" display="Price List" xr:uid="{39E80BCB-536F-401A-8D8F-6847A53C6D59}"/>
    <hyperlink ref="A10:J10" r:id="rId11" display="Fly Brochure" xr:uid="{FAD6E96A-BF8F-44E1-9404-6BB60959688B}"/>
  </hyperlinks>
  <pageMargins left="0.7" right="0.7" top="0.75" bottom="0.75" header="0.3" footer="0.3"/>
  <pageSetup orientation="portrait" horizontalDpi="4294967293" verticalDpi="0" r:id="rId1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J28"/>
  <sheetViews>
    <sheetView showZeros="0" topLeftCell="A10" zoomScale="80" workbookViewId="0">
      <selection activeCell="B26" sqref="B26"/>
    </sheetView>
  </sheetViews>
  <sheetFormatPr defaultRowHeight="12.75" x14ac:dyDescent="0.2"/>
  <cols>
    <col min="1" max="1" width="69.140625" customWidth="1"/>
    <col min="2" max="2" width="34.7109375" customWidth="1"/>
    <col min="3" max="8" width="9.28515625" bestFit="1" customWidth="1"/>
    <col min="9" max="9" width="28.5703125" customWidth="1"/>
    <col min="10" max="10" width="29.140625" customWidth="1"/>
  </cols>
  <sheetData>
    <row r="1" spans="1:10" ht="30" x14ac:dyDescent="0.2">
      <c r="A1" s="446" t="s">
        <v>749</v>
      </c>
      <c r="B1" s="446"/>
      <c r="C1" s="446"/>
      <c r="D1" s="446"/>
      <c r="E1" s="446"/>
      <c r="F1" s="446"/>
      <c r="G1" s="446"/>
      <c r="H1" s="446"/>
      <c r="I1" s="446"/>
      <c r="J1" s="446"/>
    </row>
    <row r="2" spans="1:10" s="52" customFormat="1" ht="23.25" x14ac:dyDescent="0.2">
      <c r="A2" s="347" t="s">
        <v>0</v>
      </c>
      <c r="B2" s="347"/>
      <c r="C2" s="347"/>
      <c r="D2" s="347"/>
      <c r="E2" s="347"/>
      <c r="F2" s="347"/>
      <c r="G2" s="347"/>
      <c r="H2" s="347"/>
      <c r="I2" s="347"/>
      <c r="J2" s="347"/>
    </row>
    <row r="3" spans="1:10" s="52" customFormat="1" ht="23.25" x14ac:dyDescent="0.2">
      <c r="A3" s="347" t="s">
        <v>765</v>
      </c>
      <c r="B3" s="347"/>
      <c r="C3" s="347"/>
      <c r="D3" s="347"/>
      <c r="E3" s="347"/>
      <c r="F3" s="347"/>
      <c r="G3" s="347"/>
      <c r="H3" s="347"/>
      <c r="I3" s="347"/>
      <c r="J3" s="347"/>
    </row>
    <row r="4" spans="1:10" s="52" customFormat="1" ht="23.25" x14ac:dyDescent="0.2">
      <c r="A4" s="347" t="s">
        <v>752</v>
      </c>
      <c r="B4" s="347"/>
      <c r="C4" s="347"/>
      <c r="D4" s="347"/>
      <c r="E4" s="347"/>
      <c r="F4" s="347"/>
      <c r="G4" s="347"/>
      <c r="H4" s="347"/>
      <c r="I4" s="347"/>
      <c r="J4" s="347"/>
    </row>
    <row r="5" spans="1:10" ht="23.25" x14ac:dyDescent="0.2">
      <c r="A5" s="348" t="s">
        <v>727</v>
      </c>
      <c r="B5" s="348"/>
      <c r="C5" s="348"/>
      <c r="D5" s="348"/>
      <c r="E5" s="348"/>
      <c r="F5" s="348"/>
      <c r="G5" s="348"/>
      <c r="H5" s="348"/>
      <c r="I5" s="348"/>
      <c r="J5" s="348"/>
    </row>
    <row r="6" spans="1:10" ht="24.95" customHeight="1" x14ac:dyDescent="0.2">
      <c r="A6" s="345" t="s">
        <v>726</v>
      </c>
      <c r="B6" s="345"/>
      <c r="C6" s="345"/>
      <c r="D6" s="345"/>
      <c r="E6" s="345"/>
      <c r="F6" s="345"/>
      <c r="G6" s="345"/>
      <c r="H6" s="345"/>
      <c r="I6" s="345"/>
      <c r="J6" s="345"/>
    </row>
    <row r="7" spans="1:10" ht="24.95" customHeight="1" x14ac:dyDescent="0.2">
      <c r="A7" s="344" t="s">
        <v>995</v>
      </c>
      <c r="B7" s="344"/>
      <c r="C7" s="344"/>
      <c r="D7" s="344"/>
      <c r="E7" s="344"/>
      <c r="F7" s="344"/>
      <c r="G7" s="344"/>
      <c r="H7" s="344"/>
      <c r="I7" s="344"/>
      <c r="J7" s="344"/>
    </row>
    <row r="8" spans="1:10" s="56" customFormat="1" ht="24.95" customHeight="1" x14ac:dyDescent="0.2">
      <c r="A8" s="354" t="s">
        <v>759</v>
      </c>
      <c r="B8" s="354"/>
      <c r="C8" s="354"/>
      <c r="D8" s="354"/>
      <c r="E8" s="354"/>
      <c r="F8" s="354"/>
      <c r="G8" s="354"/>
      <c r="H8" s="354"/>
      <c r="I8" s="354"/>
      <c r="J8" s="70">
        <f>I27</f>
        <v>0</v>
      </c>
    </row>
    <row r="9" spans="1:10" ht="23.25" x14ac:dyDescent="0.35">
      <c r="A9" s="4" t="s">
        <v>23</v>
      </c>
      <c r="B9" s="14" t="s">
        <v>712</v>
      </c>
      <c r="C9" s="15">
        <v>2</v>
      </c>
      <c r="D9" s="15">
        <v>4</v>
      </c>
      <c r="E9" s="15">
        <v>6</v>
      </c>
      <c r="F9" s="15">
        <v>8</v>
      </c>
      <c r="G9" s="15">
        <v>10</v>
      </c>
      <c r="H9" s="15">
        <v>12</v>
      </c>
      <c r="I9" s="14" t="s">
        <v>8</v>
      </c>
      <c r="J9" s="14" t="s">
        <v>10</v>
      </c>
    </row>
    <row r="10" spans="1:10" ht="23.25" x14ac:dyDescent="0.2">
      <c r="A10" s="355" t="s">
        <v>730</v>
      </c>
      <c r="B10" s="355"/>
      <c r="C10" s="355"/>
      <c r="D10" s="355"/>
      <c r="E10" s="355"/>
      <c r="F10" s="355"/>
      <c r="G10" s="355"/>
      <c r="H10" s="355"/>
      <c r="I10" s="355"/>
      <c r="J10" s="355"/>
    </row>
    <row r="11" spans="1:10" ht="23.25" x14ac:dyDescent="0.35">
      <c r="A11" s="23" t="s">
        <v>134</v>
      </c>
      <c r="B11" s="24">
        <v>3</v>
      </c>
      <c r="C11" s="180">
        <v>0</v>
      </c>
      <c r="D11" s="149">
        <v>0</v>
      </c>
      <c r="E11" s="149">
        <v>0</v>
      </c>
      <c r="F11" s="149">
        <v>0</v>
      </c>
      <c r="G11" s="149">
        <v>0</v>
      </c>
      <c r="H11" s="149">
        <v>0</v>
      </c>
      <c r="I11" s="76">
        <f t="shared" ref="I11:I25" si="0">SUM(C11:H11)</f>
        <v>0</v>
      </c>
      <c r="J11" s="19">
        <f t="shared" ref="J11:J25" si="1">B11*I11</f>
        <v>0</v>
      </c>
    </row>
    <row r="12" spans="1:10" ht="23.25" x14ac:dyDescent="0.35">
      <c r="A12" s="23" t="s">
        <v>135</v>
      </c>
      <c r="B12" s="24">
        <v>3</v>
      </c>
      <c r="C12" s="180">
        <v>0</v>
      </c>
      <c r="D12" s="149">
        <v>0</v>
      </c>
      <c r="E12" s="149">
        <v>0</v>
      </c>
      <c r="F12" s="149">
        <v>0</v>
      </c>
      <c r="G12" s="149">
        <v>0</v>
      </c>
      <c r="H12" s="149">
        <v>0</v>
      </c>
      <c r="I12" s="76">
        <f t="shared" si="0"/>
        <v>0</v>
      </c>
      <c r="J12" s="19">
        <f t="shared" si="1"/>
        <v>0</v>
      </c>
    </row>
    <row r="13" spans="1:10" ht="23.25" x14ac:dyDescent="0.35">
      <c r="A13" s="23" t="s">
        <v>136</v>
      </c>
      <c r="B13" s="24">
        <v>3</v>
      </c>
      <c r="C13" s="180">
        <v>0</v>
      </c>
      <c r="D13" s="149">
        <v>0</v>
      </c>
      <c r="E13" s="149">
        <v>0</v>
      </c>
      <c r="F13" s="149">
        <v>0</v>
      </c>
      <c r="G13" s="149">
        <v>0</v>
      </c>
      <c r="H13" s="149">
        <v>0</v>
      </c>
      <c r="I13" s="76">
        <f t="shared" si="0"/>
        <v>0</v>
      </c>
      <c r="J13" s="19">
        <f t="shared" si="1"/>
        <v>0</v>
      </c>
    </row>
    <row r="14" spans="1:10" ht="23.25" x14ac:dyDescent="0.35">
      <c r="A14" s="23" t="s">
        <v>876</v>
      </c>
      <c r="B14" s="24">
        <v>3</v>
      </c>
      <c r="C14" s="180"/>
      <c r="D14" s="149"/>
      <c r="E14" s="149"/>
      <c r="F14" s="149"/>
      <c r="G14" s="149">
        <v>0</v>
      </c>
      <c r="H14" s="149">
        <v>0</v>
      </c>
      <c r="I14" s="76">
        <f t="shared" si="0"/>
        <v>0</v>
      </c>
      <c r="J14" s="19">
        <f t="shared" si="1"/>
        <v>0</v>
      </c>
    </row>
    <row r="15" spans="1:10" ht="23.25" x14ac:dyDescent="0.35">
      <c r="A15" s="23" t="s">
        <v>137</v>
      </c>
      <c r="B15" s="24">
        <v>3</v>
      </c>
      <c r="C15" s="180">
        <v>0</v>
      </c>
      <c r="D15" s="149">
        <v>0</v>
      </c>
      <c r="E15" s="149">
        <v>0</v>
      </c>
      <c r="F15" s="149">
        <v>0</v>
      </c>
      <c r="G15" s="149">
        <v>0</v>
      </c>
      <c r="H15" s="149">
        <v>0</v>
      </c>
      <c r="I15" s="76">
        <f t="shared" si="0"/>
        <v>0</v>
      </c>
      <c r="J15" s="19">
        <f t="shared" si="1"/>
        <v>0</v>
      </c>
    </row>
    <row r="16" spans="1:10" ht="23.25" x14ac:dyDescent="0.35">
      <c r="A16" s="23" t="s">
        <v>661</v>
      </c>
      <c r="B16" s="24">
        <v>3</v>
      </c>
      <c r="C16" s="180"/>
      <c r="D16" s="149"/>
      <c r="E16" s="149"/>
      <c r="F16" s="149"/>
      <c r="G16" s="149"/>
      <c r="H16" s="149">
        <v>0</v>
      </c>
      <c r="I16" s="76">
        <f t="shared" si="0"/>
        <v>0</v>
      </c>
      <c r="J16" s="19">
        <f t="shared" si="1"/>
        <v>0</v>
      </c>
    </row>
    <row r="17" spans="1:10" ht="23.25" x14ac:dyDescent="0.35">
      <c r="A17" s="31" t="s">
        <v>138</v>
      </c>
      <c r="B17" s="24">
        <v>3</v>
      </c>
      <c r="C17" s="180">
        <v>0</v>
      </c>
      <c r="D17" s="149">
        <v>0</v>
      </c>
      <c r="E17" s="149">
        <v>0</v>
      </c>
      <c r="F17" s="149">
        <v>0</v>
      </c>
      <c r="G17" s="149">
        <v>0</v>
      </c>
      <c r="H17" s="149">
        <v>0</v>
      </c>
      <c r="I17" s="76">
        <f t="shared" si="0"/>
        <v>0</v>
      </c>
      <c r="J17" s="19">
        <f t="shared" si="1"/>
        <v>0</v>
      </c>
    </row>
    <row r="18" spans="1:10" ht="23.25" x14ac:dyDescent="0.35">
      <c r="A18" s="23" t="s">
        <v>139</v>
      </c>
      <c r="B18" s="24">
        <v>3</v>
      </c>
      <c r="C18" s="180">
        <v>0</v>
      </c>
      <c r="D18" s="149">
        <v>0</v>
      </c>
      <c r="E18" s="149">
        <v>0</v>
      </c>
      <c r="F18" s="149">
        <v>0</v>
      </c>
      <c r="G18" s="149">
        <v>0</v>
      </c>
      <c r="H18" s="149">
        <v>0</v>
      </c>
      <c r="I18" s="76">
        <f t="shared" si="0"/>
        <v>0</v>
      </c>
      <c r="J18" s="19">
        <f t="shared" si="1"/>
        <v>0</v>
      </c>
    </row>
    <row r="19" spans="1:10" ht="23.25" x14ac:dyDescent="0.35">
      <c r="A19" s="23" t="s">
        <v>140</v>
      </c>
      <c r="B19" s="24">
        <v>3</v>
      </c>
      <c r="C19" s="180">
        <v>0</v>
      </c>
      <c r="D19" s="149">
        <v>0</v>
      </c>
      <c r="E19" s="149">
        <v>0</v>
      </c>
      <c r="F19" s="149">
        <v>0</v>
      </c>
      <c r="G19" s="149">
        <v>0</v>
      </c>
      <c r="H19" s="149">
        <v>0</v>
      </c>
      <c r="I19" s="76">
        <f t="shared" si="0"/>
        <v>0</v>
      </c>
      <c r="J19" s="19">
        <f t="shared" si="1"/>
        <v>0</v>
      </c>
    </row>
    <row r="20" spans="1:10" ht="23.25" x14ac:dyDescent="0.35">
      <c r="A20" s="11" t="s">
        <v>141</v>
      </c>
      <c r="B20" s="24">
        <v>3</v>
      </c>
      <c r="C20" s="180">
        <v>0</v>
      </c>
      <c r="D20" s="149">
        <v>0</v>
      </c>
      <c r="E20" s="149">
        <v>0</v>
      </c>
      <c r="F20" s="149">
        <v>0</v>
      </c>
      <c r="G20" s="149">
        <v>0</v>
      </c>
      <c r="H20" s="149">
        <v>0</v>
      </c>
      <c r="I20" s="76">
        <f t="shared" si="0"/>
        <v>0</v>
      </c>
      <c r="J20" s="19">
        <f t="shared" si="1"/>
        <v>0</v>
      </c>
    </row>
    <row r="21" spans="1:10" ht="23.25" x14ac:dyDescent="0.35">
      <c r="A21" s="23" t="s">
        <v>142</v>
      </c>
      <c r="B21" s="24">
        <v>3</v>
      </c>
      <c r="C21" s="180">
        <v>0</v>
      </c>
      <c r="D21" s="149">
        <v>0</v>
      </c>
      <c r="E21" s="149">
        <v>0</v>
      </c>
      <c r="F21" s="149">
        <v>0</v>
      </c>
      <c r="G21" s="149">
        <v>0</v>
      </c>
      <c r="H21" s="149">
        <v>0</v>
      </c>
      <c r="I21" s="76">
        <f t="shared" si="0"/>
        <v>0</v>
      </c>
      <c r="J21" s="19">
        <f t="shared" si="1"/>
        <v>0</v>
      </c>
    </row>
    <row r="22" spans="1:10" ht="23.25" x14ac:dyDescent="0.35">
      <c r="A22" s="23" t="s">
        <v>143</v>
      </c>
      <c r="B22" s="24">
        <v>3</v>
      </c>
      <c r="C22" s="180">
        <v>0</v>
      </c>
      <c r="D22" s="149">
        <v>0</v>
      </c>
      <c r="E22" s="149">
        <v>0</v>
      </c>
      <c r="F22" s="149">
        <v>0</v>
      </c>
      <c r="G22" s="149">
        <v>0</v>
      </c>
      <c r="H22" s="149">
        <v>0</v>
      </c>
      <c r="I22" s="76">
        <f t="shared" si="0"/>
        <v>0</v>
      </c>
      <c r="J22" s="19">
        <f t="shared" si="1"/>
        <v>0</v>
      </c>
    </row>
    <row r="23" spans="1:10" ht="23.25" x14ac:dyDescent="0.35">
      <c r="A23" s="23" t="s">
        <v>144</v>
      </c>
      <c r="B23" s="24">
        <v>3</v>
      </c>
      <c r="C23" s="180">
        <v>0</v>
      </c>
      <c r="D23" s="149">
        <v>0</v>
      </c>
      <c r="E23" s="149">
        <v>0</v>
      </c>
      <c r="F23" s="149">
        <v>0</v>
      </c>
      <c r="G23" s="149">
        <v>0</v>
      </c>
      <c r="H23" s="149">
        <v>0</v>
      </c>
      <c r="I23" s="76">
        <f t="shared" si="0"/>
        <v>0</v>
      </c>
      <c r="J23" s="19">
        <f t="shared" si="1"/>
        <v>0</v>
      </c>
    </row>
    <row r="24" spans="1:10" ht="23.25" x14ac:dyDescent="0.35">
      <c r="A24" s="11" t="s">
        <v>145</v>
      </c>
      <c r="B24" s="24">
        <v>3</v>
      </c>
      <c r="C24" s="180">
        <v>0</v>
      </c>
      <c r="D24" s="149">
        <v>0</v>
      </c>
      <c r="E24" s="149">
        <v>0</v>
      </c>
      <c r="F24" s="149">
        <v>0</v>
      </c>
      <c r="G24" s="149">
        <v>0</v>
      </c>
      <c r="H24" s="149">
        <v>0</v>
      </c>
      <c r="I24" s="76">
        <f t="shared" si="0"/>
        <v>0</v>
      </c>
      <c r="J24" s="19">
        <f t="shared" si="1"/>
        <v>0</v>
      </c>
    </row>
    <row r="25" spans="1:10" ht="23.25" x14ac:dyDescent="0.35">
      <c r="A25" s="23" t="s">
        <v>146</v>
      </c>
      <c r="B25" s="24">
        <v>3</v>
      </c>
      <c r="C25" s="180">
        <v>0</v>
      </c>
      <c r="D25" s="149">
        <v>0</v>
      </c>
      <c r="E25" s="149">
        <v>0</v>
      </c>
      <c r="F25" s="149">
        <v>0</v>
      </c>
      <c r="G25" s="149">
        <v>0</v>
      </c>
      <c r="H25" s="149">
        <v>0</v>
      </c>
      <c r="I25" s="76">
        <f t="shared" si="0"/>
        <v>0</v>
      </c>
      <c r="J25" s="19">
        <f t="shared" si="1"/>
        <v>0</v>
      </c>
    </row>
    <row r="26" spans="1:10" ht="23.25" x14ac:dyDescent="0.35">
      <c r="A26" s="7" t="s">
        <v>23</v>
      </c>
      <c r="B26" s="43" t="s">
        <v>802</v>
      </c>
      <c r="C26" s="63">
        <v>2</v>
      </c>
      <c r="D26" s="46">
        <v>4</v>
      </c>
      <c r="E26" s="46">
        <v>6</v>
      </c>
      <c r="F26" s="46">
        <v>8</v>
      </c>
      <c r="G26" s="46">
        <v>10</v>
      </c>
      <c r="H26" s="66">
        <v>12</v>
      </c>
      <c r="I26" s="15" t="s">
        <v>8</v>
      </c>
      <c r="J26" s="14" t="s">
        <v>10</v>
      </c>
    </row>
    <row r="27" spans="1:10" s="47" customFormat="1" ht="23.25" customHeight="1" x14ac:dyDescent="0.35">
      <c r="A27" s="453" t="s">
        <v>758</v>
      </c>
      <c r="B27" s="453"/>
      <c r="C27" s="26">
        <f t="shared" ref="C27:J27" si="2">SUM(C11:C25)</f>
        <v>0</v>
      </c>
      <c r="D27" s="26">
        <f t="shared" si="2"/>
        <v>0</v>
      </c>
      <c r="E27" s="26">
        <f t="shared" si="2"/>
        <v>0</v>
      </c>
      <c r="F27" s="26">
        <f t="shared" si="2"/>
        <v>0</v>
      </c>
      <c r="G27" s="26">
        <f t="shared" si="2"/>
        <v>0</v>
      </c>
      <c r="H27" s="26">
        <f t="shared" si="2"/>
        <v>0</v>
      </c>
      <c r="I27" s="26">
        <f t="shared" si="2"/>
        <v>0</v>
      </c>
      <c r="J27" s="73">
        <f t="shared" si="2"/>
        <v>0</v>
      </c>
    </row>
    <row r="28" spans="1:10" ht="24.95" customHeight="1" x14ac:dyDescent="0.2">
      <c r="A28" s="349" t="s">
        <v>751</v>
      </c>
      <c r="B28" s="350"/>
      <c r="C28" s="350"/>
      <c r="D28" s="350"/>
      <c r="E28" s="350"/>
      <c r="F28" s="350"/>
      <c r="G28" s="350"/>
      <c r="H28" s="350"/>
      <c r="I28" s="350"/>
      <c r="J28" s="351"/>
    </row>
  </sheetData>
  <sheetProtection selectLockedCells="1"/>
  <mergeCells count="11">
    <mergeCell ref="A28:J28"/>
    <mergeCell ref="A27:B27"/>
    <mergeCell ref="A10:J10"/>
    <mergeCell ref="A1:J1"/>
    <mergeCell ref="A2:J2"/>
    <mergeCell ref="A3:J3"/>
    <mergeCell ref="A4:J4"/>
    <mergeCell ref="A5:J5"/>
    <mergeCell ref="A6:J6"/>
    <mergeCell ref="A8:I8"/>
    <mergeCell ref="A7:J7"/>
  </mergeCells>
  <phoneticPr fontId="28" type="noConversion"/>
  <hyperlinks>
    <hyperlink ref="A5:J5" location="Account_Summary" display="Account Summary" xr:uid="{00000000-0004-0000-1700-000000000000}"/>
    <hyperlink ref="A6:J6" location="'Table of Contents'!A1" display="Table of Contents" xr:uid="{00000000-0004-0000-1700-000001000000}"/>
    <hyperlink ref="A17" r:id="rId1" xr:uid="{00000000-0004-0000-1700-000002000000}"/>
    <hyperlink ref="A10" r:id="rId2" xr:uid="{00000000-0004-0000-1700-000003000000}"/>
    <hyperlink ref="A20" r:id="rId3" xr:uid="{00000000-0004-0000-1700-000004000000}"/>
    <hyperlink ref="A24" r:id="rId4" xr:uid="{00000000-0004-0000-1700-000005000000}"/>
    <hyperlink ref="A7:H7" r:id="rId5" display="Price List" xr:uid="{5B695503-B477-4FAC-AED0-F62603AD22FC}"/>
  </hyperlinks>
  <pageMargins left="0.75" right="0.75" top="1" bottom="1" header="0.5" footer="0.5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623BDD-91D5-4DC4-9F14-2AAD2C35DD2C}">
  <dimension ref="A1:G18"/>
  <sheetViews>
    <sheetView showZeros="0" topLeftCell="A6" workbookViewId="0">
      <selection activeCell="B15" sqref="B15"/>
    </sheetView>
  </sheetViews>
  <sheetFormatPr defaultRowHeight="12.75" x14ac:dyDescent="0.2"/>
  <cols>
    <col min="1" max="1" width="29.7109375" customWidth="1"/>
    <col min="2" max="2" width="24" customWidth="1"/>
    <col min="6" max="6" width="20.28515625" customWidth="1"/>
    <col min="7" max="7" width="24.5703125" customWidth="1"/>
  </cols>
  <sheetData>
    <row r="1" spans="1:7" ht="30" x14ac:dyDescent="0.2">
      <c r="A1" s="446" t="s">
        <v>749</v>
      </c>
      <c r="B1" s="446"/>
      <c r="C1" s="446"/>
      <c r="D1" s="446"/>
      <c r="E1" s="446"/>
      <c r="F1" s="446"/>
      <c r="G1" s="446"/>
    </row>
    <row r="2" spans="1:7" ht="23.25" x14ac:dyDescent="0.2">
      <c r="A2" s="347" t="s">
        <v>0</v>
      </c>
      <c r="B2" s="347"/>
      <c r="C2" s="347"/>
      <c r="D2" s="347"/>
      <c r="E2" s="347"/>
      <c r="F2" s="347"/>
      <c r="G2" s="347"/>
    </row>
    <row r="3" spans="1:7" ht="23.25" x14ac:dyDescent="0.2">
      <c r="A3" s="458" t="s">
        <v>974</v>
      </c>
      <c r="B3" s="347"/>
      <c r="C3" s="347"/>
      <c r="D3" s="347"/>
      <c r="E3" s="347"/>
      <c r="F3" s="347"/>
      <c r="G3" s="347"/>
    </row>
    <row r="4" spans="1:7" ht="23.25" x14ac:dyDescent="0.2">
      <c r="A4" s="347" t="s">
        <v>752</v>
      </c>
      <c r="B4" s="347"/>
      <c r="C4" s="347"/>
      <c r="D4" s="347"/>
      <c r="E4" s="347"/>
      <c r="F4" s="347"/>
      <c r="G4" s="347"/>
    </row>
    <row r="5" spans="1:7" ht="23.25" x14ac:dyDescent="0.2">
      <c r="A5" s="348" t="s">
        <v>727</v>
      </c>
      <c r="B5" s="348"/>
      <c r="C5" s="348"/>
      <c r="D5" s="348"/>
      <c r="E5" s="348"/>
      <c r="F5" s="348"/>
      <c r="G5" s="348"/>
    </row>
    <row r="6" spans="1:7" ht="23.25" x14ac:dyDescent="0.2">
      <c r="A6" s="345" t="s">
        <v>726</v>
      </c>
      <c r="B6" s="345"/>
      <c r="C6" s="345"/>
      <c r="D6" s="345"/>
      <c r="E6" s="345"/>
      <c r="F6" s="345"/>
      <c r="G6" s="345"/>
    </row>
    <row r="7" spans="1:7" ht="23.25" x14ac:dyDescent="0.2">
      <c r="A7" s="344" t="s">
        <v>995</v>
      </c>
      <c r="B7" s="344"/>
      <c r="C7" s="344"/>
      <c r="D7" s="344"/>
      <c r="E7" s="344"/>
      <c r="F7" s="344"/>
      <c r="G7" s="344"/>
    </row>
    <row r="8" spans="1:7" ht="23.25" x14ac:dyDescent="0.2">
      <c r="A8" s="354" t="s">
        <v>759</v>
      </c>
      <c r="B8" s="354"/>
      <c r="C8" s="354"/>
      <c r="D8" s="354"/>
      <c r="E8" s="354"/>
      <c r="F8" s="354"/>
      <c r="G8" s="70">
        <f>F17</f>
        <v>0</v>
      </c>
    </row>
    <row r="9" spans="1:7" ht="23.25" x14ac:dyDescent="0.2">
      <c r="A9" s="334" t="s">
        <v>975</v>
      </c>
      <c r="B9" s="14" t="s">
        <v>712</v>
      </c>
      <c r="C9" s="15">
        <v>6</v>
      </c>
      <c r="D9" s="15">
        <v>8</v>
      </c>
      <c r="E9" s="15">
        <v>10</v>
      </c>
      <c r="F9" s="15" t="s">
        <v>8</v>
      </c>
      <c r="G9" s="14" t="s">
        <v>10</v>
      </c>
    </row>
    <row r="10" spans="1:7" s="223" customFormat="1" ht="23.25" x14ac:dyDescent="0.35">
      <c r="A10" s="517" t="s">
        <v>730</v>
      </c>
      <c r="B10" s="517"/>
      <c r="C10" s="517"/>
      <c r="D10" s="517"/>
      <c r="E10" s="517"/>
      <c r="F10" s="517"/>
      <c r="G10" s="517"/>
    </row>
    <row r="11" spans="1:7" ht="23.25" x14ac:dyDescent="0.35">
      <c r="A11" s="13" t="s">
        <v>976</v>
      </c>
      <c r="B11" s="20">
        <v>3</v>
      </c>
      <c r="C11" s="21">
        <v>0</v>
      </c>
      <c r="D11" s="18">
        <v>0</v>
      </c>
      <c r="E11" s="18">
        <v>0</v>
      </c>
      <c r="F11" s="26">
        <f>SUM(C11:E11)</f>
        <v>0</v>
      </c>
      <c r="G11" s="19">
        <f>B11*F11</f>
        <v>0</v>
      </c>
    </row>
    <row r="12" spans="1:7" ht="23.25" x14ac:dyDescent="0.35">
      <c r="A12" s="13" t="s">
        <v>977</v>
      </c>
      <c r="B12" s="20">
        <v>3</v>
      </c>
      <c r="C12" s="21">
        <v>0</v>
      </c>
      <c r="D12" s="18">
        <v>0</v>
      </c>
      <c r="E12" s="18">
        <v>0</v>
      </c>
      <c r="F12" s="26">
        <f>SUM(C12:E12)</f>
        <v>0</v>
      </c>
      <c r="G12" s="19">
        <f>B12*F12</f>
        <v>0</v>
      </c>
    </row>
    <row r="13" spans="1:7" ht="23.25" x14ac:dyDescent="0.35">
      <c r="A13" s="13" t="s">
        <v>244</v>
      </c>
      <c r="B13" s="20">
        <v>3</v>
      </c>
      <c r="C13" s="21">
        <v>0</v>
      </c>
      <c r="D13" s="18">
        <v>0</v>
      </c>
      <c r="E13" s="18">
        <v>0</v>
      </c>
      <c r="F13" s="26">
        <f>SUM(C13:E13)</f>
        <v>0</v>
      </c>
      <c r="G13" s="19">
        <f>B13*F13</f>
        <v>0</v>
      </c>
    </row>
    <row r="14" spans="1:7" ht="23.25" x14ac:dyDescent="0.35">
      <c r="A14" s="13" t="s">
        <v>978</v>
      </c>
      <c r="B14" s="20">
        <v>3</v>
      </c>
      <c r="C14" s="21">
        <v>0</v>
      </c>
      <c r="D14" s="18">
        <v>0</v>
      </c>
      <c r="E14" s="18">
        <v>0</v>
      </c>
      <c r="F14" s="26">
        <f>SUM(C14:E14)</f>
        <v>0</v>
      </c>
      <c r="G14" s="19">
        <f>B14*F14</f>
        <v>0</v>
      </c>
    </row>
    <row r="15" spans="1:7" ht="23.25" x14ac:dyDescent="0.35">
      <c r="A15" s="13" t="s">
        <v>2</v>
      </c>
      <c r="B15" s="20">
        <v>0</v>
      </c>
      <c r="C15" s="21">
        <v>0</v>
      </c>
      <c r="D15" s="18">
        <v>0</v>
      </c>
      <c r="E15" s="18">
        <v>0</v>
      </c>
      <c r="F15" s="26">
        <f>SUM(C15:E15)</f>
        <v>0</v>
      </c>
      <c r="G15" s="19">
        <f>B15*F15</f>
        <v>0</v>
      </c>
    </row>
    <row r="16" spans="1:7" ht="23.25" x14ac:dyDescent="0.35">
      <c r="A16" s="334" t="str">
        <f>A9</f>
        <v>Crunchers</v>
      </c>
      <c r="B16" s="43" t="s">
        <v>712</v>
      </c>
      <c r="C16" s="46">
        <v>6</v>
      </c>
      <c r="D16" s="46">
        <v>8</v>
      </c>
      <c r="E16" s="46">
        <v>10</v>
      </c>
      <c r="F16" s="15" t="s">
        <v>8</v>
      </c>
      <c r="G16" s="14" t="s">
        <v>10</v>
      </c>
    </row>
    <row r="17" spans="1:7" ht="23.25" x14ac:dyDescent="0.35">
      <c r="A17" s="453" t="s">
        <v>758</v>
      </c>
      <c r="B17" s="453"/>
      <c r="C17" s="74">
        <f>SUM(C11:C15)</f>
        <v>0</v>
      </c>
      <c r="D17" s="74">
        <f>SUM(D11:D15)</f>
        <v>0</v>
      </c>
      <c r="E17" s="74">
        <f>SUM(E11:E15)</f>
        <v>0</v>
      </c>
      <c r="F17" s="74">
        <f>SUM(F11:F15)</f>
        <v>0</v>
      </c>
      <c r="G17" s="73">
        <f>SUM(G11:G15)</f>
        <v>0</v>
      </c>
    </row>
    <row r="18" spans="1:7" ht="23.25" x14ac:dyDescent="0.2">
      <c r="A18" s="349" t="s">
        <v>751</v>
      </c>
      <c r="B18" s="350"/>
      <c r="C18" s="350"/>
      <c r="D18" s="350"/>
      <c r="E18" s="350"/>
      <c r="F18" s="350"/>
      <c r="G18" s="351"/>
    </row>
  </sheetData>
  <mergeCells count="11">
    <mergeCell ref="A7:G7"/>
    <mergeCell ref="A17:B17"/>
    <mergeCell ref="A18:G18"/>
    <mergeCell ref="A8:F8"/>
    <mergeCell ref="A10:G10"/>
    <mergeCell ref="A6:G6"/>
    <mergeCell ref="A1:G1"/>
    <mergeCell ref="A2:G2"/>
    <mergeCell ref="A3:G3"/>
    <mergeCell ref="A4:G4"/>
    <mergeCell ref="A5:G5"/>
  </mergeCells>
  <hyperlinks>
    <hyperlink ref="A5:G5" location="Account_Summary" display="Account Summary" xr:uid="{5F2797CC-2697-41BD-9CD7-9C5C2FC5A0CA}"/>
    <hyperlink ref="A6:G6" location="'Table of Contents'!A1" display="Table of Contents" xr:uid="{317A7A63-632F-4120-92BF-8734F6932D28}"/>
    <hyperlink ref="A10" r:id="rId1" xr:uid="{130C0030-741C-47AB-95EE-01E93407C7B6}"/>
  </hyperlinks>
  <pageMargins left="0.7" right="0.7" top="0.75" bottom="0.75" header="0.3" footer="0.3"/>
  <pageSetup orientation="portrait" horizontalDpi="4294967293" verticalDpi="0"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H22"/>
  <sheetViews>
    <sheetView showZeros="0" topLeftCell="A9" workbookViewId="0">
      <selection activeCell="B12" sqref="B12:B19"/>
    </sheetView>
  </sheetViews>
  <sheetFormatPr defaultRowHeight="12.75" x14ac:dyDescent="0.2"/>
  <cols>
    <col min="1" max="1" width="33.42578125" customWidth="1"/>
    <col min="2" max="2" width="29.28515625" customWidth="1"/>
    <col min="7" max="7" width="24.85546875" customWidth="1"/>
    <col min="8" max="8" width="21.7109375" customWidth="1"/>
  </cols>
  <sheetData>
    <row r="1" spans="1:8" ht="30" x14ac:dyDescent="0.2">
      <c r="A1" s="446" t="s">
        <v>749</v>
      </c>
      <c r="B1" s="446"/>
      <c r="C1" s="446"/>
      <c r="D1" s="446"/>
      <c r="E1" s="446"/>
      <c r="F1" s="446"/>
      <c r="G1" s="446"/>
      <c r="H1" s="446"/>
    </row>
    <row r="2" spans="1:8" s="52" customFormat="1" ht="23.25" x14ac:dyDescent="0.2">
      <c r="A2" s="347" t="s">
        <v>0</v>
      </c>
      <c r="B2" s="347"/>
      <c r="C2" s="347"/>
      <c r="D2" s="347"/>
      <c r="E2" s="347"/>
      <c r="F2" s="347"/>
      <c r="G2" s="347"/>
      <c r="H2" s="347"/>
    </row>
    <row r="3" spans="1:8" s="52" customFormat="1" ht="23.25" x14ac:dyDescent="0.2">
      <c r="A3" s="347" t="s">
        <v>766</v>
      </c>
      <c r="B3" s="347"/>
      <c r="C3" s="347"/>
      <c r="D3" s="347"/>
      <c r="E3" s="347"/>
      <c r="F3" s="347"/>
      <c r="G3" s="347"/>
      <c r="H3" s="347"/>
    </row>
    <row r="4" spans="1:8" s="52" customFormat="1" ht="23.25" x14ac:dyDescent="0.2">
      <c r="A4" s="347" t="s">
        <v>752</v>
      </c>
      <c r="B4" s="347"/>
      <c r="C4" s="347"/>
      <c r="D4" s="347"/>
      <c r="E4" s="347"/>
      <c r="F4" s="347"/>
      <c r="G4" s="347"/>
      <c r="H4" s="347"/>
    </row>
    <row r="5" spans="1:8" ht="23.25" x14ac:dyDescent="0.2">
      <c r="A5" s="348" t="s">
        <v>727</v>
      </c>
      <c r="B5" s="348"/>
      <c r="C5" s="348"/>
      <c r="D5" s="348"/>
      <c r="E5" s="348"/>
      <c r="F5" s="348"/>
      <c r="G5" s="348"/>
      <c r="H5" s="348"/>
    </row>
    <row r="6" spans="1:8" ht="24.95" customHeight="1" x14ac:dyDescent="0.2">
      <c r="A6" s="345" t="s">
        <v>726</v>
      </c>
      <c r="B6" s="345"/>
      <c r="C6" s="345"/>
      <c r="D6" s="345"/>
      <c r="E6" s="345"/>
      <c r="F6" s="345"/>
      <c r="G6" s="345"/>
      <c r="H6" s="345"/>
    </row>
    <row r="7" spans="1:8" ht="24.95" customHeight="1" x14ac:dyDescent="0.2">
      <c r="A7" s="344" t="s">
        <v>995</v>
      </c>
      <c r="B7" s="344"/>
      <c r="C7" s="344"/>
      <c r="D7" s="344"/>
      <c r="E7" s="344"/>
      <c r="F7" s="344"/>
      <c r="G7" s="344"/>
      <c r="H7" s="344"/>
    </row>
    <row r="8" spans="1:8" s="56" customFormat="1" ht="24.95" customHeight="1" x14ac:dyDescent="0.2">
      <c r="A8" s="354" t="s">
        <v>759</v>
      </c>
      <c r="B8" s="354"/>
      <c r="C8" s="354"/>
      <c r="D8" s="354"/>
      <c r="E8" s="354"/>
      <c r="F8" s="354"/>
      <c r="G8" s="354"/>
      <c r="H8" s="70">
        <f>G21</f>
        <v>0</v>
      </c>
    </row>
    <row r="9" spans="1:8" s="12" customFormat="1" ht="23.25" x14ac:dyDescent="0.2">
      <c r="A9" s="334" t="s">
        <v>148</v>
      </c>
      <c r="B9" s="14" t="s">
        <v>712</v>
      </c>
      <c r="C9" s="15">
        <v>6</v>
      </c>
      <c r="D9" s="15">
        <v>8</v>
      </c>
      <c r="E9" s="15">
        <v>10</v>
      </c>
      <c r="F9" s="15">
        <v>12</v>
      </c>
      <c r="G9" s="15" t="s">
        <v>8</v>
      </c>
      <c r="H9" s="14" t="s">
        <v>10</v>
      </c>
    </row>
    <row r="10" spans="1:8" s="52" customFormat="1" ht="23.25" x14ac:dyDescent="0.2">
      <c r="A10" s="450" t="s">
        <v>730</v>
      </c>
      <c r="B10" s="450"/>
      <c r="C10" s="450"/>
      <c r="D10" s="450"/>
      <c r="E10" s="450"/>
      <c r="F10" s="450"/>
      <c r="G10" s="450"/>
      <c r="H10" s="450"/>
    </row>
    <row r="11" spans="1:8" ht="23.25" x14ac:dyDescent="0.35">
      <c r="A11" s="13" t="s">
        <v>151</v>
      </c>
      <c r="B11" s="20">
        <v>1.5</v>
      </c>
      <c r="C11" s="21"/>
      <c r="D11" s="18">
        <v>0</v>
      </c>
      <c r="E11" s="18">
        <v>0</v>
      </c>
      <c r="F11" s="18">
        <v>0</v>
      </c>
      <c r="G11" s="26">
        <f t="shared" ref="G11:G19" si="0">SUM(C11:F11)</f>
        <v>0</v>
      </c>
      <c r="H11" s="19">
        <f t="shared" ref="H11:H19" si="1">B11*G11</f>
        <v>0</v>
      </c>
    </row>
    <row r="12" spans="1:8" ht="23.25" x14ac:dyDescent="0.35">
      <c r="A12" s="13" t="s">
        <v>152</v>
      </c>
      <c r="B12" s="20">
        <v>1.5</v>
      </c>
      <c r="C12" s="21">
        <v>0</v>
      </c>
      <c r="D12" s="18">
        <v>0</v>
      </c>
      <c r="E12" s="18">
        <v>0</v>
      </c>
      <c r="F12" s="18">
        <v>0</v>
      </c>
      <c r="G12" s="26">
        <f t="shared" si="0"/>
        <v>0</v>
      </c>
      <c r="H12" s="19">
        <f t="shared" si="1"/>
        <v>0</v>
      </c>
    </row>
    <row r="13" spans="1:8" ht="23.25" x14ac:dyDescent="0.35">
      <c r="A13" s="13" t="s">
        <v>71</v>
      </c>
      <c r="B13" s="20">
        <v>1.5</v>
      </c>
      <c r="C13" s="21">
        <v>0</v>
      </c>
      <c r="D13" s="18">
        <v>0</v>
      </c>
      <c r="E13" s="18">
        <v>0</v>
      </c>
      <c r="F13" s="18">
        <v>0</v>
      </c>
      <c r="G13" s="26">
        <f t="shared" si="0"/>
        <v>0</v>
      </c>
      <c r="H13" s="19">
        <f t="shared" si="1"/>
        <v>0</v>
      </c>
    </row>
    <row r="14" spans="1:8" ht="23.25" x14ac:dyDescent="0.35">
      <c r="A14" s="13" t="s">
        <v>153</v>
      </c>
      <c r="B14" s="20">
        <v>1.5</v>
      </c>
      <c r="C14" s="21">
        <v>0</v>
      </c>
      <c r="D14" s="18">
        <v>0</v>
      </c>
      <c r="E14" s="18">
        <v>0</v>
      </c>
      <c r="F14" s="18">
        <v>0</v>
      </c>
      <c r="G14" s="26">
        <f t="shared" si="0"/>
        <v>0</v>
      </c>
      <c r="H14" s="19">
        <f t="shared" si="1"/>
        <v>0</v>
      </c>
    </row>
    <row r="15" spans="1:8" ht="23.25" x14ac:dyDescent="0.35">
      <c r="A15" s="13" t="s">
        <v>154</v>
      </c>
      <c r="B15" s="20">
        <v>1.5</v>
      </c>
      <c r="C15" s="21">
        <v>0</v>
      </c>
      <c r="D15" s="18">
        <v>0</v>
      </c>
      <c r="E15" s="18">
        <v>0</v>
      </c>
      <c r="F15" s="18">
        <v>0</v>
      </c>
      <c r="G15" s="26">
        <f t="shared" si="0"/>
        <v>0</v>
      </c>
      <c r="H15" s="19">
        <f t="shared" si="1"/>
        <v>0</v>
      </c>
    </row>
    <row r="16" spans="1:8" ht="23.25" x14ac:dyDescent="0.35">
      <c r="A16" s="13" t="s">
        <v>155</v>
      </c>
      <c r="B16" s="20">
        <v>1.5</v>
      </c>
      <c r="C16" s="21">
        <v>0</v>
      </c>
      <c r="D16" s="18">
        <v>0</v>
      </c>
      <c r="E16" s="18">
        <v>0</v>
      </c>
      <c r="F16" s="18">
        <v>0</v>
      </c>
      <c r="G16" s="26">
        <f t="shared" si="0"/>
        <v>0</v>
      </c>
      <c r="H16" s="19">
        <f t="shared" si="1"/>
        <v>0</v>
      </c>
    </row>
    <row r="17" spans="1:8" ht="23.25" x14ac:dyDescent="0.35">
      <c r="A17" s="13" t="s">
        <v>156</v>
      </c>
      <c r="B17" s="20">
        <v>1.5</v>
      </c>
      <c r="C17" s="21">
        <v>0</v>
      </c>
      <c r="D17" s="18">
        <v>0</v>
      </c>
      <c r="E17" s="18">
        <v>0</v>
      </c>
      <c r="F17" s="18">
        <v>0</v>
      </c>
      <c r="G17" s="26">
        <f t="shared" si="0"/>
        <v>0</v>
      </c>
      <c r="H17" s="19">
        <f t="shared" si="1"/>
        <v>0</v>
      </c>
    </row>
    <row r="18" spans="1:8" ht="23.25" x14ac:dyDescent="0.35">
      <c r="A18" s="13" t="s">
        <v>157</v>
      </c>
      <c r="B18" s="20">
        <v>1.5</v>
      </c>
      <c r="C18" s="21">
        <v>0</v>
      </c>
      <c r="D18" s="18">
        <v>0</v>
      </c>
      <c r="E18" s="18">
        <v>0</v>
      </c>
      <c r="F18" s="18">
        <v>0</v>
      </c>
      <c r="G18" s="26">
        <f t="shared" si="0"/>
        <v>0</v>
      </c>
      <c r="H18" s="19">
        <f t="shared" si="1"/>
        <v>0</v>
      </c>
    </row>
    <row r="19" spans="1:8" ht="23.25" x14ac:dyDescent="0.35">
      <c r="A19" s="13" t="s">
        <v>158</v>
      </c>
      <c r="B19" s="20">
        <v>1.5</v>
      </c>
      <c r="C19" s="21">
        <v>0</v>
      </c>
      <c r="D19" s="18">
        <v>0</v>
      </c>
      <c r="E19" s="18">
        <v>0</v>
      </c>
      <c r="F19" s="18">
        <v>0</v>
      </c>
      <c r="G19" s="26">
        <f t="shared" si="0"/>
        <v>0</v>
      </c>
      <c r="H19" s="19">
        <f t="shared" si="1"/>
        <v>0</v>
      </c>
    </row>
    <row r="20" spans="1:8" ht="23.25" x14ac:dyDescent="0.35">
      <c r="A20" s="334" t="s">
        <v>148</v>
      </c>
      <c r="B20" s="43" t="s">
        <v>802</v>
      </c>
      <c r="C20" s="46">
        <v>6</v>
      </c>
      <c r="D20" s="46">
        <v>8</v>
      </c>
      <c r="E20" s="46">
        <v>10</v>
      </c>
      <c r="F20" s="46">
        <v>12</v>
      </c>
      <c r="G20" s="15" t="s">
        <v>8</v>
      </c>
      <c r="H20" s="14" t="s">
        <v>10</v>
      </c>
    </row>
    <row r="21" spans="1:8" s="47" customFormat="1" ht="23.25" customHeight="1" x14ac:dyDescent="0.35">
      <c r="A21" s="453" t="s">
        <v>758</v>
      </c>
      <c r="B21" s="453"/>
      <c r="C21" s="74">
        <f t="shared" ref="C21:H21" si="2">SUM(C11:C19)</f>
        <v>0</v>
      </c>
      <c r="D21" s="74">
        <f t="shared" si="2"/>
        <v>0</v>
      </c>
      <c r="E21" s="74">
        <f t="shared" si="2"/>
        <v>0</v>
      </c>
      <c r="F21" s="74">
        <f t="shared" si="2"/>
        <v>0</v>
      </c>
      <c r="G21" s="74">
        <f t="shared" si="2"/>
        <v>0</v>
      </c>
      <c r="H21" s="73">
        <f t="shared" si="2"/>
        <v>0</v>
      </c>
    </row>
    <row r="22" spans="1:8" ht="24.95" customHeight="1" x14ac:dyDescent="0.2">
      <c r="A22" s="349" t="s">
        <v>751</v>
      </c>
      <c r="B22" s="350"/>
      <c r="C22" s="350"/>
      <c r="D22" s="350"/>
      <c r="E22" s="350"/>
      <c r="F22" s="350"/>
      <c r="G22" s="350"/>
      <c r="H22" s="351"/>
    </row>
  </sheetData>
  <sheetProtection selectLockedCells="1"/>
  <mergeCells count="11">
    <mergeCell ref="A22:H22"/>
    <mergeCell ref="A10:H10"/>
    <mergeCell ref="A1:H1"/>
    <mergeCell ref="A2:H2"/>
    <mergeCell ref="A3:H3"/>
    <mergeCell ref="A4:H4"/>
    <mergeCell ref="A5:H5"/>
    <mergeCell ref="A6:H6"/>
    <mergeCell ref="A8:G8"/>
    <mergeCell ref="A21:B21"/>
    <mergeCell ref="A7:H7"/>
  </mergeCells>
  <phoneticPr fontId="28" type="noConversion"/>
  <hyperlinks>
    <hyperlink ref="A5:H5" location="Account_Summary" display="Account Summary" xr:uid="{00000000-0004-0000-1800-000000000000}"/>
    <hyperlink ref="A6:H6" location="'Table of Contents'!A1" display="Table of Contents" xr:uid="{00000000-0004-0000-1800-000001000000}"/>
    <hyperlink ref="A10" r:id="rId1" xr:uid="{00000000-0004-0000-1800-000002000000}"/>
    <hyperlink ref="A7:F7" r:id="rId2" display="Price List" xr:uid="{727CF152-ADE7-46E5-95D4-AA8DD2B55764}"/>
  </hyperlinks>
  <pageMargins left="0.75" right="0.75" top="1" bottom="1" header="0.5" footer="0.5"/>
  <pageSetup orientation="portrait" horizontalDpi="4294967293" verticalDpi="0" r:id="rId3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G14"/>
  <sheetViews>
    <sheetView showZeros="0" topLeftCell="A4" workbookViewId="0">
      <selection activeCell="B11" sqref="B11"/>
    </sheetView>
  </sheetViews>
  <sheetFormatPr defaultRowHeight="12.75" x14ac:dyDescent="0.2"/>
  <cols>
    <col min="1" max="1" width="38" customWidth="1"/>
    <col min="2" max="2" width="23.28515625" customWidth="1"/>
    <col min="6" max="6" width="24.140625" customWidth="1"/>
    <col min="7" max="7" width="19.42578125" customWidth="1"/>
  </cols>
  <sheetData>
    <row r="1" spans="1:7" ht="30" x14ac:dyDescent="0.2">
      <c r="A1" s="446" t="s">
        <v>749</v>
      </c>
      <c r="B1" s="446"/>
      <c r="C1" s="446"/>
      <c r="D1" s="446"/>
      <c r="E1" s="446"/>
      <c r="F1" s="446"/>
      <c r="G1" s="446"/>
    </row>
    <row r="2" spans="1:7" s="52" customFormat="1" ht="23.25" x14ac:dyDescent="0.2">
      <c r="A2" s="347" t="s">
        <v>0</v>
      </c>
      <c r="B2" s="347"/>
      <c r="C2" s="347"/>
      <c r="D2" s="347"/>
      <c r="E2" s="347"/>
      <c r="F2" s="347"/>
      <c r="G2" s="347"/>
    </row>
    <row r="3" spans="1:7" s="52" customFormat="1" ht="23.25" x14ac:dyDescent="0.2">
      <c r="A3" s="347" t="s">
        <v>767</v>
      </c>
      <c r="B3" s="347"/>
      <c r="C3" s="347"/>
      <c r="D3" s="347"/>
      <c r="E3" s="347"/>
      <c r="F3" s="347"/>
      <c r="G3" s="347"/>
    </row>
    <row r="4" spans="1:7" s="52" customFormat="1" ht="23.25" x14ac:dyDescent="0.2">
      <c r="A4" s="347" t="s">
        <v>752</v>
      </c>
      <c r="B4" s="347"/>
      <c r="C4" s="347"/>
      <c r="D4" s="347"/>
      <c r="E4" s="347"/>
      <c r="F4" s="347"/>
      <c r="G4" s="347"/>
    </row>
    <row r="5" spans="1:7" ht="23.25" x14ac:dyDescent="0.2">
      <c r="A5" s="348" t="s">
        <v>727</v>
      </c>
      <c r="B5" s="348"/>
      <c r="C5" s="348"/>
      <c r="D5" s="348"/>
      <c r="E5" s="348"/>
      <c r="F5" s="348"/>
      <c r="G5" s="348"/>
    </row>
    <row r="6" spans="1:7" ht="24.95" customHeight="1" x14ac:dyDescent="0.2">
      <c r="A6" s="345" t="s">
        <v>726</v>
      </c>
      <c r="B6" s="345"/>
      <c r="C6" s="345"/>
      <c r="D6" s="345"/>
      <c r="E6" s="345"/>
      <c r="F6" s="345"/>
      <c r="G6" s="345"/>
    </row>
    <row r="7" spans="1:7" ht="24.95" customHeight="1" x14ac:dyDescent="0.2">
      <c r="A7" s="344" t="s">
        <v>995</v>
      </c>
      <c r="B7" s="344"/>
      <c r="C7" s="344"/>
      <c r="D7" s="344"/>
      <c r="E7" s="344"/>
      <c r="F7" s="344"/>
      <c r="G7" s="344"/>
    </row>
    <row r="8" spans="1:7" s="56" customFormat="1" ht="24.95" customHeight="1" x14ac:dyDescent="0.2">
      <c r="A8" s="354" t="s">
        <v>759</v>
      </c>
      <c r="B8" s="354"/>
      <c r="C8" s="354"/>
      <c r="D8" s="354"/>
      <c r="E8" s="354"/>
      <c r="F8" s="354"/>
      <c r="G8" s="70">
        <f>F13</f>
        <v>0</v>
      </c>
    </row>
    <row r="9" spans="1:7" s="12" customFormat="1" ht="23.25" x14ac:dyDescent="0.2">
      <c r="A9" s="334" t="s">
        <v>149</v>
      </c>
      <c r="B9" s="14" t="s">
        <v>712</v>
      </c>
      <c r="C9" s="15">
        <v>12</v>
      </c>
      <c r="D9" s="15">
        <v>14</v>
      </c>
      <c r="E9" s="15">
        <v>16</v>
      </c>
      <c r="F9" s="15" t="s">
        <v>8</v>
      </c>
      <c r="G9" s="14" t="s">
        <v>10</v>
      </c>
    </row>
    <row r="10" spans="1:7" s="12" customFormat="1" ht="23.25" x14ac:dyDescent="0.2">
      <c r="A10" s="355" t="s">
        <v>730</v>
      </c>
      <c r="B10" s="355"/>
      <c r="C10" s="355"/>
      <c r="D10" s="355"/>
      <c r="E10" s="355"/>
      <c r="F10" s="355"/>
      <c r="G10" s="355"/>
    </row>
    <row r="11" spans="1:7" ht="23.25" x14ac:dyDescent="0.35">
      <c r="A11" s="32" t="s">
        <v>159</v>
      </c>
      <c r="B11" s="33">
        <v>3</v>
      </c>
      <c r="C11" s="21">
        <v>0</v>
      </c>
      <c r="D11" s="18">
        <v>0</v>
      </c>
      <c r="E11" s="18">
        <v>0</v>
      </c>
      <c r="F11" s="26">
        <f>SUM(C11:E11)</f>
        <v>0</v>
      </c>
      <c r="G11" s="19">
        <f>B11*F11</f>
        <v>0</v>
      </c>
    </row>
    <row r="12" spans="1:7" ht="23.25" x14ac:dyDescent="0.35">
      <c r="A12" s="334" t="s">
        <v>149</v>
      </c>
      <c r="B12" s="43" t="s">
        <v>802</v>
      </c>
      <c r="C12" s="46">
        <v>12</v>
      </c>
      <c r="D12" s="46">
        <v>14</v>
      </c>
      <c r="E12" s="66">
        <v>16</v>
      </c>
      <c r="F12" s="15" t="s">
        <v>8</v>
      </c>
      <c r="G12" s="14" t="s">
        <v>10</v>
      </c>
    </row>
    <row r="13" spans="1:7" s="47" customFormat="1" ht="23.25" customHeight="1" x14ac:dyDescent="0.35">
      <c r="A13" s="453" t="s">
        <v>758</v>
      </c>
      <c r="B13" s="453"/>
      <c r="C13" s="74">
        <f>C11</f>
        <v>0</v>
      </c>
      <c r="D13" s="74">
        <f>D11</f>
        <v>0</v>
      </c>
      <c r="E13" s="74">
        <f>E11</f>
        <v>0</v>
      </c>
      <c r="F13" s="74">
        <f>F11</f>
        <v>0</v>
      </c>
      <c r="G13" s="73">
        <f>G11</f>
        <v>0</v>
      </c>
    </row>
    <row r="14" spans="1:7" ht="24.95" customHeight="1" x14ac:dyDescent="0.2">
      <c r="A14" s="349" t="s">
        <v>751</v>
      </c>
      <c r="B14" s="350"/>
      <c r="C14" s="350"/>
      <c r="D14" s="350"/>
      <c r="E14" s="350"/>
      <c r="F14" s="350"/>
      <c r="G14" s="351"/>
    </row>
  </sheetData>
  <sheetProtection selectLockedCells="1"/>
  <mergeCells count="11">
    <mergeCell ref="A10:G10"/>
    <mergeCell ref="A7:G7"/>
    <mergeCell ref="A14:G14"/>
    <mergeCell ref="A1:G1"/>
    <mergeCell ref="A2:G2"/>
    <mergeCell ref="A3:G3"/>
    <mergeCell ref="A4:G4"/>
    <mergeCell ref="A5:G5"/>
    <mergeCell ref="A6:G6"/>
    <mergeCell ref="A8:F8"/>
    <mergeCell ref="A13:B13"/>
  </mergeCells>
  <phoneticPr fontId="28" type="noConversion"/>
  <hyperlinks>
    <hyperlink ref="A5:G5" location="Account_Summary" display="Account Summary" xr:uid="{00000000-0004-0000-1900-000000000000}"/>
    <hyperlink ref="A6:G6" location="'Table of Contents'!A1" display="Table of Contents" xr:uid="{00000000-0004-0000-1900-000001000000}"/>
    <hyperlink ref="A11" r:id="rId1" xr:uid="{00000000-0004-0000-1900-000002000000}"/>
    <hyperlink ref="A10" r:id="rId2" xr:uid="{00000000-0004-0000-1900-000003000000}"/>
    <hyperlink ref="A7:F7" r:id="rId3" display="Price List" xr:uid="{18C95A6A-C3E6-4093-958B-2541E4963346}"/>
  </hyperlinks>
  <pageMargins left="0.75" right="0.75" top="1" bottom="1" header="0.5" footer="0.5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E13"/>
  <sheetViews>
    <sheetView showZeros="0" workbookViewId="0">
      <selection activeCell="A9" sqref="A9"/>
    </sheetView>
  </sheetViews>
  <sheetFormatPr defaultRowHeight="12.75" x14ac:dyDescent="0.2"/>
  <cols>
    <col min="1" max="1" width="38.85546875" customWidth="1"/>
    <col min="2" max="2" width="31.5703125" customWidth="1"/>
    <col min="4" max="4" width="23.85546875" customWidth="1"/>
    <col min="5" max="5" width="24.85546875" customWidth="1"/>
  </cols>
  <sheetData>
    <row r="1" spans="1:5" ht="30" x14ac:dyDescent="0.2">
      <c r="A1" s="446" t="s">
        <v>749</v>
      </c>
      <c r="B1" s="446"/>
      <c r="C1" s="446"/>
      <c r="D1" s="446"/>
      <c r="E1" s="446"/>
    </row>
    <row r="2" spans="1:5" s="52" customFormat="1" ht="23.25" x14ac:dyDescent="0.2">
      <c r="A2" s="347" t="s">
        <v>0</v>
      </c>
      <c r="B2" s="347"/>
      <c r="C2" s="347"/>
      <c r="D2" s="347"/>
      <c r="E2" s="347"/>
    </row>
    <row r="3" spans="1:5" s="52" customFormat="1" ht="23.25" x14ac:dyDescent="0.2">
      <c r="A3" s="347" t="s">
        <v>769</v>
      </c>
      <c r="B3" s="347"/>
      <c r="C3" s="347"/>
      <c r="D3" s="347"/>
      <c r="E3" s="347"/>
    </row>
    <row r="4" spans="1:5" s="52" customFormat="1" ht="23.25" x14ac:dyDescent="0.2">
      <c r="A4" s="347" t="s">
        <v>752</v>
      </c>
      <c r="B4" s="347"/>
      <c r="C4" s="347"/>
      <c r="D4" s="347"/>
      <c r="E4" s="347"/>
    </row>
    <row r="5" spans="1:5" ht="23.25" x14ac:dyDescent="0.2">
      <c r="A5" s="348" t="s">
        <v>727</v>
      </c>
      <c r="B5" s="348"/>
      <c r="C5" s="348"/>
      <c r="D5" s="348"/>
      <c r="E5" s="348"/>
    </row>
    <row r="6" spans="1:5" ht="24.95" customHeight="1" x14ac:dyDescent="0.2">
      <c r="A6" s="345" t="s">
        <v>726</v>
      </c>
      <c r="B6" s="345"/>
      <c r="C6" s="345"/>
      <c r="D6" s="345"/>
      <c r="E6" s="345"/>
    </row>
    <row r="7" spans="1:5" ht="24.95" customHeight="1" x14ac:dyDescent="0.2">
      <c r="A7" s="344" t="s">
        <v>995</v>
      </c>
      <c r="B7" s="344"/>
      <c r="C7" s="344"/>
      <c r="D7" s="344"/>
      <c r="E7" s="344"/>
    </row>
    <row r="8" spans="1:5" s="56" customFormat="1" ht="24.95" customHeight="1" x14ac:dyDescent="0.2">
      <c r="A8" s="354" t="s">
        <v>759</v>
      </c>
      <c r="B8" s="354"/>
      <c r="C8" s="354"/>
      <c r="D8" s="354"/>
      <c r="E8" s="70">
        <f>D12</f>
        <v>0</v>
      </c>
    </row>
    <row r="9" spans="1:5" s="12" customFormat="1" ht="23.25" x14ac:dyDescent="0.2">
      <c r="A9" s="334" t="s">
        <v>24</v>
      </c>
      <c r="B9" s="14" t="s">
        <v>712</v>
      </c>
      <c r="C9" s="15">
        <v>4</v>
      </c>
      <c r="D9" s="15" t="s">
        <v>8</v>
      </c>
      <c r="E9" s="15" t="s">
        <v>10</v>
      </c>
    </row>
    <row r="10" spans="1:5" s="12" customFormat="1" ht="23.25" x14ac:dyDescent="0.2">
      <c r="A10" s="450" t="s">
        <v>730</v>
      </c>
      <c r="B10" s="450"/>
      <c r="C10" s="450"/>
      <c r="D10" s="450"/>
      <c r="E10" s="450"/>
    </row>
    <row r="11" spans="1:5" ht="23.25" x14ac:dyDescent="0.35">
      <c r="A11" s="11" t="s">
        <v>147</v>
      </c>
      <c r="B11" s="20">
        <v>7</v>
      </c>
      <c r="C11" s="18">
        <v>0</v>
      </c>
      <c r="D11" s="26">
        <f>SUM(C11:C11)</f>
        <v>0</v>
      </c>
      <c r="E11" s="19">
        <f>B11*D11</f>
        <v>0</v>
      </c>
    </row>
    <row r="12" spans="1:5" ht="24.95" customHeight="1" x14ac:dyDescent="0.35">
      <c r="A12" s="484" t="s">
        <v>758</v>
      </c>
      <c r="B12" s="485"/>
      <c r="C12" s="485"/>
      <c r="D12" s="72">
        <f>D11</f>
        <v>0</v>
      </c>
      <c r="E12" s="73">
        <f>E11</f>
        <v>0</v>
      </c>
    </row>
    <row r="13" spans="1:5" ht="24.95" customHeight="1" x14ac:dyDescent="0.2">
      <c r="A13" s="349" t="s">
        <v>751</v>
      </c>
      <c r="B13" s="350"/>
      <c r="C13" s="350"/>
      <c r="D13" s="350"/>
      <c r="E13" s="351"/>
    </row>
  </sheetData>
  <sheetProtection selectLockedCells="1"/>
  <mergeCells count="11">
    <mergeCell ref="A13:E13"/>
    <mergeCell ref="A5:E5"/>
    <mergeCell ref="A6:E6"/>
    <mergeCell ref="A8:D8"/>
    <mergeCell ref="A1:E1"/>
    <mergeCell ref="A2:E2"/>
    <mergeCell ref="A3:E3"/>
    <mergeCell ref="A4:E4"/>
    <mergeCell ref="A12:C12"/>
    <mergeCell ref="A7:E7"/>
    <mergeCell ref="A10:E10"/>
  </mergeCells>
  <phoneticPr fontId="28" type="noConversion"/>
  <hyperlinks>
    <hyperlink ref="A5:E5" location="Account_Summary" display="Account Summary" xr:uid="{00000000-0004-0000-1B00-000000000000}"/>
    <hyperlink ref="A6:E6" location="'Table of Contents'!A1" display="Table of Contents" xr:uid="{00000000-0004-0000-1B00-000001000000}"/>
    <hyperlink ref="A11" r:id="rId1" xr:uid="{00000000-0004-0000-1B00-000002000000}"/>
    <hyperlink ref="A10" r:id="rId2" xr:uid="{00000000-0004-0000-1B00-000003000000}"/>
    <hyperlink ref="A7:C7" r:id="rId3" display="Price List" xr:uid="{CDC7AF79-FD2D-40FA-A562-D7305B73FDD9}"/>
  </hyperlinks>
  <pageMargins left="0.75" right="0.75" top="1" bottom="1" header="0.5" footer="0.5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J23"/>
  <sheetViews>
    <sheetView showZeros="0" topLeftCell="A11" workbookViewId="0">
      <selection activeCell="B12" sqref="B12:B20"/>
    </sheetView>
  </sheetViews>
  <sheetFormatPr defaultRowHeight="12.75" x14ac:dyDescent="0.2"/>
  <cols>
    <col min="1" max="1" width="58.28515625" customWidth="1"/>
    <col min="2" max="2" width="24.7109375" customWidth="1"/>
    <col min="9" max="9" width="26.140625" customWidth="1"/>
    <col min="10" max="10" width="19.7109375" customWidth="1"/>
  </cols>
  <sheetData>
    <row r="1" spans="1:10" ht="30" x14ac:dyDescent="0.2">
      <c r="A1" s="446" t="s">
        <v>749</v>
      </c>
      <c r="B1" s="446"/>
      <c r="C1" s="446"/>
      <c r="D1" s="446"/>
      <c r="E1" s="446"/>
      <c r="F1" s="446"/>
      <c r="G1" s="446"/>
      <c r="H1" s="446"/>
      <c r="I1" s="446"/>
      <c r="J1" s="446"/>
    </row>
    <row r="2" spans="1:10" s="52" customFormat="1" ht="23.25" x14ac:dyDescent="0.2">
      <c r="A2" s="347" t="s">
        <v>0</v>
      </c>
      <c r="B2" s="347"/>
      <c r="C2" s="347"/>
      <c r="D2" s="347"/>
      <c r="E2" s="347"/>
      <c r="F2" s="347"/>
      <c r="G2" s="347"/>
      <c r="H2" s="347"/>
      <c r="I2" s="347"/>
      <c r="J2" s="347"/>
    </row>
    <row r="3" spans="1:10" s="52" customFormat="1" ht="23.25" x14ac:dyDescent="0.2">
      <c r="A3" s="347" t="s">
        <v>768</v>
      </c>
      <c r="B3" s="347"/>
      <c r="C3" s="347"/>
      <c r="D3" s="347"/>
      <c r="E3" s="347"/>
      <c r="F3" s="347"/>
      <c r="G3" s="347"/>
      <c r="H3" s="347"/>
      <c r="I3" s="347"/>
      <c r="J3" s="347"/>
    </row>
    <row r="4" spans="1:10" s="52" customFormat="1" ht="23.25" x14ac:dyDescent="0.2">
      <c r="A4" s="347" t="s">
        <v>752</v>
      </c>
      <c r="B4" s="347"/>
      <c r="C4" s="347"/>
      <c r="D4" s="347"/>
      <c r="E4" s="347"/>
      <c r="F4" s="347"/>
      <c r="G4" s="347"/>
      <c r="H4" s="347"/>
      <c r="I4" s="347"/>
      <c r="J4" s="347"/>
    </row>
    <row r="5" spans="1:10" ht="23.25" x14ac:dyDescent="0.2">
      <c r="A5" s="348" t="s">
        <v>727</v>
      </c>
      <c r="B5" s="348"/>
      <c r="C5" s="348"/>
      <c r="D5" s="348"/>
      <c r="E5" s="348"/>
      <c r="F5" s="348"/>
      <c r="G5" s="348"/>
      <c r="H5" s="348"/>
      <c r="I5" s="348"/>
      <c r="J5" s="348"/>
    </row>
    <row r="6" spans="1:10" ht="24.95" customHeight="1" x14ac:dyDescent="0.2">
      <c r="A6" s="345" t="s">
        <v>726</v>
      </c>
      <c r="B6" s="345"/>
      <c r="C6" s="345"/>
      <c r="D6" s="345"/>
      <c r="E6" s="345"/>
      <c r="F6" s="345"/>
      <c r="G6" s="345"/>
      <c r="H6" s="345"/>
      <c r="I6" s="345"/>
      <c r="J6" s="345"/>
    </row>
    <row r="7" spans="1:10" ht="24.95" customHeight="1" x14ac:dyDescent="0.2">
      <c r="A7" s="518" t="s">
        <v>995</v>
      </c>
      <c r="B7" s="518"/>
      <c r="C7" s="518"/>
      <c r="D7" s="518"/>
      <c r="E7" s="518"/>
      <c r="F7" s="518"/>
      <c r="G7" s="518"/>
      <c r="H7" s="518"/>
      <c r="I7" s="518"/>
      <c r="J7" s="518"/>
    </row>
    <row r="8" spans="1:10" s="56" customFormat="1" ht="24.95" customHeight="1" x14ac:dyDescent="0.2">
      <c r="A8" s="354" t="s">
        <v>759</v>
      </c>
      <c r="B8" s="354"/>
      <c r="C8" s="354"/>
      <c r="D8" s="354"/>
      <c r="E8" s="354"/>
      <c r="F8" s="354"/>
      <c r="G8" s="354"/>
      <c r="H8" s="354"/>
      <c r="I8" s="354"/>
      <c r="J8" s="55">
        <f>I22</f>
        <v>0</v>
      </c>
    </row>
    <row r="9" spans="1:10" s="12" customFormat="1" ht="23.25" x14ac:dyDescent="0.2">
      <c r="A9" s="334" t="s">
        <v>150</v>
      </c>
      <c r="B9" s="15" t="s">
        <v>712</v>
      </c>
      <c r="C9" s="15">
        <v>2</v>
      </c>
      <c r="D9" s="15">
        <v>4</v>
      </c>
      <c r="E9" s="15">
        <v>6</v>
      </c>
      <c r="F9" s="15">
        <v>8</v>
      </c>
      <c r="G9" s="15">
        <v>10</v>
      </c>
      <c r="H9" s="15">
        <v>12</v>
      </c>
      <c r="I9" s="15" t="s">
        <v>8</v>
      </c>
      <c r="J9" s="14" t="s">
        <v>10</v>
      </c>
    </row>
    <row r="10" spans="1:10" s="12" customFormat="1" ht="23.25" x14ac:dyDescent="0.2">
      <c r="A10" s="519" t="s">
        <v>730</v>
      </c>
      <c r="B10" s="519"/>
      <c r="C10" s="519"/>
      <c r="D10" s="519"/>
      <c r="E10" s="519"/>
      <c r="F10" s="519"/>
      <c r="G10" s="519"/>
      <c r="H10" s="519"/>
      <c r="I10" s="519"/>
      <c r="J10" s="519"/>
    </row>
    <row r="11" spans="1:10" ht="23.25" x14ac:dyDescent="0.35">
      <c r="A11" s="13" t="s">
        <v>160</v>
      </c>
      <c r="B11" s="24">
        <v>3</v>
      </c>
      <c r="C11" s="21">
        <v>0</v>
      </c>
      <c r="D11" s="18">
        <v>0</v>
      </c>
      <c r="E11" s="18">
        <v>0</v>
      </c>
      <c r="F11" s="18">
        <v>0</v>
      </c>
      <c r="G11" s="18">
        <v>0</v>
      </c>
      <c r="H11" s="18">
        <v>0</v>
      </c>
      <c r="I11" s="26">
        <f t="shared" ref="I11:I20" si="0">SUM(C11:H11)</f>
        <v>0</v>
      </c>
      <c r="J11" s="19">
        <f t="shared" ref="J11:J20" si="1">B11*I11</f>
        <v>0</v>
      </c>
    </row>
    <row r="12" spans="1:10" ht="23.25" x14ac:dyDescent="0.35">
      <c r="A12" s="13" t="s">
        <v>161</v>
      </c>
      <c r="B12" s="24">
        <v>3</v>
      </c>
      <c r="C12" s="21">
        <v>0</v>
      </c>
      <c r="D12" s="18">
        <v>0</v>
      </c>
      <c r="E12" s="18">
        <v>0</v>
      </c>
      <c r="F12" s="18">
        <v>0</v>
      </c>
      <c r="G12" s="18">
        <v>0</v>
      </c>
      <c r="H12" s="18">
        <v>0</v>
      </c>
      <c r="I12" s="26">
        <f t="shared" si="0"/>
        <v>0</v>
      </c>
      <c r="J12" s="19">
        <f t="shared" si="1"/>
        <v>0</v>
      </c>
    </row>
    <row r="13" spans="1:10" ht="23.25" x14ac:dyDescent="0.35">
      <c r="A13" s="13" t="s">
        <v>162</v>
      </c>
      <c r="B13" s="24">
        <v>3</v>
      </c>
      <c r="C13" s="21">
        <v>0</v>
      </c>
      <c r="D13" s="18">
        <v>0</v>
      </c>
      <c r="E13" s="18">
        <v>0</v>
      </c>
      <c r="F13" s="18">
        <v>0</v>
      </c>
      <c r="G13" s="18">
        <v>0</v>
      </c>
      <c r="H13" s="18">
        <v>0</v>
      </c>
      <c r="I13" s="26">
        <f t="shared" si="0"/>
        <v>0</v>
      </c>
      <c r="J13" s="19">
        <f t="shared" si="1"/>
        <v>0</v>
      </c>
    </row>
    <row r="14" spans="1:10" ht="23.25" x14ac:dyDescent="0.35">
      <c r="A14" s="13" t="s">
        <v>163</v>
      </c>
      <c r="B14" s="24">
        <v>3</v>
      </c>
      <c r="C14" s="21">
        <v>0</v>
      </c>
      <c r="D14" s="18">
        <v>0</v>
      </c>
      <c r="E14" s="18">
        <v>0</v>
      </c>
      <c r="F14" s="18">
        <v>0</v>
      </c>
      <c r="G14" s="18">
        <v>0</v>
      </c>
      <c r="H14" s="18">
        <v>0</v>
      </c>
      <c r="I14" s="26">
        <f t="shared" si="0"/>
        <v>0</v>
      </c>
      <c r="J14" s="19">
        <f t="shared" si="1"/>
        <v>0</v>
      </c>
    </row>
    <row r="15" spans="1:10" ht="23.25" x14ac:dyDescent="0.35">
      <c r="A15" s="13" t="s">
        <v>164</v>
      </c>
      <c r="B15" s="24">
        <v>3</v>
      </c>
      <c r="C15" s="21">
        <v>0</v>
      </c>
      <c r="D15" s="18">
        <v>0</v>
      </c>
      <c r="E15" s="18">
        <v>0</v>
      </c>
      <c r="F15" s="18">
        <v>0</v>
      </c>
      <c r="G15" s="18">
        <v>0</v>
      </c>
      <c r="H15" s="18">
        <v>0</v>
      </c>
      <c r="I15" s="26">
        <f t="shared" si="0"/>
        <v>0</v>
      </c>
      <c r="J15" s="19">
        <f t="shared" si="1"/>
        <v>0</v>
      </c>
    </row>
    <row r="16" spans="1:10" ht="23.25" x14ac:dyDescent="0.35">
      <c r="A16" s="13" t="s">
        <v>165</v>
      </c>
      <c r="B16" s="24">
        <v>3</v>
      </c>
      <c r="C16" s="21">
        <v>0</v>
      </c>
      <c r="D16" s="18">
        <v>0</v>
      </c>
      <c r="E16" s="18">
        <v>0</v>
      </c>
      <c r="F16" s="18">
        <v>0</v>
      </c>
      <c r="G16" s="18">
        <v>0</v>
      </c>
      <c r="H16" s="18">
        <v>0</v>
      </c>
      <c r="I16" s="26">
        <f t="shared" si="0"/>
        <v>0</v>
      </c>
      <c r="J16" s="19">
        <f t="shared" si="1"/>
        <v>0</v>
      </c>
    </row>
    <row r="17" spans="1:10" ht="23.25" x14ac:dyDescent="0.35">
      <c r="A17" s="13" t="s">
        <v>166</v>
      </c>
      <c r="B17" s="24">
        <v>3</v>
      </c>
      <c r="C17" s="21">
        <v>0</v>
      </c>
      <c r="D17" s="18">
        <v>0</v>
      </c>
      <c r="E17" s="18">
        <v>0</v>
      </c>
      <c r="F17" s="18">
        <v>0</v>
      </c>
      <c r="G17" s="18">
        <v>0</v>
      </c>
      <c r="H17" s="18">
        <v>0</v>
      </c>
      <c r="I17" s="26">
        <f t="shared" si="0"/>
        <v>0</v>
      </c>
      <c r="J17" s="19">
        <f t="shared" si="1"/>
        <v>0</v>
      </c>
    </row>
    <row r="18" spans="1:10" ht="23.25" x14ac:dyDescent="0.35">
      <c r="A18" s="13" t="s">
        <v>167</v>
      </c>
      <c r="B18" s="24">
        <v>3</v>
      </c>
      <c r="C18" s="21">
        <v>0</v>
      </c>
      <c r="D18" s="18">
        <v>0</v>
      </c>
      <c r="E18" s="18">
        <v>0</v>
      </c>
      <c r="F18" s="18">
        <v>0</v>
      </c>
      <c r="G18" s="18">
        <v>0</v>
      </c>
      <c r="H18" s="18">
        <v>0</v>
      </c>
      <c r="I18" s="26">
        <f t="shared" si="0"/>
        <v>0</v>
      </c>
      <c r="J18" s="19">
        <f t="shared" si="1"/>
        <v>0</v>
      </c>
    </row>
    <row r="19" spans="1:10" ht="23.25" x14ac:dyDescent="0.35">
      <c r="A19" s="13" t="s">
        <v>168</v>
      </c>
      <c r="B19" s="24">
        <v>3</v>
      </c>
      <c r="C19" s="21">
        <v>0</v>
      </c>
      <c r="D19" s="18">
        <v>0</v>
      </c>
      <c r="E19" s="18">
        <v>0</v>
      </c>
      <c r="F19" s="18">
        <v>0</v>
      </c>
      <c r="G19" s="18">
        <v>0</v>
      </c>
      <c r="H19" s="18">
        <v>0</v>
      </c>
      <c r="I19" s="26">
        <f t="shared" si="0"/>
        <v>0</v>
      </c>
      <c r="J19" s="19">
        <f t="shared" si="1"/>
        <v>0</v>
      </c>
    </row>
    <row r="20" spans="1:10" ht="23.25" x14ac:dyDescent="0.35">
      <c r="A20" s="13" t="s">
        <v>169</v>
      </c>
      <c r="B20" s="24">
        <v>3</v>
      </c>
      <c r="C20" s="21">
        <v>0</v>
      </c>
      <c r="D20" s="18">
        <v>0</v>
      </c>
      <c r="E20" s="18">
        <v>0</v>
      </c>
      <c r="F20" s="18">
        <v>0</v>
      </c>
      <c r="G20" s="18">
        <v>0</v>
      </c>
      <c r="H20" s="18">
        <v>0</v>
      </c>
      <c r="I20" s="26">
        <f t="shared" si="0"/>
        <v>0</v>
      </c>
      <c r="J20" s="19">
        <f t="shared" si="1"/>
        <v>0</v>
      </c>
    </row>
    <row r="21" spans="1:10" ht="23.25" x14ac:dyDescent="0.35">
      <c r="A21" s="334" t="s">
        <v>150</v>
      </c>
      <c r="B21" s="43" t="s">
        <v>802</v>
      </c>
      <c r="C21" s="63">
        <v>2</v>
      </c>
      <c r="D21" s="46">
        <v>4</v>
      </c>
      <c r="E21" s="46">
        <v>6</v>
      </c>
      <c r="F21" s="46">
        <v>8</v>
      </c>
      <c r="G21" s="46">
        <v>10</v>
      </c>
      <c r="H21" s="66">
        <v>12</v>
      </c>
      <c r="I21" s="15" t="s">
        <v>8</v>
      </c>
      <c r="J21" s="14" t="s">
        <v>10</v>
      </c>
    </row>
    <row r="22" spans="1:10" s="47" customFormat="1" ht="23.25" customHeight="1" x14ac:dyDescent="0.35">
      <c r="A22" s="453" t="s">
        <v>758</v>
      </c>
      <c r="B22" s="453"/>
      <c r="C22" s="74">
        <f t="shared" ref="C22:J22" si="2">SUM(C11:C20)</f>
        <v>0</v>
      </c>
      <c r="D22" s="74">
        <f t="shared" si="2"/>
        <v>0</v>
      </c>
      <c r="E22" s="74">
        <f t="shared" si="2"/>
        <v>0</v>
      </c>
      <c r="F22" s="74">
        <f t="shared" si="2"/>
        <v>0</v>
      </c>
      <c r="G22" s="74">
        <f t="shared" si="2"/>
        <v>0</v>
      </c>
      <c r="H22" s="74">
        <f t="shared" si="2"/>
        <v>0</v>
      </c>
      <c r="I22" s="74">
        <f t="shared" si="2"/>
        <v>0</v>
      </c>
      <c r="J22" s="73">
        <f t="shared" si="2"/>
        <v>0</v>
      </c>
    </row>
    <row r="23" spans="1:10" ht="24.95" customHeight="1" x14ac:dyDescent="0.2">
      <c r="A23" s="349" t="s">
        <v>751</v>
      </c>
      <c r="B23" s="350"/>
      <c r="C23" s="350"/>
      <c r="D23" s="350"/>
      <c r="E23" s="350"/>
      <c r="F23" s="350"/>
      <c r="G23" s="350"/>
      <c r="H23" s="350"/>
      <c r="I23" s="350"/>
      <c r="J23" s="351"/>
    </row>
  </sheetData>
  <sheetProtection selectLockedCells="1"/>
  <mergeCells count="11">
    <mergeCell ref="A7:J7"/>
    <mergeCell ref="A10:J10"/>
    <mergeCell ref="A23:J23"/>
    <mergeCell ref="A1:J1"/>
    <mergeCell ref="A2:J2"/>
    <mergeCell ref="A3:J3"/>
    <mergeCell ref="A4:J4"/>
    <mergeCell ref="A5:J5"/>
    <mergeCell ref="A6:J6"/>
    <mergeCell ref="A8:I8"/>
    <mergeCell ref="A22:B22"/>
  </mergeCells>
  <phoneticPr fontId="28" type="noConversion"/>
  <hyperlinks>
    <hyperlink ref="A5:J5" location="Account_Summary" display="Account Summary" xr:uid="{00000000-0004-0000-1A00-000000000000}"/>
    <hyperlink ref="A6:J6" location="'Table of Contents'!A1" display="Table of Contents" xr:uid="{00000000-0004-0000-1A00-000001000000}"/>
    <hyperlink ref="A10" r:id="rId1" xr:uid="{00000000-0004-0000-1A00-000002000000}"/>
  </hyperlinks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18"/>
  <sheetViews>
    <sheetView showZeros="0" topLeftCell="A6" workbookViewId="0">
      <selection activeCell="B16" sqref="B16"/>
    </sheetView>
  </sheetViews>
  <sheetFormatPr defaultRowHeight="12.75" x14ac:dyDescent="0.2"/>
  <cols>
    <col min="1" max="1" width="50.7109375" customWidth="1"/>
    <col min="2" max="2" width="19.5703125" customWidth="1"/>
    <col min="5" max="5" width="17" customWidth="1"/>
    <col min="6" max="6" width="20.28515625" customWidth="1"/>
  </cols>
  <sheetData>
    <row r="1" spans="1:10" ht="30" x14ac:dyDescent="0.2">
      <c r="A1" s="446" t="s">
        <v>749</v>
      </c>
      <c r="B1" s="446"/>
      <c r="C1" s="446"/>
      <c r="D1" s="446"/>
      <c r="E1" s="446"/>
      <c r="F1" s="446"/>
    </row>
    <row r="2" spans="1:10" s="52" customFormat="1" ht="23.25" x14ac:dyDescent="0.2">
      <c r="A2" s="347" t="s">
        <v>0</v>
      </c>
      <c r="B2" s="347"/>
      <c r="C2" s="347"/>
      <c r="D2" s="347"/>
      <c r="E2" s="347"/>
      <c r="F2" s="347"/>
    </row>
    <row r="3" spans="1:10" s="52" customFormat="1" ht="23.25" x14ac:dyDescent="0.2">
      <c r="A3" s="347" t="s">
        <v>750</v>
      </c>
      <c r="B3" s="347"/>
      <c r="C3" s="347"/>
      <c r="D3" s="347"/>
      <c r="E3" s="347"/>
      <c r="F3" s="347"/>
    </row>
    <row r="4" spans="1:10" s="52" customFormat="1" ht="23.25" x14ac:dyDescent="0.2">
      <c r="A4" s="347" t="s">
        <v>752</v>
      </c>
      <c r="B4" s="347"/>
      <c r="C4" s="347"/>
      <c r="D4" s="347"/>
      <c r="E4" s="347"/>
      <c r="F4" s="347"/>
    </row>
    <row r="5" spans="1:10" s="52" customFormat="1" ht="23.25" x14ac:dyDescent="0.2">
      <c r="A5" s="415" t="s">
        <v>727</v>
      </c>
      <c r="B5" s="415"/>
      <c r="C5" s="415"/>
      <c r="D5" s="415"/>
      <c r="E5" s="415"/>
      <c r="F5" s="415"/>
      <c r="G5" s="317"/>
      <c r="H5" s="317"/>
      <c r="I5" s="317"/>
      <c r="J5" s="317"/>
    </row>
    <row r="6" spans="1:10" ht="24.95" customHeight="1" x14ac:dyDescent="0.2">
      <c r="A6" s="345" t="s">
        <v>726</v>
      </c>
      <c r="B6" s="345"/>
      <c r="C6" s="345"/>
      <c r="D6" s="345"/>
      <c r="E6" s="345"/>
      <c r="F6" s="345"/>
    </row>
    <row r="7" spans="1:10" ht="24.95" customHeight="1" x14ac:dyDescent="0.2">
      <c r="A7" s="436" t="s">
        <v>995</v>
      </c>
      <c r="B7" s="444"/>
      <c r="C7" s="444"/>
      <c r="D7" s="444"/>
      <c r="E7" s="444"/>
      <c r="F7" s="444"/>
    </row>
    <row r="8" spans="1:10" s="56" customFormat="1" ht="24.95" customHeight="1" x14ac:dyDescent="0.2">
      <c r="A8" s="354" t="s">
        <v>759</v>
      </c>
      <c r="B8" s="354"/>
      <c r="C8" s="354"/>
      <c r="D8" s="354"/>
      <c r="E8" s="354"/>
      <c r="F8" s="70">
        <f>E17</f>
        <v>0</v>
      </c>
    </row>
    <row r="9" spans="1:10" ht="23.25" x14ac:dyDescent="0.35">
      <c r="A9" s="7" t="s">
        <v>711</v>
      </c>
      <c r="B9" s="14" t="s">
        <v>712</v>
      </c>
      <c r="C9" s="15">
        <v>6</v>
      </c>
      <c r="D9" s="15">
        <v>8</v>
      </c>
      <c r="E9" s="14" t="s">
        <v>8</v>
      </c>
      <c r="F9" s="14" t="s">
        <v>10</v>
      </c>
    </row>
    <row r="10" spans="1:10" ht="23.25" x14ac:dyDescent="0.2">
      <c r="A10" s="447" t="s">
        <v>730</v>
      </c>
      <c r="B10" s="448"/>
      <c r="C10" s="448"/>
      <c r="D10" s="448"/>
      <c r="E10" s="448"/>
      <c r="F10" s="449"/>
    </row>
    <row r="11" spans="1:10" s="1" customFormat="1" ht="23.25" x14ac:dyDescent="0.35">
      <c r="A11" s="31" t="s">
        <v>11</v>
      </c>
      <c r="B11" s="17">
        <v>3</v>
      </c>
      <c r="C11" s="18">
        <v>0</v>
      </c>
      <c r="D11" s="18">
        <v>0</v>
      </c>
      <c r="E11" s="75">
        <f>SUM(C11:D11)</f>
        <v>0</v>
      </c>
      <c r="F11" s="19">
        <f>E11*B11</f>
        <v>0</v>
      </c>
    </row>
    <row r="12" spans="1:10" s="1" customFormat="1" ht="23.25" x14ac:dyDescent="0.35">
      <c r="A12" s="31" t="s">
        <v>12</v>
      </c>
      <c r="B12" s="17">
        <v>3</v>
      </c>
      <c r="C12" s="18">
        <v>0</v>
      </c>
      <c r="D12" s="18">
        <v>0</v>
      </c>
      <c r="E12" s="75">
        <f>SUM(C12:D12)</f>
        <v>0</v>
      </c>
      <c r="F12" s="19">
        <f>E12*B12</f>
        <v>0</v>
      </c>
    </row>
    <row r="13" spans="1:10" s="1" customFormat="1" ht="23.25" x14ac:dyDescent="0.35">
      <c r="A13" s="31" t="s">
        <v>13</v>
      </c>
      <c r="B13" s="17">
        <v>3</v>
      </c>
      <c r="C13" s="18">
        <v>0</v>
      </c>
      <c r="D13" s="18">
        <v>0</v>
      </c>
      <c r="E13" s="75">
        <f>SUM(C13:D13)</f>
        <v>0</v>
      </c>
      <c r="F13" s="19">
        <f>E13*B13</f>
        <v>0</v>
      </c>
    </row>
    <row r="14" spans="1:10" s="1" customFormat="1" ht="23.25" x14ac:dyDescent="0.35">
      <c r="A14" s="60" t="s">
        <v>833</v>
      </c>
      <c r="B14" s="17">
        <v>3</v>
      </c>
      <c r="C14" s="18">
        <v>0</v>
      </c>
      <c r="D14" s="18">
        <v>0</v>
      </c>
      <c r="E14" s="75">
        <f>SUM(C14:D14)</f>
        <v>0</v>
      </c>
      <c r="F14" s="19">
        <f>E14*B14</f>
        <v>0</v>
      </c>
    </row>
    <row r="15" spans="1:10" s="1" customFormat="1" ht="23.25" x14ac:dyDescent="0.35">
      <c r="A15" s="60" t="s">
        <v>834</v>
      </c>
      <c r="B15" s="17">
        <v>3</v>
      </c>
      <c r="C15" s="18">
        <v>0</v>
      </c>
      <c r="D15" s="18">
        <v>0</v>
      </c>
      <c r="E15" s="75">
        <f>SUM(C15:D15)</f>
        <v>0</v>
      </c>
      <c r="F15" s="19">
        <f>E15*B15</f>
        <v>0</v>
      </c>
    </row>
    <row r="16" spans="1:10" ht="23.25" x14ac:dyDescent="0.35">
      <c r="A16" s="7" t="s">
        <v>711</v>
      </c>
      <c r="B16" s="43" t="s">
        <v>802</v>
      </c>
      <c r="C16" s="61">
        <v>6</v>
      </c>
      <c r="D16" s="61">
        <v>8</v>
      </c>
      <c r="E16" s="15" t="s">
        <v>8</v>
      </c>
      <c r="F16" s="14" t="s">
        <v>10</v>
      </c>
    </row>
    <row r="17" spans="1:6" s="47" customFormat="1" ht="23.25" customHeight="1" x14ac:dyDescent="0.35">
      <c r="A17" s="352" t="s">
        <v>758</v>
      </c>
      <c r="B17" s="353"/>
      <c r="C17" s="72">
        <f>SUM(C11:C15)</f>
        <v>0</v>
      </c>
      <c r="D17" s="72">
        <f>SUM(D11:D15)</f>
        <v>0</v>
      </c>
      <c r="E17" s="57">
        <f>SUM(E11:E15)</f>
        <v>0</v>
      </c>
      <c r="F17" s="58">
        <f>SUM(F11:F15)</f>
        <v>0</v>
      </c>
    </row>
    <row r="18" spans="1:6" ht="24.95" customHeight="1" x14ac:dyDescent="0.2">
      <c r="A18" s="349" t="s">
        <v>751</v>
      </c>
      <c r="B18" s="350"/>
      <c r="C18" s="350"/>
      <c r="D18" s="350"/>
      <c r="E18" s="350"/>
      <c r="F18" s="351"/>
    </row>
  </sheetData>
  <sheetProtection selectLockedCells="1"/>
  <mergeCells count="11">
    <mergeCell ref="A10:F10"/>
    <mergeCell ref="A5:F5"/>
    <mergeCell ref="A17:B17"/>
    <mergeCell ref="A18:F18"/>
    <mergeCell ref="A8:E8"/>
    <mergeCell ref="A7:F7"/>
    <mergeCell ref="A1:F1"/>
    <mergeCell ref="A2:F2"/>
    <mergeCell ref="A3:F3"/>
    <mergeCell ref="A4:F4"/>
    <mergeCell ref="A6:F6"/>
  </mergeCells>
  <phoneticPr fontId="28" type="noConversion"/>
  <hyperlinks>
    <hyperlink ref="A11" r:id="rId1" xr:uid="{00000000-0004-0000-0300-000000000000}"/>
    <hyperlink ref="A12" r:id="rId2" xr:uid="{00000000-0004-0000-0300-000001000000}"/>
    <hyperlink ref="A13" r:id="rId3" xr:uid="{00000000-0004-0000-0300-000002000000}"/>
    <hyperlink ref="A6:F6" location="'Table of Contents'!A1" display="Table of Contents" xr:uid="{00000000-0004-0000-0300-000004000000}"/>
    <hyperlink ref="A14" r:id="rId4" xr:uid="{00000000-0004-0000-0300-000005000000}"/>
    <hyperlink ref="A15" r:id="rId5" xr:uid="{00000000-0004-0000-0300-000006000000}"/>
    <hyperlink ref="A10" r:id="rId6" xr:uid="{00000000-0004-0000-0300-000007000000}"/>
    <hyperlink ref="A7:D7" r:id="rId7" display="Price List" xr:uid="{9845D2BA-63D5-4ABF-822D-50148BA2A0FF}"/>
    <hyperlink ref="A5:F5" location="Account_Summary" display="Account Summary" xr:uid="{F257B1ED-5F02-4A61-B440-5E88171DC4F8}"/>
  </hyperlinks>
  <pageMargins left="0.75" right="0.75" top="1" bottom="1" header="0.5" footer="0.5"/>
  <pageSetup scale="76" orientation="landscape" horizontalDpi="4294967294" verticalDpi="0" r:id="rId8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E13"/>
  <sheetViews>
    <sheetView showZeros="0" workbookViewId="0">
      <selection activeCell="A11" sqref="A11"/>
    </sheetView>
  </sheetViews>
  <sheetFormatPr defaultRowHeight="12.75" x14ac:dyDescent="0.2"/>
  <cols>
    <col min="1" max="1" width="34.42578125" customWidth="1"/>
    <col min="2" max="2" width="21.7109375" customWidth="1"/>
    <col min="4" max="4" width="24.5703125" customWidth="1"/>
    <col min="5" max="5" width="26.140625" customWidth="1"/>
  </cols>
  <sheetData>
    <row r="1" spans="1:5" ht="30" x14ac:dyDescent="0.2">
      <c r="A1" s="446" t="s">
        <v>749</v>
      </c>
      <c r="B1" s="446"/>
      <c r="C1" s="446"/>
      <c r="D1" s="446"/>
      <c r="E1" s="446"/>
    </row>
    <row r="2" spans="1:5" ht="23.25" x14ac:dyDescent="0.2">
      <c r="A2" s="347" t="s">
        <v>0</v>
      </c>
      <c r="B2" s="347"/>
      <c r="C2" s="347"/>
      <c r="D2" s="347"/>
      <c r="E2" s="347"/>
    </row>
    <row r="3" spans="1:5" ht="23.25" x14ac:dyDescent="0.2">
      <c r="A3" s="347" t="s">
        <v>858</v>
      </c>
      <c r="B3" s="347"/>
      <c r="C3" s="347"/>
      <c r="D3" s="347"/>
      <c r="E3" s="347"/>
    </row>
    <row r="4" spans="1:5" ht="23.25" x14ac:dyDescent="0.2">
      <c r="A4" s="347" t="s">
        <v>752</v>
      </c>
      <c r="B4" s="347"/>
      <c r="C4" s="347"/>
      <c r="D4" s="347"/>
      <c r="E4" s="347"/>
    </row>
    <row r="5" spans="1:5" ht="23.25" x14ac:dyDescent="0.2">
      <c r="A5" s="348" t="s">
        <v>727</v>
      </c>
      <c r="B5" s="348"/>
      <c r="C5" s="348"/>
      <c r="D5" s="348"/>
      <c r="E5" s="348"/>
    </row>
    <row r="6" spans="1:5" ht="23.25" x14ac:dyDescent="0.2">
      <c r="A6" s="345" t="s">
        <v>726</v>
      </c>
      <c r="B6" s="345"/>
      <c r="C6" s="345"/>
      <c r="D6" s="345"/>
      <c r="E6" s="345"/>
    </row>
    <row r="7" spans="1:5" ht="23.25" x14ac:dyDescent="0.2">
      <c r="A7" s="344" t="s">
        <v>995</v>
      </c>
      <c r="B7" s="344"/>
      <c r="C7" s="344"/>
      <c r="D7" s="344"/>
      <c r="E7" s="344"/>
    </row>
    <row r="8" spans="1:5" ht="23.25" x14ac:dyDescent="0.2">
      <c r="A8" s="354" t="s">
        <v>759</v>
      </c>
      <c r="B8" s="354"/>
      <c r="C8" s="354"/>
      <c r="D8" s="354"/>
      <c r="E8" s="70">
        <f>D12</f>
        <v>0</v>
      </c>
    </row>
    <row r="9" spans="1:5" ht="23.25" x14ac:dyDescent="0.2">
      <c r="A9" s="334" t="s">
        <v>858</v>
      </c>
      <c r="B9" s="14" t="s">
        <v>712</v>
      </c>
      <c r="C9" s="15">
        <v>6</v>
      </c>
      <c r="D9" s="15" t="s">
        <v>8</v>
      </c>
      <c r="E9" s="14" t="s">
        <v>10</v>
      </c>
    </row>
    <row r="10" spans="1:5" ht="23.25" x14ac:dyDescent="0.2">
      <c r="A10" s="520" t="s">
        <v>730</v>
      </c>
      <c r="B10" s="520"/>
      <c r="C10" s="520"/>
      <c r="D10" s="520"/>
      <c r="E10" s="520"/>
    </row>
    <row r="11" spans="1:5" ht="23.25" x14ac:dyDescent="0.35">
      <c r="A11" s="11" t="s">
        <v>859</v>
      </c>
      <c r="B11" s="20">
        <v>5</v>
      </c>
      <c r="C11" s="18">
        <v>0</v>
      </c>
      <c r="D11" s="26">
        <f>SUM(C11:C11)</f>
        <v>0</v>
      </c>
      <c r="E11" s="19">
        <f>B11*D11</f>
        <v>0</v>
      </c>
    </row>
    <row r="12" spans="1:5" ht="23.25" x14ac:dyDescent="0.35">
      <c r="A12" s="484" t="s">
        <v>758</v>
      </c>
      <c r="B12" s="485"/>
      <c r="C12" s="485"/>
      <c r="D12" s="72">
        <f>D11</f>
        <v>0</v>
      </c>
      <c r="E12" s="73">
        <f>E11</f>
        <v>0</v>
      </c>
    </row>
    <row r="13" spans="1:5" ht="23.25" x14ac:dyDescent="0.2">
      <c r="A13" s="349" t="s">
        <v>751</v>
      </c>
      <c r="B13" s="350"/>
      <c r="C13" s="350"/>
      <c r="D13" s="350"/>
      <c r="E13" s="351"/>
    </row>
  </sheetData>
  <sheetProtection selectLockedCells="1"/>
  <mergeCells count="11">
    <mergeCell ref="A13:E13"/>
    <mergeCell ref="A10:E10"/>
    <mergeCell ref="A1:E1"/>
    <mergeCell ref="A2:E2"/>
    <mergeCell ref="A3:E3"/>
    <mergeCell ref="A4:E4"/>
    <mergeCell ref="A12:C12"/>
    <mergeCell ref="A5:E5"/>
    <mergeCell ref="A6:E6"/>
    <mergeCell ref="A8:D8"/>
    <mergeCell ref="A7:E7"/>
  </mergeCells>
  <phoneticPr fontId="28" type="noConversion"/>
  <hyperlinks>
    <hyperlink ref="A5:E5" location="Account_Summary" display="Account Summary" xr:uid="{00000000-0004-0000-1C00-000000000000}"/>
    <hyperlink ref="A6:E6" location="'Table of Contents'!A1" display="Table of Contents" xr:uid="{00000000-0004-0000-1C00-000001000000}"/>
    <hyperlink ref="A11" r:id="rId1" xr:uid="{00000000-0004-0000-1C00-000002000000}"/>
    <hyperlink ref="A7:C7" r:id="rId2" display="Price List" xr:uid="{05A0B02B-C944-4666-8962-F0CACD4FBEEC}"/>
  </hyperlinks>
  <pageMargins left="0.75" right="0.75" top="1" bottom="1" header="0.5" footer="0.5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H15"/>
  <sheetViews>
    <sheetView showZeros="0" zoomScale="80" workbookViewId="0">
      <selection activeCell="B13" sqref="B13"/>
    </sheetView>
  </sheetViews>
  <sheetFormatPr defaultRowHeight="12.75" x14ac:dyDescent="0.2"/>
  <cols>
    <col min="1" max="1" width="78.85546875" customWidth="1"/>
    <col min="2" max="2" width="24.5703125" customWidth="1"/>
    <col min="3" max="6" width="9.28515625" bestFit="1" customWidth="1"/>
    <col min="7" max="7" width="28.5703125" customWidth="1"/>
    <col min="8" max="8" width="26.28515625" customWidth="1"/>
  </cols>
  <sheetData>
    <row r="1" spans="1:8" ht="30" x14ac:dyDescent="0.2">
      <c r="A1" s="446" t="s">
        <v>749</v>
      </c>
      <c r="B1" s="446"/>
      <c r="C1" s="446"/>
      <c r="D1" s="446"/>
      <c r="E1" s="446"/>
      <c r="F1" s="446"/>
      <c r="G1" s="446"/>
      <c r="H1" s="446"/>
    </row>
    <row r="2" spans="1:8" s="52" customFormat="1" ht="23.25" x14ac:dyDescent="0.2">
      <c r="A2" s="347" t="s">
        <v>0</v>
      </c>
      <c r="B2" s="347"/>
      <c r="C2" s="347"/>
      <c r="D2" s="347"/>
      <c r="E2" s="347"/>
      <c r="F2" s="347"/>
      <c r="G2" s="347"/>
      <c r="H2" s="347"/>
    </row>
    <row r="3" spans="1:8" s="52" customFormat="1" ht="23.25" x14ac:dyDescent="0.2">
      <c r="A3" s="347" t="s">
        <v>770</v>
      </c>
      <c r="B3" s="347"/>
      <c r="C3" s="347"/>
      <c r="D3" s="347"/>
      <c r="E3" s="347"/>
      <c r="F3" s="347"/>
      <c r="G3" s="347"/>
      <c r="H3" s="347"/>
    </row>
    <row r="4" spans="1:8" s="52" customFormat="1" ht="23.25" x14ac:dyDescent="0.2">
      <c r="A4" s="347" t="s">
        <v>752</v>
      </c>
      <c r="B4" s="347"/>
      <c r="C4" s="347"/>
      <c r="D4" s="347"/>
      <c r="E4" s="347"/>
      <c r="F4" s="347"/>
      <c r="G4" s="347"/>
      <c r="H4" s="347"/>
    </row>
    <row r="5" spans="1:8" ht="23.25" x14ac:dyDescent="0.2">
      <c r="A5" s="348" t="s">
        <v>727</v>
      </c>
      <c r="B5" s="348"/>
      <c r="C5" s="348"/>
      <c r="D5" s="348"/>
      <c r="E5" s="348"/>
      <c r="F5" s="348"/>
      <c r="G5" s="348"/>
      <c r="H5" s="348"/>
    </row>
    <row r="6" spans="1:8" ht="24.95" customHeight="1" x14ac:dyDescent="0.2">
      <c r="A6" s="345" t="s">
        <v>726</v>
      </c>
      <c r="B6" s="345"/>
      <c r="C6" s="345"/>
      <c r="D6" s="345"/>
      <c r="E6" s="345"/>
      <c r="F6" s="345"/>
      <c r="G6" s="345"/>
      <c r="H6" s="345"/>
    </row>
    <row r="7" spans="1:8" ht="24.95" customHeight="1" x14ac:dyDescent="0.2">
      <c r="A7" s="344" t="s">
        <v>995</v>
      </c>
      <c r="B7" s="344"/>
      <c r="C7" s="344"/>
      <c r="D7" s="344"/>
      <c r="E7" s="344"/>
      <c r="F7" s="344"/>
      <c r="G7" s="344"/>
      <c r="H7" s="344"/>
    </row>
    <row r="8" spans="1:8" s="56" customFormat="1" ht="24.95" customHeight="1" x14ac:dyDescent="0.2">
      <c r="A8" s="354" t="s">
        <v>759</v>
      </c>
      <c r="B8" s="354"/>
      <c r="C8" s="354"/>
      <c r="D8" s="354"/>
      <c r="E8" s="354"/>
      <c r="F8" s="354"/>
      <c r="G8" s="354"/>
      <c r="H8" s="55">
        <f>G14</f>
        <v>0</v>
      </c>
    </row>
    <row r="9" spans="1:8" s="12" customFormat="1" ht="23.25" x14ac:dyDescent="0.2">
      <c r="A9" s="334" t="s">
        <v>705</v>
      </c>
      <c r="B9" s="14" t="s">
        <v>712</v>
      </c>
      <c r="C9" s="15">
        <v>6</v>
      </c>
      <c r="D9" s="15">
        <v>8</v>
      </c>
      <c r="E9" s="15">
        <v>10</v>
      </c>
      <c r="F9" s="15">
        <v>12</v>
      </c>
      <c r="G9" s="15" t="s">
        <v>8</v>
      </c>
      <c r="H9" s="14" t="s">
        <v>10</v>
      </c>
    </row>
    <row r="10" spans="1:8" s="12" customFormat="1" ht="23.25" x14ac:dyDescent="0.2">
      <c r="A10" s="520" t="s">
        <v>730</v>
      </c>
      <c r="B10" s="520"/>
      <c r="C10" s="520"/>
      <c r="D10" s="520"/>
      <c r="E10" s="520"/>
      <c r="F10" s="520"/>
      <c r="G10" s="520"/>
      <c r="H10" s="520"/>
    </row>
    <row r="11" spans="1:8" ht="23.25" x14ac:dyDescent="0.35">
      <c r="A11" s="16" t="s">
        <v>707</v>
      </c>
      <c r="B11" s="24">
        <v>3</v>
      </c>
      <c r="C11" s="21">
        <v>0</v>
      </c>
      <c r="D11" s="18">
        <v>0</v>
      </c>
      <c r="E11" s="18">
        <v>0</v>
      </c>
      <c r="F11" s="18">
        <v>0</v>
      </c>
      <c r="G11" s="26">
        <f>SUM(C11:F11)</f>
        <v>0</v>
      </c>
      <c r="H11" s="19">
        <f>B11*G11</f>
        <v>0</v>
      </c>
    </row>
    <row r="12" spans="1:8" ht="23.25" x14ac:dyDescent="0.35">
      <c r="A12" s="13" t="s">
        <v>708</v>
      </c>
      <c r="B12" s="24">
        <v>3</v>
      </c>
      <c r="C12" s="21">
        <v>0</v>
      </c>
      <c r="D12" s="18">
        <v>0</v>
      </c>
      <c r="E12" s="18">
        <v>0</v>
      </c>
      <c r="F12" s="18">
        <v>0</v>
      </c>
      <c r="G12" s="26">
        <f>SUM(C12:F12)</f>
        <v>0</v>
      </c>
      <c r="H12" s="19">
        <f>B12*G12</f>
        <v>0</v>
      </c>
    </row>
    <row r="13" spans="1:8" ht="23.25" x14ac:dyDescent="0.35">
      <c r="A13" s="334" t="s">
        <v>705</v>
      </c>
      <c r="B13" s="43" t="s">
        <v>802</v>
      </c>
      <c r="C13" s="46">
        <v>6</v>
      </c>
      <c r="D13" s="46">
        <v>8</v>
      </c>
      <c r="E13" s="46">
        <v>10</v>
      </c>
      <c r="F13" s="66">
        <v>12</v>
      </c>
      <c r="G13" s="15" t="s">
        <v>8</v>
      </c>
      <c r="H13" s="14" t="s">
        <v>10</v>
      </c>
    </row>
    <row r="14" spans="1:8" s="47" customFormat="1" ht="23.25" customHeight="1" x14ac:dyDescent="0.35">
      <c r="A14" s="453" t="s">
        <v>758</v>
      </c>
      <c r="B14" s="453"/>
      <c r="C14" s="64">
        <f t="shared" ref="C14:H14" si="0">SUM(C11:C12)</f>
        <v>0</v>
      </c>
      <c r="D14" s="64">
        <f t="shared" si="0"/>
        <v>0</v>
      </c>
      <c r="E14" s="64">
        <f t="shared" si="0"/>
        <v>0</v>
      </c>
      <c r="F14" s="64">
        <f t="shared" si="0"/>
        <v>0</v>
      </c>
      <c r="G14" s="64">
        <f t="shared" si="0"/>
        <v>0</v>
      </c>
      <c r="H14" s="58">
        <f t="shared" si="0"/>
        <v>0</v>
      </c>
    </row>
    <row r="15" spans="1:8" ht="24.95" customHeight="1" x14ac:dyDescent="0.2">
      <c r="A15" s="349" t="s">
        <v>751</v>
      </c>
      <c r="B15" s="350"/>
      <c r="C15" s="350"/>
      <c r="D15" s="350"/>
      <c r="E15" s="350"/>
      <c r="F15" s="350"/>
      <c r="G15" s="350"/>
      <c r="H15" s="351"/>
    </row>
  </sheetData>
  <sheetProtection formatColumns="0" selectLockedCells="1"/>
  <mergeCells count="11">
    <mergeCell ref="A10:H10"/>
    <mergeCell ref="A15:H15"/>
    <mergeCell ref="A1:H1"/>
    <mergeCell ref="A2:H2"/>
    <mergeCell ref="A3:H3"/>
    <mergeCell ref="A4:H4"/>
    <mergeCell ref="A5:H5"/>
    <mergeCell ref="A6:H6"/>
    <mergeCell ref="A8:G8"/>
    <mergeCell ref="A14:B14"/>
    <mergeCell ref="A7:H7"/>
  </mergeCells>
  <phoneticPr fontId="28" type="noConversion"/>
  <hyperlinks>
    <hyperlink ref="A5:H5" location="Account_Summary" display="Account Summary" xr:uid="{00000000-0004-0000-1D00-000000000000}"/>
    <hyperlink ref="A6:H6" location="'Table of Contents'!A1" display="Table of Contents" xr:uid="{00000000-0004-0000-1D00-000001000000}"/>
    <hyperlink ref="A11" r:id="rId1" display="Brown/Grizzly - Purple - Brown/Grizzly " xr:uid="{00000000-0004-0000-1D00-000002000000}"/>
    <hyperlink ref="A7:F7" r:id="rId2" display="Price List" xr:uid="{4D963E5A-7D11-4D67-AE31-617115FD376B}"/>
  </hyperlinks>
  <pageMargins left="0.75" right="0.75" top="1" bottom="1" header="0.5" footer="0.5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J25"/>
  <sheetViews>
    <sheetView showZeros="0" topLeftCell="A8" zoomScale="80" workbookViewId="0">
      <selection activeCell="B12" sqref="B12:B22"/>
    </sheetView>
  </sheetViews>
  <sheetFormatPr defaultRowHeight="12.75" x14ac:dyDescent="0.2"/>
  <cols>
    <col min="1" max="1" width="66.85546875" customWidth="1"/>
    <col min="2" max="2" width="20.140625" customWidth="1"/>
    <col min="3" max="8" width="9.28515625" bestFit="1" customWidth="1"/>
    <col min="9" max="9" width="23" customWidth="1"/>
    <col min="10" max="10" width="25.7109375" customWidth="1"/>
  </cols>
  <sheetData>
    <row r="1" spans="1:10" ht="30" x14ac:dyDescent="0.2">
      <c r="A1" s="446" t="s">
        <v>749</v>
      </c>
      <c r="B1" s="446"/>
      <c r="C1" s="446"/>
      <c r="D1" s="446"/>
      <c r="E1" s="446"/>
      <c r="F1" s="446"/>
      <c r="G1" s="446"/>
      <c r="H1" s="446"/>
      <c r="I1" s="446"/>
      <c r="J1" s="446"/>
    </row>
    <row r="2" spans="1:10" s="52" customFormat="1" ht="23.25" x14ac:dyDescent="0.2">
      <c r="A2" s="347" t="s">
        <v>0</v>
      </c>
      <c r="B2" s="347"/>
      <c r="C2" s="347"/>
      <c r="D2" s="347"/>
      <c r="E2" s="347"/>
      <c r="F2" s="347"/>
      <c r="G2" s="347"/>
      <c r="H2" s="347"/>
      <c r="I2" s="347"/>
      <c r="J2" s="347"/>
    </row>
    <row r="3" spans="1:10" s="52" customFormat="1" ht="23.25" x14ac:dyDescent="0.2">
      <c r="A3" s="347" t="s">
        <v>771</v>
      </c>
      <c r="B3" s="347"/>
      <c r="C3" s="347"/>
      <c r="D3" s="347"/>
      <c r="E3" s="347"/>
      <c r="F3" s="347"/>
      <c r="G3" s="347"/>
      <c r="H3" s="347"/>
      <c r="I3" s="347"/>
      <c r="J3" s="347"/>
    </row>
    <row r="4" spans="1:10" s="52" customFormat="1" ht="23.25" x14ac:dyDescent="0.2">
      <c r="A4" s="347" t="s">
        <v>752</v>
      </c>
      <c r="B4" s="347"/>
      <c r="C4" s="347"/>
      <c r="D4" s="347"/>
      <c r="E4" s="347"/>
      <c r="F4" s="347"/>
      <c r="G4" s="347"/>
      <c r="H4" s="347"/>
      <c r="I4" s="347"/>
      <c r="J4" s="347"/>
    </row>
    <row r="5" spans="1:10" ht="23.25" x14ac:dyDescent="0.2">
      <c r="A5" s="348" t="s">
        <v>727</v>
      </c>
      <c r="B5" s="348"/>
      <c r="C5" s="348"/>
      <c r="D5" s="348"/>
      <c r="E5" s="348"/>
      <c r="F5" s="348"/>
      <c r="G5" s="348"/>
      <c r="H5" s="348"/>
      <c r="I5" s="348"/>
      <c r="J5" s="348"/>
    </row>
    <row r="6" spans="1:10" ht="24.95" customHeight="1" x14ac:dyDescent="0.2">
      <c r="A6" s="345" t="s">
        <v>726</v>
      </c>
      <c r="B6" s="345"/>
      <c r="C6" s="345"/>
      <c r="D6" s="345"/>
      <c r="E6" s="345"/>
      <c r="F6" s="345"/>
      <c r="G6" s="345"/>
      <c r="H6" s="345"/>
      <c r="I6" s="345"/>
      <c r="J6" s="345"/>
    </row>
    <row r="7" spans="1:10" ht="24.95" customHeight="1" x14ac:dyDescent="0.2">
      <c r="A7" s="344" t="s">
        <v>995</v>
      </c>
      <c r="B7" s="344"/>
      <c r="C7" s="344"/>
      <c r="D7" s="344"/>
      <c r="E7" s="344"/>
      <c r="F7" s="344"/>
      <c r="G7" s="344"/>
      <c r="H7" s="344"/>
      <c r="I7" s="344"/>
      <c r="J7" s="344"/>
    </row>
    <row r="8" spans="1:10" s="56" customFormat="1" ht="24.95" customHeight="1" x14ac:dyDescent="0.2">
      <c r="A8" s="354" t="s">
        <v>759</v>
      </c>
      <c r="B8" s="354"/>
      <c r="C8" s="354"/>
      <c r="D8" s="354"/>
      <c r="E8" s="354"/>
      <c r="F8" s="354"/>
      <c r="G8" s="354"/>
      <c r="H8" s="354"/>
      <c r="I8" s="354"/>
      <c r="J8" s="70">
        <f>I24</f>
        <v>0</v>
      </c>
    </row>
    <row r="9" spans="1:10" s="12" customFormat="1" ht="23.25" x14ac:dyDescent="0.2">
      <c r="A9" s="334" t="s">
        <v>486</v>
      </c>
      <c r="B9" s="14" t="s">
        <v>712</v>
      </c>
      <c r="C9" s="15">
        <v>2</v>
      </c>
      <c r="D9" s="15">
        <v>4</v>
      </c>
      <c r="E9" s="15">
        <v>6</v>
      </c>
      <c r="F9" s="15">
        <v>8</v>
      </c>
      <c r="G9" s="15">
        <v>10</v>
      </c>
      <c r="H9" s="15">
        <v>12</v>
      </c>
      <c r="I9" s="15" t="s">
        <v>8</v>
      </c>
      <c r="J9" s="14" t="s">
        <v>10</v>
      </c>
    </row>
    <row r="10" spans="1:10" s="12" customFormat="1" ht="23.25" x14ac:dyDescent="0.2">
      <c r="A10" s="355" t="s">
        <v>730</v>
      </c>
      <c r="B10" s="355"/>
      <c r="C10" s="355"/>
      <c r="D10" s="355"/>
      <c r="E10" s="355"/>
      <c r="F10" s="355"/>
      <c r="G10" s="355"/>
      <c r="H10" s="355"/>
      <c r="I10" s="355"/>
      <c r="J10" s="355"/>
    </row>
    <row r="11" spans="1:10" ht="23.25" x14ac:dyDescent="0.35">
      <c r="A11" s="13" t="s">
        <v>557</v>
      </c>
      <c r="B11" s="24">
        <v>3</v>
      </c>
      <c r="C11" s="21">
        <v>0</v>
      </c>
      <c r="D11" s="18">
        <v>0</v>
      </c>
      <c r="E11" s="18">
        <v>0</v>
      </c>
      <c r="F11" s="18">
        <v>0</v>
      </c>
      <c r="G11" s="18">
        <v>0</v>
      </c>
      <c r="H11" s="18">
        <v>0</v>
      </c>
      <c r="I11" s="26">
        <f t="shared" ref="I11:I22" si="0">SUM(C11:H11)</f>
        <v>0</v>
      </c>
      <c r="J11" s="19">
        <f t="shared" ref="J11:J22" si="1">B11*I11</f>
        <v>0</v>
      </c>
    </row>
    <row r="12" spans="1:10" ht="23.25" x14ac:dyDescent="0.35">
      <c r="A12" s="13" t="s">
        <v>558</v>
      </c>
      <c r="B12" s="24">
        <v>3</v>
      </c>
      <c r="C12" s="21">
        <v>0</v>
      </c>
      <c r="D12" s="18">
        <v>0</v>
      </c>
      <c r="E12" s="18">
        <v>0</v>
      </c>
      <c r="F12" s="18">
        <v>0</v>
      </c>
      <c r="G12" s="18">
        <v>0</v>
      </c>
      <c r="H12" s="18">
        <v>0</v>
      </c>
      <c r="I12" s="26">
        <f t="shared" si="0"/>
        <v>0</v>
      </c>
      <c r="J12" s="19">
        <f t="shared" si="1"/>
        <v>0</v>
      </c>
    </row>
    <row r="13" spans="1:10" ht="23.25" x14ac:dyDescent="0.35">
      <c r="A13" s="13" t="s">
        <v>559</v>
      </c>
      <c r="B13" s="24">
        <v>3</v>
      </c>
      <c r="C13" s="21">
        <v>0</v>
      </c>
      <c r="D13" s="18">
        <v>0</v>
      </c>
      <c r="E13" s="18">
        <v>0</v>
      </c>
      <c r="F13" s="18">
        <v>0</v>
      </c>
      <c r="G13" s="18">
        <v>0</v>
      </c>
      <c r="H13" s="18">
        <v>0</v>
      </c>
      <c r="I13" s="26">
        <f t="shared" si="0"/>
        <v>0</v>
      </c>
      <c r="J13" s="19">
        <f t="shared" si="1"/>
        <v>0</v>
      </c>
    </row>
    <row r="14" spans="1:10" ht="23.25" x14ac:dyDescent="0.35">
      <c r="A14" s="13" t="s">
        <v>560</v>
      </c>
      <c r="B14" s="24">
        <v>3</v>
      </c>
      <c r="C14" s="21">
        <v>0</v>
      </c>
      <c r="D14" s="18">
        <v>0</v>
      </c>
      <c r="E14" s="18">
        <v>0</v>
      </c>
      <c r="F14" s="18">
        <v>0</v>
      </c>
      <c r="G14" s="18">
        <v>0</v>
      </c>
      <c r="H14" s="18">
        <v>0</v>
      </c>
      <c r="I14" s="26">
        <f t="shared" si="0"/>
        <v>0</v>
      </c>
      <c r="J14" s="19">
        <f t="shared" si="1"/>
        <v>0</v>
      </c>
    </row>
    <row r="15" spans="1:10" ht="23.25" x14ac:dyDescent="0.35">
      <c r="A15" s="13" t="s">
        <v>561</v>
      </c>
      <c r="B15" s="24">
        <v>3</v>
      </c>
      <c r="C15" s="21">
        <v>0</v>
      </c>
      <c r="D15" s="18">
        <v>0</v>
      </c>
      <c r="E15" s="18">
        <v>0</v>
      </c>
      <c r="F15" s="18">
        <v>0</v>
      </c>
      <c r="G15" s="18">
        <v>0</v>
      </c>
      <c r="H15" s="18">
        <v>0</v>
      </c>
      <c r="I15" s="26">
        <f t="shared" si="0"/>
        <v>0</v>
      </c>
      <c r="J15" s="19">
        <f t="shared" si="1"/>
        <v>0</v>
      </c>
    </row>
    <row r="16" spans="1:10" ht="23.25" x14ac:dyDescent="0.35">
      <c r="A16" s="13" t="s">
        <v>562</v>
      </c>
      <c r="B16" s="24">
        <v>3</v>
      </c>
      <c r="C16" s="21">
        <v>0</v>
      </c>
      <c r="D16" s="18">
        <v>0</v>
      </c>
      <c r="E16" s="18">
        <v>0</v>
      </c>
      <c r="F16" s="18">
        <v>0</v>
      </c>
      <c r="G16" s="18">
        <v>0</v>
      </c>
      <c r="H16" s="18">
        <v>0</v>
      </c>
      <c r="I16" s="26">
        <f t="shared" si="0"/>
        <v>0</v>
      </c>
      <c r="J16" s="19">
        <f t="shared" si="1"/>
        <v>0</v>
      </c>
    </row>
    <row r="17" spans="1:10" ht="23.25" x14ac:dyDescent="0.35">
      <c r="A17" s="13" t="s">
        <v>563</v>
      </c>
      <c r="B17" s="24">
        <v>3</v>
      </c>
      <c r="C17" s="21">
        <v>0</v>
      </c>
      <c r="D17" s="18">
        <v>0</v>
      </c>
      <c r="E17" s="18">
        <v>0</v>
      </c>
      <c r="F17" s="18">
        <v>0</v>
      </c>
      <c r="G17" s="18">
        <v>0</v>
      </c>
      <c r="H17" s="18">
        <v>0</v>
      </c>
      <c r="I17" s="26">
        <f t="shared" si="0"/>
        <v>0</v>
      </c>
      <c r="J17" s="19">
        <f t="shared" si="1"/>
        <v>0</v>
      </c>
    </row>
    <row r="18" spans="1:10" ht="23.25" x14ac:dyDescent="0.35">
      <c r="A18" s="13" t="s">
        <v>564</v>
      </c>
      <c r="B18" s="24">
        <v>3</v>
      </c>
      <c r="C18" s="21">
        <v>0</v>
      </c>
      <c r="D18" s="18">
        <v>0</v>
      </c>
      <c r="E18" s="18">
        <v>0</v>
      </c>
      <c r="F18" s="18">
        <v>0</v>
      </c>
      <c r="G18" s="18">
        <v>0</v>
      </c>
      <c r="H18" s="18">
        <v>0</v>
      </c>
      <c r="I18" s="26">
        <f t="shared" si="0"/>
        <v>0</v>
      </c>
      <c r="J18" s="19">
        <f t="shared" si="1"/>
        <v>0</v>
      </c>
    </row>
    <row r="19" spans="1:10" ht="23.25" x14ac:dyDescent="0.35">
      <c r="A19" s="13" t="s">
        <v>565</v>
      </c>
      <c r="B19" s="24">
        <v>3</v>
      </c>
      <c r="C19" s="21">
        <v>0</v>
      </c>
      <c r="D19" s="18">
        <v>0</v>
      </c>
      <c r="E19" s="18">
        <v>0</v>
      </c>
      <c r="F19" s="18">
        <v>0</v>
      </c>
      <c r="G19" s="18">
        <v>0</v>
      </c>
      <c r="H19" s="18">
        <v>0</v>
      </c>
      <c r="I19" s="26">
        <f t="shared" si="0"/>
        <v>0</v>
      </c>
      <c r="J19" s="19">
        <f t="shared" si="1"/>
        <v>0</v>
      </c>
    </row>
    <row r="20" spans="1:10" ht="23.25" x14ac:dyDescent="0.35">
      <c r="A20" s="13" t="s">
        <v>566</v>
      </c>
      <c r="B20" s="24">
        <v>3</v>
      </c>
      <c r="C20" s="21">
        <v>0</v>
      </c>
      <c r="D20" s="18">
        <v>0</v>
      </c>
      <c r="E20" s="18">
        <v>0</v>
      </c>
      <c r="F20" s="18">
        <v>0</v>
      </c>
      <c r="G20" s="18">
        <v>0</v>
      </c>
      <c r="H20" s="18">
        <v>0</v>
      </c>
      <c r="I20" s="26">
        <f t="shared" si="0"/>
        <v>0</v>
      </c>
      <c r="J20" s="19">
        <f t="shared" si="1"/>
        <v>0</v>
      </c>
    </row>
    <row r="21" spans="1:10" ht="23.25" x14ac:dyDescent="0.35">
      <c r="A21" s="13" t="s">
        <v>567</v>
      </c>
      <c r="B21" s="24">
        <v>3</v>
      </c>
      <c r="C21" s="21">
        <v>0</v>
      </c>
      <c r="D21" s="18">
        <v>0</v>
      </c>
      <c r="E21" s="18">
        <v>0</v>
      </c>
      <c r="F21" s="18">
        <v>0</v>
      </c>
      <c r="G21" s="18">
        <v>0</v>
      </c>
      <c r="H21" s="18">
        <v>0</v>
      </c>
      <c r="I21" s="26">
        <f t="shared" si="0"/>
        <v>0</v>
      </c>
      <c r="J21" s="19">
        <f t="shared" si="1"/>
        <v>0</v>
      </c>
    </row>
    <row r="22" spans="1:10" ht="23.25" x14ac:dyDescent="0.35">
      <c r="A22" s="13" t="s">
        <v>568</v>
      </c>
      <c r="B22" s="24">
        <v>3</v>
      </c>
      <c r="C22" s="21">
        <v>0</v>
      </c>
      <c r="D22" s="18">
        <v>0</v>
      </c>
      <c r="E22" s="18">
        <v>0</v>
      </c>
      <c r="F22" s="18">
        <v>0</v>
      </c>
      <c r="G22" s="18">
        <v>0</v>
      </c>
      <c r="H22" s="18">
        <v>0</v>
      </c>
      <c r="I22" s="26">
        <f t="shared" si="0"/>
        <v>0</v>
      </c>
      <c r="J22" s="19">
        <f t="shared" si="1"/>
        <v>0</v>
      </c>
    </row>
    <row r="23" spans="1:10" ht="23.25" x14ac:dyDescent="0.35">
      <c r="A23" s="334" t="s">
        <v>486</v>
      </c>
      <c r="B23" s="43" t="s">
        <v>802</v>
      </c>
      <c r="C23" s="63">
        <v>2</v>
      </c>
      <c r="D23" s="46">
        <v>4</v>
      </c>
      <c r="E23" s="46">
        <v>6</v>
      </c>
      <c r="F23" s="46">
        <v>8</v>
      </c>
      <c r="G23" s="46">
        <v>10</v>
      </c>
      <c r="H23" s="66">
        <v>12</v>
      </c>
      <c r="I23" s="15" t="s">
        <v>8</v>
      </c>
      <c r="J23" s="14" t="s">
        <v>10</v>
      </c>
    </row>
    <row r="24" spans="1:10" s="47" customFormat="1" ht="23.25" customHeight="1" x14ac:dyDescent="0.35">
      <c r="A24" s="453" t="s">
        <v>758</v>
      </c>
      <c r="B24" s="453"/>
      <c r="C24" s="26">
        <f>SUM(C11:C22)</f>
        <v>0</v>
      </c>
      <c r="D24" s="26">
        <f t="shared" ref="D24:I24" si="2">SUM(D11:D22)</f>
        <v>0</v>
      </c>
      <c r="E24" s="26">
        <f t="shared" si="2"/>
        <v>0</v>
      </c>
      <c r="F24" s="26">
        <f t="shared" si="2"/>
        <v>0</v>
      </c>
      <c r="G24" s="26">
        <f t="shared" si="2"/>
        <v>0</v>
      </c>
      <c r="H24" s="26">
        <f t="shared" si="2"/>
        <v>0</v>
      </c>
      <c r="I24" s="26">
        <f t="shared" si="2"/>
        <v>0</v>
      </c>
      <c r="J24" s="73">
        <f>SUM(J11:J22)</f>
        <v>0</v>
      </c>
    </row>
    <row r="25" spans="1:10" ht="24.95" customHeight="1" x14ac:dyDescent="0.2">
      <c r="A25" s="349" t="s">
        <v>751</v>
      </c>
      <c r="B25" s="350"/>
      <c r="C25" s="350"/>
      <c r="D25" s="350"/>
      <c r="E25" s="350"/>
      <c r="F25" s="350"/>
      <c r="G25" s="350"/>
      <c r="H25" s="350"/>
      <c r="I25" s="350"/>
      <c r="J25" s="351"/>
    </row>
  </sheetData>
  <sheetProtection selectLockedCells="1"/>
  <mergeCells count="11">
    <mergeCell ref="A7:J7"/>
    <mergeCell ref="A10:J10"/>
    <mergeCell ref="A25:J25"/>
    <mergeCell ref="A1:J1"/>
    <mergeCell ref="A2:J2"/>
    <mergeCell ref="A3:J3"/>
    <mergeCell ref="A4:J4"/>
    <mergeCell ref="A5:J5"/>
    <mergeCell ref="A6:J6"/>
    <mergeCell ref="A8:I8"/>
    <mergeCell ref="A24:B24"/>
  </mergeCells>
  <phoneticPr fontId="28" type="noConversion"/>
  <hyperlinks>
    <hyperlink ref="A5:J5" location="Account_Summary" display="Account Summary" xr:uid="{00000000-0004-0000-1E00-000000000000}"/>
    <hyperlink ref="A6:J6" location="'Table of Contents'!A1" display="Table of Contents" xr:uid="{00000000-0004-0000-1E00-000001000000}"/>
    <hyperlink ref="A10" r:id="rId1" xr:uid="{00000000-0004-0000-1E00-000002000000}"/>
    <hyperlink ref="A7:H7" r:id="rId2" display="Price List" xr:uid="{23533835-1EF8-4C8D-8EA7-6DF9A006219F}"/>
  </hyperlinks>
  <pageMargins left="0.75" right="0.75" top="1" bottom="1" header="0.5" footer="0.5"/>
  <pageSetup orientation="portrait" horizontalDpi="4294967293" verticalDpi="0" r:id="rId3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I19"/>
  <sheetViews>
    <sheetView showZeros="0" topLeftCell="A7" workbookViewId="0">
      <selection activeCell="B17" sqref="B17"/>
    </sheetView>
  </sheetViews>
  <sheetFormatPr defaultRowHeight="12.75" x14ac:dyDescent="0.2"/>
  <cols>
    <col min="1" max="1" width="47.28515625" customWidth="1"/>
    <col min="2" max="2" width="31.28515625" customWidth="1"/>
    <col min="8" max="8" width="26.140625" customWidth="1"/>
    <col min="9" max="9" width="17.85546875" customWidth="1"/>
  </cols>
  <sheetData>
    <row r="1" spans="1:9" ht="23.25" x14ac:dyDescent="0.2">
      <c r="A1" s="521" t="s">
        <v>749</v>
      </c>
      <c r="B1" s="521"/>
      <c r="C1" s="521"/>
      <c r="D1" s="521"/>
      <c r="E1" s="521"/>
      <c r="F1" s="521"/>
      <c r="G1" s="521"/>
      <c r="H1" s="521"/>
      <c r="I1" s="521"/>
    </row>
    <row r="2" spans="1:9" s="52" customFormat="1" ht="23.25" x14ac:dyDescent="0.2">
      <c r="A2" s="347" t="s">
        <v>0</v>
      </c>
      <c r="B2" s="347"/>
      <c r="C2" s="347"/>
      <c r="D2" s="347"/>
      <c r="E2" s="347"/>
      <c r="F2" s="347"/>
      <c r="G2" s="347"/>
      <c r="H2" s="347"/>
      <c r="I2" s="347"/>
    </row>
    <row r="3" spans="1:9" s="52" customFormat="1" ht="23.25" x14ac:dyDescent="0.2">
      <c r="A3" s="347" t="s">
        <v>772</v>
      </c>
      <c r="B3" s="347"/>
      <c r="C3" s="347"/>
      <c r="D3" s="347"/>
      <c r="E3" s="347"/>
      <c r="F3" s="347"/>
      <c r="G3" s="347"/>
      <c r="H3" s="347"/>
      <c r="I3" s="347"/>
    </row>
    <row r="4" spans="1:9" s="52" customFormat="1" ht="23.25" x14ac:dyDescent="0.2">
      <c r="A4" s="347" t="s">
        <v>752</v>
      </c>
      <c r="B4" s="347"/>
      <c r="C4" s="347"/>
      <c r="D4" s="347"/>
      <c r="E4" s="347"/>
      <c r="F4" s="347"/>
      <c r="G4" s="347"/>
      <c r="H4" s="347"/>
      <c r="I4" s="347"/>
    </row>
    <row r="5" spans="1:9" ht="23.25" x14ac:dyDescent="0.2">
      <c r="A5" s="348" t="s">
        <v>727</v>
      </c>
      <c r="B5" s="348"/>
      <c r="C5" s="348"/>
      <c r="D5" s="348"/>
      <c r="E5" s="348"/>
      <c r="F5" s="348"/>
      <c r="G5" s="348"/>
      <c r="H5" s="348"/>
      <c r="I5" s="348"/>
    </row>
    <row r="6" spans="1:9" ht="24.95" customHeight="1" x14ac:dyDescent="0.2">
      <c r="A6" s="345" t="s">
        <v>726</v>
      </c>
      <c r="B6" s="345"/>
      <c r="C6" s="345"/>
      <c r="D6" s="345"/>
      <c r="E6" s="345"/>
      <c r="F6" s="345"/>
      <c r="G6" s="345"/>
      <c r="H6" s="345"/>
      <c r="I6" s="345"/>
    </row>
    <row r="7" spans="1:9" ht="24.95" customHeight="1" x14ac:dyDescent="0.2">
      <c r="A7" s="344" t="s">
        <v>995</v>
      </c>
      <c r="B7" s="344"/>
      <c r="C7" s="344"/>
      <c r="D7" s="344"/>
      <c r="E7" s="344"/>
      <c r="F7" s="344"/>
      <c r="G7" s="344"/>
      <c r="H7" s="344"/>
      <c r="I7" s="344"/>
    </row>
    <row r="8" spans="1:9" s="56" customFormat="1" ht="24.95" customHeight="1" x14ac:dyDescent="0.2">
      <c r="A8" s="354" t="s">
        <v>759</v>
      </c>
      <c r="B8" s="354"/>
      <c r="C8" s="354"/>
      <c r="D8" s="354"/>
      <c r="E8" s="354"/>
      <c r="F8" s="354"/>
      <c r="G8" s="354"/>
      <c r="H8" s="354"/>
      <c r="I8" s="70">
        <f>H18</f>
        <v>0</v>
      </c>
    </row>
    <row r="9" spans="1:9" s="12" customFormat="1" ht="23.25" x14ac:dyDescent="0.2">
      <c r="A9" s="334" t="s">
        <v>174</v>
      </c>
      <c r="B9" s="14" t="s">
        <v>712</v>
      </c>
      <c r="C9" s="15">
        <v>4</v>
      </c>
      <c r="D9" s="15">
        <v>6</v>
      </c>
      <c r="E9" s="15">
        <v>8</v>
      </c>
      <c r="F9" s="15">
        <v>10</v>
      </c>
      <c r="G9" s="15">
        <v>12</v>
      </c>
      <c r="H9" s="14" t="s">
        <v>8</v>
      </c>
      <c r="I9" s="14" t="s">
        <v>10</v>
      </c>
    </row>
    <row r="10" spans="1:9" s="12" customFormat="1" ht="23.25" x14ac:dyDescent="0.2">
      <c r="A10" s="355" t="s">
        <v>730</v>
      </c>
      <c r="B10" s="355"/>
      <c r="C10" s="355"/>
      <c r="D10" s="355"/>
      <c r="E10" s="355"/>
      <c r="F10" s="355"/>
      <c r="G10" s="355"/>
      <c r="H10" s="355"/>
      <c r="I10" s="355"/>
    </row>
    <row r="11" spans="1:9" ht="23.25" x14ac:dyDescent="0.35">
      <c r="A11" s="23" t="s">
        <v>265</v>
      </c>
      <c r="B11" s="24">
        <v>3</v>
      </c>
      <c r="C11" s="18">
        <v>0</v>
      </c>
      <c r="D11" s="18"/>
      <c r="E11" s="18"/>
      <c r="F11" s="18"/>
      <c r="G11" s="18">
        <v>0</v>
      </c>
      <c r="H11" s="26">
        <f t="shared" ref="H11:H16" si="0">SUM(C11:G11)</f>
        <v>0</v>
      </c>
      <c r="I11" s="19">
        <f t="shared" ref="I11:I16" si="1">B11*H11</f>
        <v>0</v>
      </c>
    </row>
    <row r="12" spans="1:9" ht="23.25" x14ac:dyDescent="0.35">
      <c r="A12" s="31" t="s">
        <v>170</v>
      </c>
      <c r="B12" s="24">
        <v>3</v>
      </c>
      <c r="C12" s="18"/>
      <c r="D12" s="18">
        <v>0</v>
      </c>
      <c r="E12" s="21">
        <v>0</v>
      </c>
      <c r="F12" s="18">
        <v>0</v>
      </c>
      <c r="G12" s="18">
        <v>0</v>
      </c>
      <c r="H12" s="26">
        <f t="shared" si="0"/>
        <v>0</v>
      </c>
      <c r="I12" s="19">
        <f t="shared" si="1"/>
        <v>0</v>
      </c>
    </row>
    <row r="13" spans="1:9" ht="23.25" x14ac:dyDescent="0.35">
      <c r="A13" s="31" t="s">
        <v>171</v>
      </c>
      <c r="B13" s="24">
        <v>3</v>
      </c>
      <c r="C13" s="18"/>
      <c r="D13" s="18"/>
      <c r="E13" s="21">
        <v>0</v>
      </c>
      <c r="F13" s="18">
        <v>0</v>
      </c>
      <c r="G13" s="18">
        <v>0</v>
      </c>
      <c r="H13" s="26">
        <f t="shared" si="0"/>
        <v>0</v>
      </c>
      <c r="I13" s="19">
        <f t="shared" si="1"/>
        <v>0</v>
      </c>
    </row>
    <row r="14" spans="1:9" ht="23.25" x14ac:dyDescent="0.35">
      <c r="A14" s="31" t="s">
        <v>172</v>
      </c>
      <c r="B14" s="24">
        <v>3</v>
      </c>
      <c r="C14" s="18"/>
      <c r="D14" s="18"/>
      <c r="E14" s="21">
        <v>0</v>
      </c>
      <c r="F14" s="18">
        <v>0</v>
      </c>
      <c r="G14" s="18">
        <v>0</v>
      </c>
      <c r="H14" s="26">
        <f t="shared" si="0"/>
        <v>0</v>
      </c>
      <c r="I14" s="19">
        <f t="shared" si="1"/>
        <v>0</v>
      </c>
    </row>
    <row r="15" spans="1:9" ht="23.25" x14ac:dyDescent="0.35">
      <c r="A15" s="31" t="s">
        <v>173</v>
      </c>
      <c r="B15" s="24">
        <v>3</v>
      </c>
      <c r="C15" s="18"/>
      <c r="D15" s="18"/>
      <c r="E15" s="21">
        <v>0</v>
      </c>
      <c r="F15" s="18">
        <v>0</v>
      </c>
      <c r="G15" s="18">
        <v>0</v>
      </c>
      <c r="H15" s="26">
        <f t="shared" si="0"/>
        <v>0</v>
      </c>
      <c r="I15" s="19">
        <f t="shared" si="1"/>
        <v>0</v>
      </c>
    </row>
    <row r="16" spans="1:9" ht="23.25" x14ac:dyDescent="0.35">
      <c r="A16" s="23" t="s">
        <v>158</v>
      </c>
      <c r="B16" s="24">
        <v>3</v>
      </c>
      <c r="C16" s="18"/>
      <c r="D16" s="18"/>
      <c r="E16" s="21">
        <v>0</v>
      </c>
      <c r="F16" s="18">
        <v>0</v>
      </c>
      <c r="G16" s="18">
        <v>0</v>
      </c>
      <c r="H16" s="26">
        <f t="shared" si="0"/>
        <v>0</v>
      </c>
      <c r="I16" s="19">
        <f t="shared" si="1"/>
        <v>0</v>
      </c>
    </row>
    <row r="17" spans="1:9" ht="23.25" x14ac:dyDescent="0.35">
      <c r="A17" s="334" t="s">
        <v>174</v>
      </c>
      <c r="B17" s="43" t="s">
        <v>802</v>
      </c>
      <c r="C17" s="46">
        <v>4</v>
      </c>
      <c r="D17" s="46">
        <v>6</v>
      </c>
      <c r="E17" s="46">
        <v>8</v>
      </c>
      <c r="F17" s="46">
        <v>10</v>
      </c>
      <c r="G17" s="66">
        <v>12</v>
      </c>
      <c r="H17" s="15" t="s">
        <v>8</v>
      </c>
      <c r="I17" s="14" t="s">
        <v>10</v>
      </c>
    </row>
    <row r="18" spans="1:9" s="47" customFormat="1" ht="23.25" customHeight="1" x14ac:dyDescent="0.35">
      <c r="A18" s="453" t="s">
        <v>758</v>
      </c>
      <c r="B18" s="453"/>
      <c r="C18" s="26">
        <f t="shared" ref="C18:I18" si="2">SUM(C11:C16)</f>
        <v>0</v>
      </c>
      <c r="D18" s="26">
        <f t="shared" si="2"/>
        <v>0</v>
      </c>
      <c r="E18" s="26">
        <f t="shared" si="2"/>
        <v>0</v>
      </c>
      <c r="F18" s="26">
        <f t="shared" si="2"/>
        <v>0</v>
      </c>
      <c r="G18" s="26">
        <f t="shared" si="2"/>
        <v>0</v>
      </c>
      <c r="H18" s="26">
        <f t="shared" si="2"/>
        <v>0</v>
      </c>
      <c r="I18" s="73">
        <f t="shared" si="2"/>
        <v>0</v>
      </c>
    </row>
    <row r="19" spans="1:9" ht="24.95" customHeight="1" x14ac:dyDescent="0.2">
      <c r="A19" s="349" t="s">
        <v>751</v>
      </c>
      <c r="B19" s="350"/>
      <c r="C19" s="350"/>
      <c r="D19" s="350"/>
      <c r="E19" s="350"/>
      <c r="F19" s="350"/>
      <c r="G19" s="350"/>
      <c r="H19" s="350"/>
      <c r="I19" s="351"/>
    </row>
  </sheetData>
  <sheetProtection selectLockedCells="1"/>
  <mergeCells count="11">
    <mergeCell ref="A1:I1"/>
    <mergeCell ref="A2:I2"/>
    <mergeCell ref="A3:I3"/>
    <mergeCell ref="A4:I4"/>
    <mergeCell ref="A7:I7"/>
    <mergeCell ref="A10:I10"/>
    <mergeCell ref="A18:B18"/>
    <mergeCell ref="A19:I19"/>
    <mergeCell ref="A5:I5"/>
    <mergeCell ref="A6:I6"/>
    <mergeCell ref="A8:H8"/>
  </mergeCells>
  <phoneticPr fontId="28" type="noConversion"/>
  <hyperlinks>
    <hyperlink ref="A5:I5" location="Account_Summary" display="Account Summary" xr:uid="{00000000-0004-0000-1F00-000000000000}"/>
    <hyperlink ref="A6:I6" location="'Table of Contents'!A1" display="Table of Contents" xr:uid="{00000000-0004-0000-1F00-000001000000}"/>
    <hyperlink ref="A12" r:id="rId1" xr:uid="{00000000-0004-0000-1F00-000002000000}"/>
    <hyperlink ref="A13" r:id="rId2" xr:uid="{00000000-0004-0000-1F00-000003000000}"/>
    <hyperlink ref="A14" r:id="rId3" xr:uid="{00000000-0004-0000-1F00-000004000000}"/>
    <hyperlink ref="A15" r:id="rId4" xr:uid="{00000000-0004-0000-1F00-000005000000}"/>
    <hyperlink ref="A10" r:id="rId5" xr:uid="{00000000-0004-0000-1F00-000006000000}"/>
    <hyperlink ref="A7:G7" r:id="rId6" display="Price List" xr:uid="{14E042CD-7CC3-49FB-8488-117BEC3F0F10}"/>
  </hyperlinks>
  <pageMargins left="0.75" right="0.75" top="1" bottom="1" header="0.5" footer="0.5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I23"/>
  <sheetViews>
    <sheetView showZeros="0" topLeftCell="A9" workbookViewId="0">
      <selection activeCell="B12" sqref="B12"/>
    </sheetView>
  </sheetViews>
  <sheetFormatPr defaultRowHeight="12.75" x14ac:dyDescent="0.2"/>
  <cols>
    <col min="1" max="1" width="58.140625" customWidth="1"/>
    <col min="2" max="2" width="23.7109375" customWidth="1"/>
    <col min="8" max="8" width="18.85546875" customWidth="1"/>
    <col min="9" max="9" width="28.42578125" customWidth="1"/>
  </cols>
  <sheetData>
    <row r="1" spans="1:9" ht="30" x14ac:dyDescent="0.2">
      <c r="A1" s="446" t="s">
        <v>749</v>
      </c>
      <c r="B1" s="446"/>
      <c r="C1" s="446"/>
      <c r="D1" s="446"/>
      <c r="E1" s="446"/>
      <c r="F1" s="446"/>
      <c r="G1" s="446"/>
      <c r="H1" s="446"/>
      <c r="I1" s="446"/>
    </row>
    <row r="2" spans="1:9" ht="23.25" x14ac:dyDescent="0.2">
      <c r="A2" s="347" t="s">
        <v>0</v>
      </c>
      <c r="B2" s="347"/>
      <c r="C2" s="347"/>
      <c r="D2" s="347"/>
      <c r="E2" s="347"/>
      <c r="F2" s="347"/>
      <c r="G2" s="347"/>
      <c r="H2" s="347"/>
      <c r="I2" s="347"/>
    </row>
    <row r="3" spans="1:9" ht="23.25" x14ac:dyDescent="0.2">
      <c r="A3" s="468" t="s">
        <v>864</v>
      </c>
      <c r="B3" s="468"/>
      <c r="C3" s="468"/>
      <c r="D3" s="468"/>
      <c r="E3" s="468"/>
      <c r="F3" s="468"/>
      <c r="G3" s="468"/>
      <c r="H3" s="468"/>
      <c r="I3" s="468"/>
    </row>
    <row r="4" spans="1:9" ht="23.25" x14ac:dyDescent="0.2">
      <c r="A4" s="347" t="s">
        <v>752</v>
      </c>
      <c r="B4" s="347"/>
      <c r="C4" s="347"/>
      <c r="D4" s="347"/>
      <c r="E4" s="347"/>
      <c r="F4" s="347"/>
      <c r="G4" s="347"/>
      <c r="H4" s="347"/>
      <c r="I4" s="347"/>
    </row>
    <row r="5" spans="1:9" ht="23.25" x14ac:dyDescent="0.2">
      <c r="A5" s="348" t="s">
        <v>727</v>
      </c>
      <c r="B5" s="348"/>
      <c r="C5" s="348"/>
      <c r="D5" s="348"/>
      <c r="E5" s="348"/>
      <c r="F5" s="348"/>
      <c r="G5" s="348"/>
      <c r="H5" s="348"/>
      <c r="I5" s="348"/>
    </row>
    <row r="6" spans="1:9" ht="23.25" x14ac:dyDescent="0.2">
      <c r="A6" s="345" t="s">
        <v>726</v>
      </c>
      <c r="B6" s="345"/>
      <c r="C6" s="345"/>
      <c r="D6" s="345"/>
      <c r="E6" s="345"/>
      <c r="F6" s="345"/>
      <c r="G6" s="345"/>
      <c r="H6" s="345"/>
      <c r="I6" s="345"/>
    </row>
    <row r="7" spans="1:9" ht="23.25" x14ac:dyDescent="0.2">
      <c r="A7" s="344" t="s">
        <v>995</v>
      </c>
      <c r="B7" s="344"/>
      <c r="C7" s="344"/>
      <c r="D7" s="344"/>
      <c r="E7" s="344"/>
      <c r="F7" s="344"/>
      <c r="G7" s="344"/>
      <c r="H7" s="344"/>
      <c r="I7" s="344"/>
    </row>
    <row r="8" spans="1:9" ht="23.25" x14ac:dyDescent="0.2">
      <c r="A8" s="354" t="s">
        <v>759</v>
      </c>
      <c r="B8" s="354"/>
      <c r="C8" s="354"/>
      <c r="D8" s="354"/>
      <c r="E8" s="354"/>
      <c r="F8" s="354"/>
      <c r="G8" s="354"/>
      <c r="H8" s="354"/>
      <c r="I8" s="70">
        <f>H22</f>
        <v>0</v>
      </c>
    </row>
    <row r="9" spans="1:9" ht="23.25" x14ac:dyDescent="0.35">
      <c r="A9" s="4" t="s">
        <v>861</v>
      </c>
      <c r="B9" s="14" t="s">
        <v>712</v>
      </c>
      <c r="C9" s="15">
        <v>8</v>
      </c>
      <c r="D9" s="15">
        <v>10</v>
      </c>
      <c r="E9" s="15">
        <v>12</v>
      </c>
      <c r="F9" s="15">
        <v>14</v>
      </c>
      <c r="G9" s="15">
        <v>16</v>
      </c>
      <c r="H9" s="14" t="s">
        <v>8</v>
      </c>
      <c r="I9" s="14" t="s">
        <v>10</v>
      </c>
    </row>
    <row r="10" spans="1:9" ht="23.25" x14ac:dyDescent="0.35">
      <c r="A10" s="522" t="s">
        <v>730</v>
      </c>
      <c r="B10" s="522"/>
      <c r="C10" s="522"/>
      <c r="D10" s="522"/>
      <c r="E10" s="522"/>
      <c r="F10" s="522"/>
      <c r="G10" s="522"/>
      <c r="H10" s="522"/>
      <c r="I10" s="522"/>
    </row>
    <row r="11" spans="1:9" ht="23.25" x14ac:dyDescent="0.35">
      <c r="A11" s="23" t="s">
        <v>863</v>
      </c>
      <c r="B11" s="24">
        <v>3</v>
      </c>
      <c r="C11" s="21">
        <v>0</v>
      </c>
      <c r="D11" s="18">
        <v>0</v>
      </c>
      <c r="E11" s="18" t="s">
        <v>2</v>
      </c>
      <c r="F11" s="18">
        <v>0</v>
      </c>
      <c r="G11" s="18">
        <v>0</v>
      </c>
      <c r="H11" s="26">
        <f t="shared" ref="H11:H20" si="0">SUM(C11:G11)</f>
        <v>0</v>
      </c>
      <c r="I11" s="19">
        <f t="shared" ref="I11:I20" si="1">H11*B11</f>
        <v>0</v>
      </c>
    </row>
    <row r="12" spans="1:9" ht="23.25" x14ac:dyDescent="0.35">
      <c r="A12" s="23" t="s">
        <v>2</v>
      </c>
      <c r="B12" s="24">
        <v>0</v>
      </c>
      <c r="C12" s="21">
        <v>0</v>
      </c>
      <c r="D12" s="18">
        <v>0</v>
      </c>
      <c r="E12" s="18" t="s">
        <v>2</v>
      </c>
      <c r="F12" s="18">
        <v>0</v>
      </c>
      <c r="G12" s="18">
        <v>0</v>
      </c>
      <c r="H12" s="26">
        <f t="shared" si="0"/>
        <v>0</v>
      </c>
      <c r="I12" s="19">
        <f t="shared" si="1"/>
        <v>0</v>
      </c>
    </row>
    <row r="13" spans="1:9" ht="23.25" x14ac:dyDescent="0.35">
      <c r="A13" t="s">
        <v>2</v>
      </c>
      <c r="B13" s="24">
        <v>0</v>
      </c>
      <c r="C13" s="21">
        <v>0</v>
      </c>
      <c r="D13" s="18">
        <v>0</v>
      </c>
      <c r="E13" s="18" t="s">
        <v>2</v>
      </c>
      <c r="F13" s="18">
        <v>0</v>
      </c>
      <c r="G13" s="18">
        <v>0</v>
      </c>
      <c r="H13" s="26">
        <f t="shared" si="0"/>
        <v>0</v>
      </c>
      <c r="I13" s="19">
        <f t="shared" si="1"/>
        <v>0</v>
      </c>
    </row>
    <row r="14" spans="1:9" ht="23.25" x14ac:dyDescent="0.35">
      <c r="A14" t="s">
        <v>2</v>
      </c>
      <c r="B14" s="24">
        <v>0</v>
      </c>
      <c r="C14" s="21">
        <v>0</v>
      </c>
      <c r="D14" s="18">
        <v>0</v>
      </c>
      <c r="E14" s="18" t="s">
        <v>2</v>
      </c>
      <c r="F14" s="18">
        <v>0</v>
      </c>
      <c r="G14" s="18">
        <v>0</v>
      </c>
      <c r="H14" s="26">
        <f t="shared" si="0"/>
        <v>0</v>
      </c>
      <c r="I14" s="19">
        <f t="shared" si="1"/>
        <v>0</v>
      </c>
    </row>
    <row r="15" spans="1:9" ht="23.25" x14ac:dyDescent="0.35">
      <c r="A15" s="23" t="s">
        <v>2</v>
      </c>
      <c r="B15" s="24">
        <v>0</v>
      </c>
      <c r="C15" s="21">
        <v>0</v>
      </c>
      <c r="D15" s="18">
        <v>0</v>
      </c>
      <c r="E15" s="18" t="s">
        <v>2</v>
      </c>
      <c r="F15" s="18">
        <v>0</v>
      </c>
      <c r="G15" s="18">
        <v>0</v>
      </c>
      <c r="H15" s="26">
        <f t="shared" si="0"/>
        <v>0</v>
      </c>
      <c r="I15" s="19">
        <f t="shared" si="1"/>
        <v>0</v>
      </c>
    </row>
    <row r="16" spans="1:9" ht="23.25" x14ac:dyDescent="0.35">
      <c r="A16" s="23" t="s">
        <v>2</v>
      </c>
      <c r="B16" s="24">
        <v>0</v>
      </c>
      <c r="C16" s="21">
        <v>0</v>
      </c>
      <c r="D16" s="18">
        <v>0</v>
      </c>
      <c r="E16" s="18" t="s">
        <v>2</v>
      </c>
      <c r="F16" s="18">
        <v>0</v>
      </c>
      <c r="G16" s="18">
        <v>0</v>
      </c>
      <c r="H16" s="26">
        <f t="shared" si="0"/>
        <v>0</v>
      </c>
      <c r="I16" s="19">
        <f t="shared" si="1"/>
        <v>0</v>
      </c>
    </row>
    <row r="17" spans="1:9" ht="23.25" x14ac:dyDescent="0.35">
      <c r="A17" s="23" t="s">
        <v>2</v>
      </c>
      <c r="B17" s="24">
        <v>0</v>
      </c>
      <c r="C17" s="21">
        <v>0</v>
      </c>
      <c r="D17" s="18">
        <v>0</v>
      </c>
      <c r="E17" s="18" t="s">
        <v>2</v>
      </c>
      <c r="F17" s="18">
        <v>0</v>
      </c>
      <c r="G17" s="18">
        <v>0</v>
      </c>
      <c r="H17" s="26">
        <f t="shared" si="0"/>
        <v>0</v>
      </c>
      <c r="I17" s="19">
        <f t="shared" si="1"/>
        <v>0</v>
      </c>
    </row>
    <row r="18" spans="1:9" ht="23.25" x14ac:dyDescent="0.35">
      <c r="A18" s="13" t="s">
        <v>2</v>
      </c>
      <c r="B18" s="24">
        <v>0</v>
      </c>
      <c r="C18" s="21">
        <v>0</v>
      </c>
      <c r="D18" s="18">
        <v>0</v>
      </c>
      <c r="E18" s="18" t="s">
        <v>2</v>
      </c>
      <c r="F18" s="18">
        <v>0</v>
      </c>
      <c r="G18" s="18">
        <v>0</v>
      </c>
      <c r="H18" s="26">
        <f t="shared" si="0"/>
        <v>0</v>
      </c>
      <c r="I18" s="19">
        <f t="shared" si="1"/>
        <v>0</v>
      </c>
    </row>
    <row r="19" spans="1:9" ht="23.25" x14ac:dyDescent="0.35">
      <c r="A19" s="13" t="s">
        <v>2</v>
      </c>
      <c r="B19" s="24">
        <v>0</v>
      </c>
      <c r="C19" s="21">
        <v>0</v>
      </c>
      <c r="D19" s="18">
        <v>0</v>
      </c>
      <c r="E19" s="18" t="s">
        <v>2</v>
      </c>
      <c r="F19" s="18">
        <v>0</v>
      </c>
      <c r="G19" s="18">
        <v>0</v>
      </c>
      <c r="H19" s="26">
        <f t="shared" si="0"/>
        <v>0</v>
      </c>
      <c r="I19" s="19">
        <f t="shared" si="1"/>
        <v>0</v>
      </c>
    </row>
    <row r="20" spans="1:9" ht="23.25" x14ac:dyDescent="0.35">
      <c r="A20" s="13" t="s">
        <v>2</v>
      </c>
      <c r="B20" s="24">
        <v>0</v>
      </c>
      <c r="C20" s="21">
        <v>0</v>
      </c>
      <c r="D20" s="18">
        <v>0</v>
      </c>
      <c r="E20" s="18" t="s">
        <v>2</v>
      </c>
      <c r="F20" s="18">
        <v>0</v>
      </c>
      <c r="G20" s="18">
        <v>0</v>
      </c>
      <c r="H20" s="26">
        <f t="shared" si="0"/>
        <v>0</v>
      </c>
      <c r="I20" s="19">
        <f t="shared" si="1"/>
        <v>0</v>
      </c>
    </row>
    <row r="21" spans="1:9" ht="23.25" x14ac:dyDescent="0.35">
      <c r="A21" s="4" t="s">
        <v>861</v>
      </c>
      <c r="B21" s="43" t="s">
        <v>802</v>
      </c>
      <c r="C21" s="46">
        <v>8</v>
      </c>
      <c r="D21" s="61">
        <v>10</v>
      </c>
      <c r="E21" s="61">
        <v>12</v>
      </c>
      <c r="F21" s="46">
        <v>14</v>
      </c>
      <c r="G21" s="46">
        <v>16</v>
      </c>
      <c r="H21" s="15" t="s">
        <v>8</v>
      </c>
      <c r="I21" s="14" t="s">
        <v>10</v>
      </c>
    </row>
    <row r="22" spans="1:9" ht="23.25" x14ac:dyDescent="0.35">
      <c r="A22" s="453" t="s">
        <v>758</v>
      </c>
      <c r="B22" s="453"/>
      <c r="C22" s="26">
        <f t="shared" ref="C22:H22" si="2">SUM(C11:C20)</f>
        <v>0</v>
      </c>
      <c r="D22" s="26">
        <f t="shared" si="2"/>
        <v>0</v>
      </c>
      <c r="E22" s="26">
        <f t="shared" si="2"/>
        <v>0</v>
      </c>
      <c r="F22" s="26">
        <f t="shared" si="2"/>
        <v>0</v>
      </c>
      <c r="G22" s="26">
        <f t="shared" si="2"/>
        <v>0</v>
      </c>
      <c r="H22" s="26">
        <f t="shared" si="2"/>
        <v>0</v>
      </c>
      <c r="I22" s="73">
        <f>SUM(I10:I20)</f>
        <v>0</v>
      </c>
    </row>
    <row r="23" spans="1:9" ht="23.25" x14ac:dyDescent="0.2">
      <c r="A23" s="349" t="s">
        <v>751</v>
      </c>
      <c r="B23" s="350"/>
      <c r="C23" s="350"/>
      <c r="D23" s="350"/>
      <c r="E23" s="350"/>
      <c r="F23" s="350"/>
      <c r="G23" s="350"/>
      <c r="H23" s="350"/>
      <c r="I23" s="351"/>
    </row>
  </sheetData>
  <sheetProtection selectLockedCells="1"/>
  <mergeCells count="11">
    <mergeCell ref="A1:I1"/>
    <mergeCell ref="A2:I2"/>
    <mergeCell ref="A3:I3"/>
    <mergeCell ref="A4:I4"/>
    <mergeCell ref="A7:I7"/>
    <mergeCell ref="A10:I10"/>
    <mergeCell ref="A22:B22"/>
    <mergeCell ref="A23:I23"/>
    <mergeCell ref="A5:I5"/>
    <mergeCell ref="A6:I6"/>
    <mergeCell ref="A8:H8"/>
  </mergeCells>
  <phoneticPr fontId="28" type="noConversion"/>
  <hyperlinks>
    <hyperlink ref="A5:I5" location="Account_Summary" display="Account Summary" xr:uid="{00000000-0004-0000-2000-000000000000}"/>
    <hyperlink ref="A6:I6" location="'Table of Contents'!A1" display="Table of Contents" xr:uid="{00000000-0004-0000-2000-000001000000}"/>
    <hyperlink ref="A10" r:id="rId1" xr:uid="{00000000-0004-0000-2000-000002000000}"/>
    <hyperlink ref="A7:G7" r:id="rId2" display="Price List" xr:uid="{2737218F-AE2A-4BEE-BE3F-DB6776B11B59}"/>
  </hyperlinks>
  <pageMargins left="0.75" right="0.75" top="1" bottom="1" header="0.5" footer="0.5"/>
  <pageSetup orientation="portrait" horizontalDpi="4294967293" verticalDpi="0" r:id="rId3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G19"/>
  <sheetViews>
    <sheetView showZeros="0" topLeftCell="A5" workbookViewId="0">
      <selection activeCell="B17" sqref="B17"/>
    </sheetView>
  </sheetViews>
  <sheetFormatPr defaultRowHeight="12.75" x14ac:dyDescent="0.2"/>
  <cols>
    <col min="1" max="1" width="40.85546875" customWidth="1"/>
    <col min="2" max="2" width="23" customWidth="1"/>
    <col min="6" max="6" width="22.28515625" customWidth="1"/>
    <col min="7" max="7" width="27.7109375" customWidth="1"/>
  </cols>
  <sheetData>
    <row r="1" spans="1:7" ht="30" x14ac:dyDescent="0.2">
      <c r="A1" s="446" t="s">
        <v>749</v>
      </c>
      <c r="B1" s="446"/>
      <c r="C1" s="446"/>
      <c r="D1" s="446"/>
      <c r="E1" s="446"/>
      <c r="F1" s="446"/>
      <c r="G1" s="446"/>
    </row>
    <row r="2" spans="1:7" s="52" customFormat="1" ht="23.25" x14ac:dyDescent="0.2">
      <c r="A2" s="347" t="s">
        <v>0</v>
      </c>
      <c r="B2" s="347"/>
      <c r="C2" s="347"/>
      <c r="D2" s="347"/>
      <c r="E2" s="347"/>
      <c r="F2" s="347"/>
      <c r="G2" s="347"/>
    </row>
    <row r="3" spans="1:7" s="52" customFormat="1" ht="23.25" x14ac:dyDescent="0.2">
      <c r="A3" s="347" t="s">
        <v>773</v>
      </c>
      <c r="B3" s="347"/>
      <c r="C3" s="347"/>
      <c r="D3" s="347"/>
      <c r="E3" s="347"/>
      <c r="F3" s="347"/>
      <c r="G3" s="347"/>
    </row>
    <row r="4" spans="1:7" s="52" customFormat="1" ht="23.25" x14ac:dyDescent="0.2">
      <c r="A4" s="347" t="s">
        <v>752</v>
      </c>
      <c r="B4" s="347"/>
      <c r="C4" s="347"/>
      <c r="D4" s="347"/>
      <c r="E4" s="347"/>
      <c r="F4" s="347"/>
      <c r="G4" s="347"/>
    </row>
    <row r="5" spans="1:7" ht="23.25" x14ac:dyDescent="0.2">
      <c r="A5" s="348" t="s">
        <v>727</v>
      </c>
      <c r="B5" s="348"/>
      <c r="C5" s="348"/>
      <c r="D5" s="348"/>
      <c r="E5" s="348"/>
      <c r="F5" s="348"/>
      <c r="G5" s="348"/>
    </row>
    <row r="6" spans="1:7" ht="24.95" customHeight="1" x14ac:dyDescent="0.2">
      <c r="A6" s="345" t="s">
        <v>726</v>
      </c>
      <c r="B6" s="345"/>
      <c r="C6" s="345"/>
      <c r="D6" s="345"/>
      <c r="E6" s="345"/>
      <c r="F6" s="345"/>
      <c r="G6" s="345"/>
    </row>
    <row r="7" spans="1:7" ht="24.95" customHeight="1" x14ac:dyDescent="0.2">
      <c r="A7" s="344" t="s">
        <v>995</v>
      </c>
      <c r="B7" s="344"/>
      <c r="C7" s="344"/>
      <c r="D7" s="344"/>
      <c r="E7" s="344"/>
      <c r="F7" s="344"/>
      <c r="G7" s="344"/>
    </row>
    <row r="8" spans="1:7" s="56" customFormat="1" ht="24.95" customHeight="1" x14ac:dyDescent="0.2">
      <c r="A8" s="354" t="s">
        <v>759</v>
      </c>
      <c r="B8" s="354"/>
      <c r="C8" s="354"/>
      <c r="D8" s="354"/>
      <c r="E8" s="354"/>
      <c r="F8" s="354"/>
      <c r="G8" s="70">
        <f>F18</f>
        <v>0</v>
      </c>
    </row>
    <row r="9" spans="1:7" s="12" customFormat="1" ht="23.25" x14ac:dyDescent="0.2">
      <c r="A9" s="334" t="s">
        <v>25</v>
      </c>
      <c r="B9" s="14" t="s">
        <v>712</v>
      </c>
      <c r="C9" s="15">
        <v>10</v>
      </c>
      <c r="D9" s="15">
        <v>12</v>
      </c>
      <c r="E9" s="15">
        <v>14</v>
      </c>
      <c r="F9" s="15" t="s">
        <v>8</v>
      </c>
      <c r="G9" s="15" t="s">
        <v>10</v>
      </c>
    </row>
    <row r="10" spans="1:7" s="12" customFormat="1" ht="23.25" x14ac:dyDescent="0.2">
      <c r="A10" s="355" t="s">
        <v>730</v>
      </c>
      <c r="B10" s="355"/>
      <c r="C10" s="355"/>
      <c r="D10" s="355"/>
      <c r="E10" s="355"/>
      <c r="F10" s="355"/>
      <c r="G10" s="355"/>
    </row>
    <row r="11" spans="1:7" s="50" customFormat="1" ht="23.25" x14ac:dyDescent="0.35">
      <c r="A11" s="153" t="s">
        <v>175</v>
      </c>
      <c r="B11" s="154">
        <v>3</v>
      </c>
      <c r="C11" s="108">
        <v>0</v>
      </c>
      <c r="D11" s="108">
        <v>0</v>
      </c>
      <c r="E11" s="108">
        <v>0</v>
      </c>
      <c r="F11" s="109">
        <f t="shared" ref="F11:F16" si="0">SUM(C11:E11)</f>
        <v>0</v>
      </c>
      <c r="G11" s="112">
        <f t="shared" ref="G11:G16" si="1">B11*F11</f>
        <v>0</v>
      </c>
    </row>
    <row r="12" spans="1:7" s="50" customFormat="1" ht="23.25" x14ac:dyDescent="0.35">
      <c r="A12" s="104" t="s">
        <v>176</v>
      </c>
      <c r="B12" s="154">
        <v>3</v>
      </c>
      <c r="C12" s="108">
        <v>0</v>
      </c>
      <c r="D12" s="108">
        <v>0</v>
      </c>
      <c r="E12" s="108">
        <v>0</v>
      </c>
      <c r="F12" s="109">
        <f t="shared" si="0"/>
        <v>0</v>
      </c>
      <c r="G12" s="112">
        <f t="shared" si="1"/>
        <v>0</v>
      </c>
    </row>
    <row r="13" spans="1:7" ht="23.25" x14ac:dyDescent="0.35">
      <c r="A13" s="13" t="s">
        <v>177</v>
      </c>
      <c r="B13" s="154">
        <v>3</v>
      </c>
      <c r="C13" s="18">
        <v>0</v>
      </c>
      <c r="D13" s="18">
        <v>0</v>
      </c>
      <c r="E13" s="18">
        <v>0</v>
      </c>
      <c r="F13" s="34">
        <f t="shared" si="0"/>
        <v>0</v>
      </c>
      <c r="G13" s="19">
        <f t="shared" si="1"/>
        <v>0</v>
      </c>
    </row>
    <row r="14" spans="1:7" ht="23.25" x14ac:dyDescent="0.35">
      <c r="A14" s="13" t="s">
        <v>178</v>
      </c>
      <c r="B14" s="154">
        <v>3</v>
      </c>
      <c r="C14" s="18">
        <v>0</v>
      </c>
      <c r="D14" s="18">
        <v>0</v>
      </c>
      <c r="E14" s="18">
        <v>0</v>
      </c>
      <c r="F14" s="34">
        <f t="shared" si="0"/>
        <v>0</v>
      </c>
      <c r="G14" s="19">
        <f t="shared" si="1"/>
        <v>0</v>
      </c>
    </row>
    <row r="15" spans="1:7" ht="23.25" x14ac:dyDescent="0.35">
      <c r="A15" s="13" t="s">
        <v>179</v>
      </c>
      <c r="B15" s="154">
        <v>3</v>
      </c>
      <c r="C15" s="18">
        <v>0</v>
      </c>
      <c r="D15" s="18">
        <v>0</v>
      </c>
      <c r="E15" s="18">
        <v>0</v>
      </c>
      <c r="F15" s="34">
        <f t="shared" si="0"/>
        <v>0</v>
      </c>
      <c r="G15" s="19">
        <f t="shared" si="1"/>
        <v>0</v>
      </c>
    </row>
    <row r="16" spans="1:7" ht="23.25" x14ac:dyDescent="0.35">
      <c r="A16" s="13" t="s">
        <v>180</v>
      </c>
      <c r="B16" s="154">
        <v>3</v>
      </c>
      <c r="C16" s="18">
        <v>0</v>
      </c>
      <c r="D16" s="18">
        <v>0</v>
      </c>
      <c r="E16" s="18">
        <v>0</v>
      </c>
      <c r="F16" s="34">
        <f t="shared" si="0"/>
        <v>0</v>
      </c>
      <c r="G16" s="19">
        <f t="shared" si="1"/>
        <v>0</v>
      </c>
    </row>
    <row r="17" spans="1:7" ht="23.25" x14ac:dyDescent="0.35">
      <c r="A17" s="334" t="s">
        <v>25</v>
      </c>
      <c r="B17" s="43" t="s">
        <v>802</v>
      </c>
      <c r="C17" s="46">
        <v>10</v>
      </c>
      <c r="D17" s="46">
        <v>12</v>
      </c>
      <c r="E17" s="66">
        <v>14</v>
      </c>
      <c r="F17" s="15" t="s">
        <v>8</v>
      </c>
      <c r="G17" s="14" t="s">
        <v>10</v>
      </c>
    </row>
    <row r="18" spans="1:7" s="47" customFormat="1" ht="23.25" customHeight="1" x14ac:dyDescent="0.35">
      <c r="A18" s="453" t="s">
        <v>758</v>
      </c>
      <c r="B18" s="453"/>
      <c r="C18" s="26">
        <f>SUM(C11:C16)</f>
        <v>0</v>
      </c>
      <c r="D18" s="26">
        <f>SUM(D11:D16)</f>
        <v>0</v>
      </c>
      <c r="E18" s="26">
        <f>SUM(E11:E16)</f>
        <v>0</v>
      </c>
      <c r="F18" s="26">
        <f>SUM(F11:F16)</f>
        <v>0</v>
      </c>
      <c r="G18" s="73">
        <f>SUM(G11:G16)</f>
        <v>0</v>
      </c>
    </row>
    <row r="19" spans="1:7" ht="24.95" customHeight="1" x14ac:dyDescent="0.2">
      <c r="A19" s="349" t="s">
        <v>751</v>
      </c>
      <c r="B19" s="350"/>
      <c r="C19" s="350"/>
      <c r="D19" s="350"/>
      <c r="E19" s="350"/>
      <c r="F19" s="350"/>
      <c r="G19" s="351"/>
    </row>
  </sheetData>
  <sheetProtection selectLockedCells="1"/>
  <mergeCells count="11">
    <mergeCell ref="A10:G10"/>
    <mergeCell ref="A7:G7"/>
    <mergeCell ref="A19:G19"/>
    <mergeCell ref="A1:G1"/>
    <mergeCell ref="A2:G2"/>
    <mergeCell ref="A3:G3"/>
    <mergeCell ref="A4:G4"/>
    <mergeCell ref="A5:G5"/>
    <mergeCell ref="A6:G6"/>
    <mergeCell ref="A8:F8"/>
    <mergeCell ref="A18:B18"/>
  </mergeCells>
  <phoneticPr fontId="28" type="noConversion"/>
  <hyperlinks>
    <hyperlink ref="A5:G5" location="Account_Summary" display="Account Summary" xr:uid="{00000000-0004-0000-2100-000000000000}"/>
    <hyperlink ref="A6:G6" location="'Table of Contents'!A1" display="Table of Contents" xr:uid="{00000000-0004-0000-2100-000001000000}"/>
    <hyperlink ref="A10" r:id="rId1" xr:uid="{00000000-0004-0000-2100-000002000000}"/>
    <hyperlink ref="A11" r:id="rId2" xr:uid="{00000000-0004-0000-2100-000003000000}"/>
    <hyperlink ref="A12" r:id="rId3" xr:uid="{00000000-0004-0000-2100-000004000000}"/>
    <hyperlink ref="A7:E7" r:id="rId4" display="Price List" xr:uid="{7D9461AE-DEE2-4C3A-ABB1-DB144D929C35}"/>
  </hyperlinks>
  <pageMargins left="0.75" right="0.75" top="1" bottom="1" header="0.5" footer="0.5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I24"/>
  <sheetViews>
    <sheetView showZeros="0" topLeftCell="A7" zoomScale="80" workbookViewId="0">
      <selection activeCell="B12" sqref="B12:B21"/>
    </sheetView>
  </sheetViews>
  <sheetFormatPr defaultRowHeight="12.75" x14ac:dyDescent="0.2"/>
  <cols>
    <col min="1" max="1" width="64.7109375" customWidth="1"/>
    <col min="2" max="2" width="24.7109375" customWidth="1"/>
    <col min="3" max="7" width="9.28515625" bestFit="1" customWidth="1"/>
    <col min="8" max="8" width="19.42578125" customWidth="1"/>
    <col min="9" max="9" width="24.42578125" customWidth="1"/>
  </cols>
  <sheetData>
    <row r="1" spans="1:9" ht="30" x14ac:dyDescent="0.2">
      <c r="A1" s="446" t="s">
        <v>749</v>
      </c>
      <c r="B1" s="446"/>
      <c r="C1" s="446"/>
      <c r="D1" s="446"/>
      <c r="E1" s="446"/>
      <c r="F1" s="446"/>
      <c r="G1" s="446"/>
      <c r="H1" s="446"/>
      <c r="I1" s="446"/>
    </row>
    <row r="2" spans="1:9" s="52" customFormat="1" ht="23.25" x14ac:dyDescent="0.2">
      <c r="A2" s="347" t="s">
        <v>0</v>
      </c>
      <c r="B2" s="347"/>
      <c r="C2" s="347"/>
      <c r="D2" s="347"/>
      <c r="E2" s="347"/>
      <c r="F2" s="347"/>
      <c r="G2" s="347"/>
      <c r="H2" s="347"/>
      <c r="I2" s="347"/>
    </row>
    <row r="3" spans="1:9" s="52" customFormat="1" ht="23.25" x14ac:dyDescent="0.2">
      <c r="A3" s="347" t="s">
        <v>774</v>
      </c>
      <c r="B3" s="347"/>
      <c r="C3" s="347"/>
      <c r="D3" s="347"/>
      <c r="E3" s="347"/>
      <c r="F3" s="347"/>
      <c r="G3" s="347"/>
      <c r="H3" s="347"/>
      <c r="I3" s="347"/>
    </row>
    <row r="4" spans="1:9" s="52" customFormat="1" ht="23.25" x14ac:dyDescent="0.2">
      <c r="A4" s="347" t="s">
        <v>752</v>
      </c>
      <c r="B4" s="347"/>
      <c r="C4" s="347"/>
      <c r="D4" s="347"/>
      <c r="E4" s="347"/>
      <c r="F4" s="347"/>
      <c r="G4" s="347"/>
      <c r="H4" s="347"/>
      <c r="I4" s="347"/>
    </row>
    <row r="5" spans="1:9" ht="23.25" x14ac:dyDescent="0.2">
      <c r="A5" s="348" t="s">
        <v>727</v>
      </c>
      <c r="B5" s="348"/>
      <c r="C5" s="348"/>
      <c r="D5" s="348"/>
      <c r="E5" s="348"/>
      <c r="F5" s="348"/>
      <c r="G5" s="348"/>
      <c r="H5" s="348"/>
      <c r="I5" s="348"/>
    </row>
    <row r="6" spans="1:9" ht="24.95" customHeight="1" x14ac:dyDescent="0.2">
      <c r="A6" s="345" t="s">
        <v>726</v>
      </c>
      <c r="B6" s="345"/>
      <c r="C6" s="345"/>
      <c r="D6" s="345"/>
      <c r="E6" s="345"/>
      <c r="F6" s="345"/>
      <c r="G6" s="345"/>
      <c r="H6" s="345"/>
      <c r="I6" s="345"/>
    </row>
    <row r="7" spans="1:9" ht="24.95" customHeight="1" x14ac:dyDescent="0.2">
      <c r="A7" s="344" t="s">
        <v>995</v>
      </c>
      <c r="B7" s="344"/>
      <c r="C7" s="344"/>
      <c r="D7" s="344"/>
      <c r="E7" s="344"/>
      <c r="F7" s="344"/>
      <c r="G7" s="344"/>
      <c r="H7" s="344"/>
      <c r="I7" s="344"/>
    </row>
    <row r="8" spans="1:9" s="56" customFormat="1" ht="24.95" customHeight="1" x14ac:dyDescent="0.2">
      <c r="A8" s="354" t="s">
        <v>759</v>
      </c>
      <c r="B8" s="354"/>
      <c r="C8" s="354"/>
      <c r="D8" s="354"/>
      <c r="E8" s="354"/>
      <c r="F8" s="354"/>
      <c r="G8" s="354"/>
      <c r="H8" s="354"/>
      <c r="I8" s="70">
        <f>H23</f>
        <v>0</v>
      </c>
    </row>
    <row r="9" spans="1:9" s="12" customFormat="1" ht="23.25" x14ac:dyDescent="0.2">
      <c r="A9" s="334" t="s">
        <v>181</v>
      </c>
      <c r="B9" s="15" t="s">
        <v>712</v>
      </c>
      <c r="C9" s="15">
        <v>2</v>
      </c>
      <c r="D9" s="15">
        <v>4</v>
      </c>
      <c r="E9" s="15">
        <v>6</v>
      </c>
      <c r="F9" s="15">
        <v>8</v>
      </c>
      <c r="G9" s="15">
        <v>10</v>
      </c>
      <c r="H9" s="14" t="s">
        <v>8</v>
      </c>
      <c r="I9" s="14" t="s">
        <v>10</v>
      </c>
    </row>
    <row r="10" spans="1:9" s="12" customFormat="1" ht="23.25" x14ac:dyDescent="0.2">
      <c r="A10" s="355" t="s">
        <v>730</v>
      </c>
      <c r="B10" s="355"/>
      <c r="C10" s="355"/>
      <c r="D10" s="355"/>
      <c r="E10" s="355"/>
      <c r="F10" s="355"/>
      <c r="G10" s="355"/>
      <c r="H10" s="355"/>
      <c r="I10" s="355"/>
    </row>
    <row r="11" spans="1:9" s="50" customFormat="1" ht="23.25" x14ac:dyDescent="0.35">
      <c r="A11" s="104" t="s">
        <v>182</v>
      </c>
      <c r="B11" s="107">
        <v>4</v>
      </c>
      <c r="C11" s="86">
        <v>0</v>
      </c>
      <c r="D11" s="108">
        <v>0</v>
      </c>
      <c r="E11" s="108">
        <v>0</v>
      </c>
      <c r="F11" s="108">
        <v>0</v>
      </c>
      <c r="G11" s="108">
        <v>0</v>
      </c>
      <c r="H11" s="111">
        <f t="shared" ref="H11:H21" si="0">SUM(C11:G11)</f>
        <v>0</v>
      </c>
      <c r="I11" s="112">
        <f t="shared" ref="I11:I21" si="1">B11*H11</f>
        <v>0</v>
      </c>
    </row>
    <row r="12" spans="1:9" ht="23.25" x14ac:dyDescent="0.35">
      <c r="A12" s="13" t="s">
        <v>183</v>
      </c>
      <c r="B12" s="107">
        <v>4</v>
      </c>
      <c r="C12" s="21">
        <v>0</v>
      </c>
      <c r="D12" s="18">
        <v>0</v>
      </c>
      <c r="E12" s="18">
        <v>0</v>
      </c>
      <c r="F12" s="18">
        <v>0</v>
      </c>
      <c r="G12" s="18">
        <v>0</v>
      </c>
      <c r="H12" s="26">
        <f t="shared" si="0"/>
        <v>0</v>
      </c>
      <c r="I12" s="19">
        <f t="shared" si="1"/>
        <v>0</v>
      </c>
    </row>
    <row r="13" spans="1:9" ht="23.25" x14ac:dyDescent="0.35">
      <c r="A13" s="13" t="s">
        <v>184</v>
      </c>
      <c r="B13" s="107">
        <v>4</v>
      </c>
      <c r="C13" s="21">
        <v>0</v>
      </c>
      <c r="D13" s="18">
        <v>0</v>
      </c>
      <c r="E13" s="18">
        <v>0</v>
      </c>
      <c r="F13" s="18">
        <v>0</v>
      </c>
      <c r="G13" s="18">
        <v>0</v>
      </c>
      <c r="H13" s="26">
        <f t="shared" si="0"/>
        <v>0</v>
      </c>
      <c r="I13" s="19">
        <f t="shared" si="1"/>
        <v>0</v>
      </c>
    </row>
    <row r="14" spans="1:9" ht="23.25" x14ac:dyDescent="0.35">
      <c r="A14" s="13" t="s">
        <v>185</v>
      </c>
      <c r="B14" s="107">
        <v>4</v>
      </c>
      <c r="C14" s="21">
        <v>0</v>
      </c>
      <c r="D14" s="18">
        <v>0</v>
      </c>
      <c r="E14" s="18">
        <v>0</v>
      </c>
      <c r="F14" s="18">
        <v>0</v>
      </c>
      <c r="G14" s="18">
        <v>0</v>
      </c>
      <c r="H14" s="26">
        <f t="shared" si="0"/>
        <v>0</v>
      </c>
      <c r="I14" s="19">
        <f t="shared" si="1"/>
        <v>0</v>
      </c>
    </row>
    <row r="15" spans="1:9" ht="23.25" x14ac:dyDescent="0.35">
      <c r="A15" s="23" t="s">
        <v>192</v>
      </c>
      <c r="B15" s="107">
        <v>4</v>
      </c>
      <c r="C15" s="21">
        <v>0</v>
      </c>
      <c r="D15" s="18">
        <v>0</v>
      </c>
      <c r="E15" s="18">
        <v>0</v>
      </c>
      <c r="F15" s="18">
        <v>0</v>
      </c>
      <c r="G15" s="18">
        <v>0</v>
      </c>
      <c r="H15" s="26">
        <f t="shared" si="0"/>
        <v>0</v>
      </c>
      <c r="I15" s="19">
        <f t="shared" si="1"/>
        <v>0</v>
      </c>
    </row>
    <row r="16" spans="1:9" ht="23.25" x14ac:dyDescent="0.35">
      <c r="A16" s="25" t="s">
        <v>186</v>
      </c>
      <c r="B16" s="107">
        <v>4</v>
      </c>
      <c r="C16" s="21">
        <v>0</v>
      </c>
      <c r="D16" s="18">
        <v>0</v>
      </c>
      <c r="E16" s="18">
        <v>0</v>
      </c>
      <c r="F16" s="18">
        <v>0</v>
      </c>
      <c r="G16" s="18">
        <v>0</v>
      </c>
      <c r="H16" s="26">
        <f t="shared" si="0"/>
        <v>0</v>
      </c>
      <c r="I16" s="19">
        <f t="shared" si="1"/>
        <v>0</v>
      </c>
    </row>
    <row r="17" spans="1:9" ht="23.25" x14ac:dyDescent="0.35">
      <c r="A17" s="23" t="s">
        <v>187</v>
      </c>
      <c r="B17" s="107">
        <v>4</v>
      </c>
      <c r="C17" s="21">
        <v>0</v>
      </c>
      <c r="D17" s="18">
        <v>0</v>
      </c>
      <c r="E17" s="18">
        <v>0</v>
      </c>
      <c r="F17" s="18">
        <v>0</v>
      </c>
      <c r="G17" s="18">
        <v>0</v>
      </c>
      <c r="H17" s="26">
        <f t="shared" si="0"/>
        <v>0</v>
      </c>
      <c r="I17" s="19">
        <f t="shared" si="1"/>
        <v>0</v>
      </c>
    </row>
    <row r="18" spans="1:9" ht="23.25" x14ac:dyDescent="0.35">
      <c r="A18" s="23" t="s">
        <v>188</v>
      </c>
      <c r="B18" s="107">
        <v>4</v>
      </c>
      <c r="C18" s="21">
        <v>0</v>
      </c>
      <c r="D18" s="18">
        <v>0</v>
      </c>
      <c r="E18" s="18">
        <v>0</v>
      </c>
      <c r="F18" s="18">
        <v>0</v>
      </c>
      <c r="G18" s="18">
        <v>0</v>
      </c>
      <c r="H18" s="26">
        <f t="shared" si="0"/>
        <v>0</v>
      </c>
      <c r="I18" s="19">
        <f t="shared" si="1"/>
        <v>0</v>
      </c>
    </row>
    <row r="19" spans="1:9" ht="23.25" x14ac:dyDescent="0.35">
      <c r="A19" s="23" t="s">
        <v>189</v>
      </c>
      <c r="B19" s="107">
        <v>4</v>
      </c>
      <c r="C19" s="21">
        <v>0</v>
      </c>
      <c r="D19" s="18">
        <v>0</v>
      </c>
      <c r="E19" s="18">
        <v>0</v>
      </c>
      <c r="F19" s="18">
        <v>0</v>
      </c>
      <c r="G19" s="18">
        <v>0</v>
      </c>
      <c r="H19" s="26">
        <f t="shared" si="0"/>
        <v>0</v>
      </c>
      <c r="I19" s="19">
        <f t="shared" si="1"/>
        <v>0</v>
      </c>
    </row>
    <row r="20" spans="1:9" ht="23.25" x14ac:dyDescent="0.35">
      <c r="A20" s="23" t="s">
        <v>190</v>
      </c>
      <c r="B20" s="107">
        <v>4</v>
      </c>
      <c r="C20" s="21">
        <v>0</v>
      </c>
      <c r="D20" s="18">
        <v>0</v>
      </c>
      <c r="E20" s="18">
        <v>0</v>
      </c>
      <c r="F20" s="18">
        <v>0</v>
      </c>
      <c r="G20" s="18">
        <v>0</v>
      </c>
      <c r="H20" s="26">
        <f t="shared" si="0"/>
        <v>0</v>
      </c>
      <c r="I20" s="19">
        <f t="shared" si="1"/>
        <v>0</v>
      </c>
    </row>
    <row r="21" spans="1:9" ht="23.25" x14ac:dyDescent="0.35">
      <c r="A21" s="13" t="s">
        <v>191</v>
      </c>
      <c r="B21" s="107">
        <v>4</v>
      </c>
      <c r="C21" s="21">
        <v>0</v>
      </c>
      <c r="D21" s="18">
        <v>0</v>
      </c>
      <c r="E21" s="18">
        <v>0</v>
      </c>
      <c r="F21" s="18">
        <v>0</v>
      </c>
      <c r="G21" s="18">
        <v>0</v>
      </c>
      <c r="H21" s="26">
        <f t="shared" si="0"/>
        <v>0</v>
      </c>
      <c r="I21" s="19">
        <f t="shared" si="1"/>
        <v>0</v>
      </c>
    </row>
    <row r="22" spans="1:9" ht="23.25" x14ac:dyDescent="0.35">
      <c r="A22" s="334" t="s">
        <v>181</v>
      </c>
      <c r="B22" s="43" t="s">
        <v>802</v>
      </c>
      <c r="C22" s="46">
        <v>4</v>
      </c>
      <c r="D22" s="46">
        <v>6</v>
      </c>
      <c r="E22" s="46">
        <v>8</v>
      </c>
      <c r="F22" s="46">
        <v>10</v>
      </c>
      <c r="G22" s="66">
        <v>12</v>
      </c>
      <c r="H22" s="15" t="s">
        <v>8</v>
      </c>
      <c r="I22" s="14" t="s">
        <v>10</v>
      </c>
    </row>
    <row r="23" spans="1:9" s="47" customFormat="1" ht="23.25" customHeight="1" x14ac:dyDescent="0.35">
      <c r="A23" s="453" t="s">
        <v>758</v>
      </c>
      <c r="B23" s="453"/>
      <c r="C23" s="26">
        <f t="shared" ref="C23:I23" si="2">SUM(C11:C21)</f>
        <v>0</v>
      </c>
      <c r="D23" s="26">
        <f t="shared" si="2"/>
        <v>0</v>
      </c>
      <c r="E23" s="26">
        <f t="shared" si="2"/>
        <v>0</v>
      </c>
      <c r="F23" s="26">
        <f t="shared" si="2"/>
        <v>0</v>
      </c>
      <c r="G23" s="26">
        <f t="shared" si="2"/>
        <v>0</v>
      </c>
      <c r="H23" s="26">
        <f t="shared" si="2"/>
        <v>0</v>
      </c>
      <c r="I23" s="73">
        <f t="shared" si="2"/>
        <v>0</v>
      </c>
    </row>
    <row r="24" spans="1:9" ht="24.95" customHeight="1" x14ac:dyDescent="0.2">
      <c r="A24" s="349" t="s">
        <v>751</v>
      </c>
      <c r="B24" s="350"/>
      <c r="C24" s="350"/>
      <c r="D24" s="350"/>
      <c r="E24" s="350"/>
      <c r="F24" s="350"/>
      <c r="G24" s="350"/>
      <c r="H24" s="350"/>
      <c r="I24" s="351"/>
    </row>
  </sheetData>
  <sheetProtection selectLockedCells="1"/>
  <mergeCells count="11">
    <mergeCell ref="A1:I1"/>
    <mergeCell ref="A2:I2"/>
    <mergeCell ref="A3:I3"/>
    <mergeCell ref="A4:I4"/>
    <mergeCell ref="A7:I7"/>
    <mergeCell ref="A10:I10"/>
    <mergeCell ref="A23:B23"/>
    <mergeCell ref="A24:I24"/>
    <mergeCell ref="A5:I5"/>
    <mergeCell ref="A6:I6"/>
    <mergeCell ref="A8:H8"/>
  </mergeCells>
  <phoneticPr fontId="28" type="noConversion"/>
  <hyperlinks>
    <hyperlink ref="A5:I5" location="Account_Summary" display="Account Summary" xr:uid="{00000000-0004-0000-2200-000000000000}"/>
    <hyperlink ref="A6:I6" location="'Table of Contents'!A1" display="Table of Contents" xr:uid="{00000000-0004-0000-2200-000001000000}"/>
    <hyperlink ref="A10" r:id="rId1" xr:uid="{00000000-0004-0000-2200-000002000000}"/>
    <hyperlink ref="A16" r:id="rId2" xr:uid="{00000000-0004-0000-2200-000003000000}"/>
    <hyperlink ref="A11" r:id="rId3" xr:uid="{00000000-0004-0000-2200-000004000000}"/>
    <hyperlink ref="A7:G7" r:id="rId4" display="Price List" xr:uid="{C8BCF10F-9E66-426F-B659-ACA53033C886}"/>
  </hyperlinks>
  <pageMargins left="0.75" right="0.75" top="1" bottom="1" header="0.5" footer="0.5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I15"/>
  <sheetViews>
    <sheetView showZeros="0" topLeftCell="A3" workbookViewId="0">
      <selection activeCell="B13" sqref="B13"/>
    </sheetView>
  </sheetViews>
  <sheetFormatPr defaultRowHeight="12.75" x14ac:dyDescent="0.2"/>
  <cols>
    <col min="1" max="1" width="43.140625" customWidth="1"/>
    <col min="2" max="2" width="25.5703125" customWidth="1"/>
    <col min="8" max="8" width="22" customWidth="1"/>
    <col min="9" max="9" width="20.140625" customWidth="1"/>
  </cols>
  <sheetData>
    <row r="1" spans="1:9" ht="30" x14ac:dyDescent="0.2">
      <c r="A1" s="446" t="s">
        <v>749</v>
      </c>
      <c r="B1" s="446"/>
      <c r="C1" s="446"/>
      <c r="D1" s="446"/>
      <c r="E1" s="446"/>
      <c r="F1" s="446"/>
      <c r="G1" s="446"/>
      <c r="H1" s="446"/>
      <c r="I1" s="446"/>
    </row>
    <row r="2" spans="1:9" s="52" customFormat="1" ht="23.25" x14ac:dyDescent="0.2">
      <c r="A2" s="347" t="s">
        <v>0</v>
      </c>
      <c r="B2" s="347"/>
      <c r="C2" s="347"/>
      <c r="D2" s="347"/>
      <c r="E2" s="347"/>
      <c r="F2" s="347"/>
      <c r="G2" s="347"/>
      <c r="H2" s="347"/>
      <c r="I2" s="347"/>
    </row>
    <row r="3" spans="1:9" s="52" customFormat="1" ht="23.25" x14ac:dyDescent="0.2">
      <c r="A3" s="347" t="s">
        <v>775</v>
      </c>
      <c r="B3" s="347"/>
      <c r="C3" s="347"/>
      <c r="D3" s="347"/>
      <c r="E3" s="347"/>
      <c r="F3" s="347"/>
      <c r="G3" s="347"/>
      <c r="H3" s="347"/>
      <c r="I3" s="347"/>
    </row>
    <row r="4" spans="1:9" s="52" customFormat="1" ht="23.25" x14ac:dyDescent="0.2">
      <c r="A4" s="347" t="s">
        <v>752</v>
      </c>
      <c r="B4" s="347"/>
      <c r="C4" s="347"/>
      <c r="D4" s="347"/>
      <c r="E4" s="347"/>
      <c r="F4" s="347"/>
      <c r="G4" s="347"/>
      <c r="H4" s="347"/>
      <c r="I4" s="347"/>
    </row>
    <row r="5" spans="1:9" ht="23.25" x14ac:dyDescent="0.2">
      <c r="A5" s="348" t="s">
        <v>727</v>
      </c>
      <c r="B5" s="348"/>
      <c r="C5" s="348"/>
      <c r="D5" s="348"/>
      <c r="E5" s="348"/>
      <c r="F5" s="348"/>
      <c r="G5" s="348"/>
      <c r="H5" s="348"/>
      <c r="I5" s="348"/>
    </row>
    <row r="6" spans="1:9" ht="24.95" customHeight="1" x14ac:dyDescent="0.2">
      <c r="A6" s="345" t="s">
        <v>726</v>
      </c>
      <c r="B6" s="345"/>
      <c r="C6" s="345"/>
      <c r="D6" s="345"/>
      <c r="E6" s="345"/>
      <c r="F6" s="345"/>
      <c r="G6" s="345"/>
      <c r="H6" s="345"/>
      <c r="I6" s="345"/>
    </row>
    <row r="7" spans="1:9" ht="24.95" customHeight="1" x14ac:dyDescent="0.2">
      <c r="A7" s="344" t="s">
        <v>995</v>
      </c>
      <c r="B7" s="344"/>
      <c r="C7" s="344"/>
      <c r="D7" s="344"/>
      <c r="E7" s="344"/>
      <c r="F7" s="344"/>
      <c r="G7" s="344"/>
      <c r="H7" s="344"/>
      <c r="I7" s="344"/>
    </row>
    <row r="8" spans="1:9" s="56" customFormat="1" ht="24.95" customHeight="1" x14ac:dyDescent="0.2">
      <c r="A8" s="354" t="s">
        <v>759</v>
      </c>
      <c r="B8" s="354"/>
      <c r="C8" s="354"/>
      <c r="D8" s="354"/>
      <c r="E8" s="354"/>
      <c r="F8" s="354"/>
      <c r="G8" s="354"/>
      <c r="H8" s="354"/>
      <c r="I8" s="70">
        <f>H14</f>
        <v>0</v>
      </c>
    </row>
    <row r="9" spans="1:9" s="12" customFormat="1" ht="23.25" x14ac:dyDescent="0.2">
      <c r="A9" s="334" t="s">
        <v>714</v>
      </c>
      <c r="B9" s="14" t="s">
        <v>712</v>
      </c>
      <c r="C9" s="15">
        <v>2</v>
      </c>
      <c r="D9" s="15">
        <v>4</v>
      </c>
      <c r="E9" s="15">
        <v>6</v>
      </c>
      <c r="F9" s="15">
        <v>8</v>
      </c>
      <c r="G9" s="15">
        <v>10</v>
      </c>
      <c r="H9" s="15" t="s">
        <v>8</v>
      </c>
      <c r="I9" s="14" t="s">
        <v>10</v>
      </c>
    </row>
    <row r="10" spans="1:9" s="12" customFormat="1" ht="23.25" x14ac:dyDescent="0.2">
      <c r="A10" s="450" t="s">
        <v>730</v>
      </c>
      <c r="B10" s="450"/>
      <c r="C10" s="450"/>
      <c r="D10" s="450"/>
      <c r="E10" s="450"/>
      <c r="F10" s="450"/>
      <c r="G10" s="450"/>
      <c r="H10" s="450"/>
      <c r="I10" s="450"/>
    </row>
    <row r="11" spans="1:9" ht="23.25" x14ac:dyDescent="0.35">
      <c r="A11" s="13" t="s">
        <v>194</v>
      </c>
      <c r="B11" s="20">
        <v>3</v>
      </c>
      <c r="C11" s="21">
        <v>0</v>
      </c>
      <c r="D11" s="18">
        <v>0</v>
      </c>
      <c r="E11" s="18">
        <v>0</v>
      </c>
      <c r="F11" s="18">
        <v>0</v>
      </c>
      <c r="G11" s="18">
        <v>0</v>
      </c>
      <c r="H11" s="26">
        <f>SUM(C11:G11)</f>
        <v>0</v>
      </c>
      <c r="I11" s="19">
        <f>B11*H11</f>
        <v>0</v>
      </c>
    </row>
    <row r="12" spans="1:9" ht="23.25" x14ac:dyDescent="0.35">
      <c r="A12" s="13" t="s">
        <v>195</v>
      </c>
      <c r="B12" s="20">
        <v>3</v>
      </c>
      <c r="C12" s="21">
        <v>0</v>
      </c>
      <c r="D12" s="18">
        <v>0</v>
      </c>
      <c r="E12" s="18">
        <v>0</v>
      </c>
      <c r="F12" s="18">
        <v>0</v>
      </c>
      <c r="G12" s="18">
        <v>0</v>
      </c>
      <c r="H12" s="26">
        <f>SUM(C12:G12)</f>
        <v>0</v>
      </c>
      <c r="I12" s="19">
        <f>B12*H12</f>
        <v>0</v>
      </c>
    </row>
    <row r="13" spans="1:9" ht="23.25" x14ac:dyDescent="0.35">
      <c r="A13" s="334" t="s">
        <v>714</v>
      </c>
      <c r="B13" s="43" t="s">
        <v>802</v>
      </c>
      <c r="C13" s="46">
        <v>2</v>
      </c>
      <c r="D13" s="46">
        <v>4</v>
      </c>
      <c r="E13" s="46">
        <v>6</v>
      </c>
      <c r="F13" s="46">
        <v>8</v>
      </c>
      <c r="G13" s="67">
        <v>10</v>
      </c>
      <c r="H13" s="15" t="s">
        <v>8</v>
      </c>
      <c r="I13" s="14" t="s">
        <v>10</v>
      </c>
    </row>
    <row r="14" spans="1:9" s="47" customFormat="1" ht="23.25" customHeight="1" x14ac:dyDescent="0.35">
      <c r="A14" s="453" t="s">
        <v>758</v>
      </c>
      <c r="B14" s="453"/>
      <c r="C14" s="26">
        <f t="shared" ref="C14:I14" si="0">SUM(C11:C12)</f>
        <v>0</v>
      </c>
      <c r="D14" s="26">
        <f t="shared" si="0"/>
        <v>0</v>
      </c>
      <c r="E14" s="26">
        <f t="shared" si="0"/>
        <v>0</v>
      </c>
      <c r="F14" s="26">
        <f t="shared" si="0"/>
        <v>0</v>
      </c>
      <c r="G14" s="26">
        <f t="shared" si="0"/>
        <v>0</v>
      </c>
      <c r="H14" s="26">
        <f t="shared" si="0"/>
        <v>0</v>
      </c>
      <c r="I14" s="73">
        <f t="shared" si="0"/>
        <v>0</v>
      </c>
    </row>
    <row r="15" spans="1:9" ht="24.95" customHeight="1" x14ac:dyDescent="0.2">
      <c r="A15" s="349" t="s">
        <v>751</v>
      </c>
      <c r="B15" s="350"/>
      <c r="C15" s="350"/>
      <c r="D15" s="350"/>
      <c r="E15" s="350"/>
      <c r="F15" s="350"/>
      <c r="G15" s="350"/>
      <c r="H15" s="350"/>
      <c r="I15" s="351"/>
    </row>
  </sheetData>
  <sheetProtection selectLockedCells="1"/>
  <mergeCells count="11">
    <mergeCell ref="A1:I1"/>
    <mergeCell ref="A2:I2"/>
    <mergeCell ref="A3:I3"/>
    <mergeCell ref="A4:I4"/>
    <mergeCell ref="A7:I7"/>
    <mergeCell ref="A10:I10"/>
    <mergeCell ref="A15:I15"/>
    <mergeCell ref="A5:I5"/>
    <mergeCell ref="A6:I6"/>
    <mergeCell ref="A8:H8"/>
    <mergeCell ref="A14:B14"/>
  </mergeCells>
  <phoneticPr fontId="28" type="noConversion"/>
  <hyperlinks>
    <hyperlink ref="A5:I5" location="Account_Summary" display="Account Summary" xr:uid="{00000000-0004-0000-2300-000000000000}"/>
    <hyperlink ref="A6:I6" location="'Table of Contents'!A1" display="Table of Contents" xr:uid="{00000000-0004-0000-2300-000001000000}"/>
    <hyperlink ref="A10" r:id="rId1" xr:uid="{00000000-0004-0000-2300-000002000000}"/>
    <hyperlink ref="A7:G7" r:id="rId2" display="Price List" xr:uid="{451FADC9-47EF-496B-83DE-006F8CCF6C64}"/>
  </hyperlinks>
  <pageMargins left="0.75" right="0.75" top="1" bottom="1" header="0.5" footer="0.5"/>
  <pageSetup orientation="portrait" horizontalDpi="4294967293" verticalDpi="0" r:id="rId3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E15"/>
  <sheetViews>
    <sheetView showZeros="0" zoomScale="80" workbookViewId="0">
      <selection activeCell="B13" sqref="B13"/>
    </sheetView>
  </sheetViews>
  <sheetFormatPr defaultRowHeight="12.75" x14ac:dyDescent="0.2"/>
  <cols>
    <col min="1" max="1" width="54.28515625" customWidth="1"/>
    <col min="2" max="2" width="29" customWidth="1"/>
    <col min="3" max="3" width="9.28515625" bestFit="1" customWidth="1"/>
    <col min="4" max="4" width="21.5703125" customWidth="1"/>
    <col min="5" max="5" width="26.5703125" customWidth="1"/>
  </cols>
  <sheetData>
    <row r="1" spans="1:5" ht="30" x14ac:dyDescent="0.2">
      <c r="A1" s="446" t="s">
        <v>749</v>
      </c>
      <c r="B1" s="446"/>
      <c r="C1" s="446"/>
      <c r="D1" s="446"/>
      <c r="E1" s="446"/>
    </row>
    <row r="2" spans="1:5" s="52" customFormat="1" ht="23.25" x14ac:dyDescent="0.2">
      <c r="A2" s="347" t="s">
        <v>0</v>
      </c>
      <c r="B2" s="347"/>
      <c r="C2" s="347"/>
      <c r="D2" s="347"/>
      <c r="E2" s="347"/>
    </row>
    <row r="3" spans="1:5" s="52" customFormat="1" ht="23.25" x14ac:dyDescent="0.2">
      <c r="A3" s="347" t="s">
        <v>776</v>
      </c>
      <c r="B3" s="347"/>
      <c r="C3" s="347"/>
      <c r="D3" s="347"/>
      <c r="E3" s="347"/>
    </row>
    <row r="4" spans="1:5" s="52" customFormat="1" ht="23.25" x14ac:dyDescent="0.2">
      <c r="A4" s="347" t="s">
        <v>752</v>
      </c>
      <c r="B4" s="347"/>
      <c r="C4" s="347"/>
      <c r="D4" s="347"/>
      <c r="E4" s="347"/>
    </row>
    <row r="5" spans="1:5" ht="23.25" x14ac:dyDescent="0.2">
      <c r="A5" s="348" t="s">
        <v>727</v>
      </c>
      <c r="B5" s="348"/>
      <c r="C5" s="348"/>
      <c r="D5" s="348"/>
      <c r="E5" s="348"/>
    </row>
    <row r="6" spans="1:5" ht="24.95" customHeight="1" x14ac:dyDescent="0.2">
      <c r="A6" s="345" t="s">
        <v>726</v>
      </c>
      <c r="B6" s="345"/>
      <c r="C6" s="345"/>
      <c r="D6" s="345"/>
      <c r="E6" s="345"/>
    </row>
    <row r="7" spans="1:5" ht="24.95" customHeight="1" x14ac:dyDescent="0.2">
      <c r="A7" s="344" t="s">
        <v>995</v>
      </c>
      <c r="B7" s="344"/>
      <c r="C7" s="344"/>
      <c r="D7" s="344"/>
      <c r="E7" s="344"/>
    </row>
    <row r="8" spans="1:5" s="56" customFormat="1" ht="24.95" customHeight="1" x14ac:dyDescent="0.2">
      <c r="A8" s="354" t="s">
        <v>759</v>
      </c>
      <c r="B8" s="354"/>
      <c r="C8" s="354"/>
      <c r="D8" s="354"/>
      <c r="E8" s="70">
        <f>D14</f>
        <v>0</v>
      </c>
    </row>
    <row r="9" spans="1:5" s="12" customFormat="1" ht="23.25" x14ac:dyDescent="0.2">
      <c r="A9" s="334" t="s">
        <v>26</v>
      </c>
      <c r="B9" s="14" t="s">
        <v>712</v>
      </c>
      <c r="C9" s="15">
        <v>6</v>
      </c>
      <c r="D9" s="15" t="s">
        <v>8</v>
      </c>
      <c r="E9" s="14" t="s">
        <v>10</v>
      </c>
    </row>
    <row r="10" spans="1:5" s="12" customFormat="1" ht="23.25" x14ac:dyDescent="0.2">
      <c r="A10" s="450" t="s">
        <v>730</v>
      </c>
      <c r="B10" s="450"/>
      <c r="C10" s="450"/>
      <c r="D10" s="450"/>
      <c r="E10" s="450"/>
    </row>
    <row r="11" spans="1:5" s="1" customFormat="1" ht="23.25" x14ac:dyDescent="0.35">
      <c r="A11" s="13" t="s">
        <v>196</v>
      </c>
      <c r="B11" s="20">
        <v>3</v>
      </c>
      <c r="C11" s="18">
        <v>0</v>
      </c>
      <c r="D11" s="26">
        <f>C11</f>
        <v>0</v>
      </c>
      <c r="E11" s="19">
        <f>B11*D11</f>
        <v>0</v>
      </c>
    </row>
    <row r="12" spans="1:5" ht="23.25" x14ac:dyDescent="0.35">
      <c r="A12" s="13" t="s">
        <v>197</v>
      </c>
      <c r="B12" s="20">
        <v>3</v>
      </c>
      <c r="C12" s="18">
        <v>0</v>
      </c>
      <c r="D12" s="26">
        <f>C12</f>
        <v>0</v>
      </c>
      <c r="E12" s="19">
        <f>B12*D12</f>
        <v>0</v>
      </c>
    </row>
    <row r="13" spans="1:5" ht="23.25" x14ac:dyDescent="0.35">
      <c r="A13" s="334" t="s">
        <v>26</v>
      </c>
      <c r="B13" s="43" t="s">
        <v>802</v>
      </c>
      <c r="C13" s="46">
        <v>6</v>
      </c>
      <c r="D13" s="15" t="s">
        <v>8</v>
      </c>
      <c r="E13" s="14" t="s">
        <v>10</v>
      </c>
    </row>
    <row r="14" spans="1:5" s="47" customFormat="1" ht="23.25" customHeight="1" x14ac:dyDescent="0.35">
      <c r="A14" s="453" t="s">
        <v>758</v>
      </c>
      <c r="B14" s="453"/>
      <c r="C14" s="26">
        <f>SUM(C11:C12)</f>
        <v>0</v>
      </c>
      <c r="D14" s="26">
        <f>SUM(D11:D12)</f>
        <v>0</v>
      </c>
      <c r="E14" s="73">
        <f>SUM(E11:E12)</f>
        <v>0</v>
      </c>
    </row>
    <row r="15" spans="1:5" ht="24.95" customHeight="1" x14ac:dyDescent="0.2">
      <c r="A15" s="349" t="s">
        <v>751</v>
      </c>
      <c r="B15" s="350"/>
      <c r="C15" s="350"/>
      <c r="D15" s="350"/>
      <c r="E15" s="351"/>
    </row>
  </sheetData>
  <sheetProtection selectLockedCells="1"/>
  <mergeCells count="11">
    <mergeCell ref="A6:E6"/>
    <mergeCell ref="A5:E5"/>
    <mergeCell ref="A1:E1"/>
    <mergeCell ref="A2:E2"/>
    <mergeCell ref="A3:E3"/>
    <mergeCell ref="A4:E4"/>
    <mergeCell ref="A8:D8"/>
    <mergeCell ref="A14:B14"/>
    <mergeCell ref="A15:E15"/>
    <mergeCell ref="A10:E10"/>
    <mergeCell ref="A7:E7"/>
  </mergeCells>
  <phoneticPr fontId="28" type="noConversion"/>
  <hyperlinks>
    <hyperlink ref="A5:E5" location="Account_Summary" display="Account Summary" xr:uid="{00000000-0004-0000-2400-000000000000}"/>
    <hyperlink ref="A6:E6" location="'Table of Contents'!A1" display="Table of Contents" xr:uid="{00000000-0004-0000-2400-000001000000}"/>
    <hyperlink ref="A10" r:id="rId1" xr:uid="{00000000-0004-0000-2400-000002000000}"/>
    <hyperlink ref="A7:C7" r:id="rId2" display="Price List" xr:uid="{6A3DF312-523C-4C36-B154-6B1F1A5A4EE9}"/>
  </hyperlinks>
  <pageMargins left="0.75" right="0.75" top="1" bottom="1" header="0.5" footer="0.5"/>
  <pageSetup orientation="portrait" horizontalDpi="4294967293" verticalDpi="0" r:id="rId3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E13"/>
  <sheetViews>
    <sheetView showZeros="0" workbookViewId="0">
      <selection activeCell="B11" sqref="B11"/>
    </sheetView>
  </sheetViews>
  <sheetFormatPr defaultRowHeight="12.75" x14ac:dyDescent="0.2"/>
  <cols>
    <col min="1" max="1" width="25.85546875" customWidth="1"/>
    <col min="2" max="2" width="21.42578125" customWidth="1"/>
    <col min="4" max="4" width="24.5703125" customWidth="1"/>
    <col min="5" max="5" width="18.140625" customWidth="1"/>
  </cols>
  <sheetData>
    <row r="1" spans="1:5" ht="30" x14ac:dyDescent="0.2">
      <c r="A1" s="446" t="s">
        <v>749</v>
      </c>
      <c r="B1" s="446"/>
      <c r="C1" s="446"/>
      <c r="D1" s="446"/>
      <c r="E1" s="446"/>
    </row>
    <row r="2" spans="1:5" s="52" customFormat="1" ht="23.25" x14ac:dyDescent="0.2">
      <c r="A2" s="347" t="s">
        <v>0</v>
      </c>
      <c r="B2" s="347"/>
      <c r="C2" s="347"/>
      <c r="D2" s="347"/>
      <c r="E2" s="347"/>
    </row>
    <row r="3" spans="1:5" s="52" customFormat="1" ht="23.25" x14ac:dyDescent="0.2">
      <c r="A3" s="347" t="s">
        <v>777</v>
      </c>
      <c r="B3" s="347"/>
      <c r="C3" s="347"/>
      <c r="D3" s="347"/>
      <c r="E3" s="347"/>
    </row>
    <row r="4" spans="1:5" s="52" customFormat="1" ht="23.25" x14ac:dyDescent="0.2">
      <c r="A4" s="347" t="s">
        <v>752</v>
      </c>
      <c r="B4" s="347"/>
      <c r="C4" s="347"/>
      <c r="D4" s="347"/>
      <c r="E4" s="347"/>
    </row>
    <row r="5" spans="1:5" ht="23.25" x14ac:dyDescent="0.2">
      <c r="A5" s="348" t="s">
        <v>727</v>
      </c>
      <c r="B5" s="348"/>
      <c r="C5" s="348"/>
      <c r="D5" s="348"/>
      <c r="E5" s="348"/>
    </row>
    <row r="6" spans="1:5" ht="24.95" customHeight="1" x14ac:dyDescent="0.2">
      <c r="A6" s="345" t="s">
        <v>726</v>
      </c>
      <c r="B6" s="345"/>
      <c r="C6" s="345"/>
      <c r="D6" s="345"/>
      <c r="E6" s="345"/>
    </row>
    <row r="7" spans="1:5" ht="24.95" customHeight="1" x14ac:dyDescent="0.2">
      <c r="A7" s="344" t="s">
        <v>995</v>
      </c>
      <c r="B7" s="344"/>
      <c r="C7" s="344"/>
      <c r="D7" s="344"/>
      <c r="E7" s="344"/>
    </row>
    <row r="8" spans="1:5" s="56" customFormat="1" ht="24.95" customHeight="1" x14ac:dyDescent="0.2">
      <c r="A8" s="354" t="s">
        <v>759</v>
      </c>
      <c r="B8" s="354"/>
      <c r="C8" s="354"/>
      <c r="D8" s="354"/>
      <c r="E8" s="70">
        <f>D12</f>
        <v>0</v>
      </c>
    </row>
    <row r="9" spans="1:5" s="12" customFormat="1" ht="23.25" x14ac:dyDescent="0.2">
      <c r="A9" s="334" t="s">
        <v>27</v>
      </c>
      <c r="B9" s="14" t="s">
        <v>712</v>
      </c>
      <c r="C9" s="15">
        <v>6</v>
      </c>
      <c r="D9" s="15" t="s">
        <v>8</v>
      </c>
      <c r="E9" s="14" t="s">
        <v>10</v>
      </c>
    </row>
    <row r="10" spans="1:5" s="12" customFormat="1" ht="23.25" x14ac:dyDescent="0.2">
      <c r="A10" s="450" t="s">
        <v>730</v>
      </c>
      <c r="B10" s="450"/>
      <c r="C10" s="450"/>
      <c r="D10" s="450"/>
      <c r="E10" s="450"/>
    </row>
    <row r="11" spans="1:5" ht="23.25" x14ac:dyDescent="0.35">
      <c r="A11" s="13" t="s">
        <v>198</v>
      </c>
      <c r="B11" s="24">
        <v>3</v>
      </c>
      <c r="C11" s="18">
        <v>0</v>
      </c>
      <c r="D11" s="26">
        <f>SUM(C11:C11)</f>
        <v>0</v>
      </c>
      <c r="E11" s="19">
        <f>B11*D11</f>
        <v>0</v>
      </c>
    </row>
    <row r="12" spans="1:5" ht="24.95" customHeight="1" x14ac:dyDescent="0.35">
      <c r="A12" s="484" t="s">
        <v>758</v>
      </c>
      <c r="B12" s="485"/>
      <c r="C12" s="485"/>
      <c r="D12" s="72">
        <f>SUM(D9:D11)</f>
        <v>0</v>
      </c>
      <c r="E12" s="73">
        <f>SUM(E9:E11)</f>
        <v>0</v>
      </c>
    </row>
    <row r="13" spans="1:5" ht="24.95" customHeight="1" x14ac:dyDescent="0.2">
      <c r="A13" s="349" t="s">
        <v>751</v>
      </c>
      <c r="B13" s="350"/>
      <c r="C13" s="350"/>
      <c r="D13" s="350"/>
      <c r="E13" s="351"/>
    </row>
  </sheetData>
  <sheetProtection selectLockedCells="1"/>
  <mergeCells count="11">
    <mergeCell ref="A1:E1"/>
    <mergeCell ref="A2:E2"/>
    <mergeCell ref="A3:E3"/>
    <mergeCell ref="A4:E4"/>
    <mergeCell ref="A13:E13"/>
    <mergeCell ref="A5:E5"/>
    <mergeCell ref="A6:E6"/>
    <mergeCell ref="A8:D8"/>
    <mergeCell ref="A12:C12"/>
    <mergeCell ref="A7:E7"/>
    <mergeCell ref="A10:E10"/>
  </mergeCells>
  <phoneticPr fontId="28" type="noConversion"/>
  <hyperlinks>
    <hyperlink ref="A5:E5" location="Account_Summary" display="Account Summary" xr:uid="{00000000-0004-0000-2500-000000000000}"/>
    <hyperlink ref="A6:E6" location="'Table of Contents'!A1" display="Table of Contents" xr:uid="{00000000-0004-0000-2500-000001000000}"/>
    <hyperlink ref="A10" r:id="rId1" xr:uid="{00000000-0004-0000-2500-000002000000}"/>
    <hyperlink ref="A7:C7" r:id="rId2" display="Price List" xr:uid="{FCF6CE01-DC32-4BCB-80F1-A87AED9A0545}"/>
  </hyperlinks>
  <pageMargins left="0.75" right="0.75" top="1" bottom="1" header="0.5" footer="0.5"/>
  <pageSetup orientation="portrait" horizontalDpi="4294967293" verticalDpi="0" r:id="rId3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5"/>
  <sheetViews>
    <sheetView showZeros="0" topLeftCell="A4" workbookViewId="0">
      <selection activeCell="B13" sqref="B13"/>
    </sheetView>
  </sheetViews>
  <sheetFormatPr defaultRowHeight="12.75" x14ac:dyDescent="0.2"/>
  <cols>
    <col min="1" max="1" width="32.140625" customWidth="1"/>
    <col min="2" max="2" width="20.7109375" customWidth="1"/>
    <col min="4" max="4" width="22.85546875" customWidth="1"/>
    <col min="5" max="5" width="27" customWidth="1"/>
  </cols>
  <sheetData>
    <row r="1" spans="1:5" ht="30" x14ac:dyDescent="0.2">
      <c r="A1" s="446" t="s">
        <v>749</v>
      </c>
      <c r="B1" s="446"/>
      <c r="C1" s="446"/>
      <c r="D1" s="446"/>
      <c r="E1" s="446"/>
    </row>
    <row r="2" spans="1:5" s="52" customFormat="1" ht="23.25" x14ac:dyDescent="0.2">
      <c r="A2" s="347" t="s">
        <v>0</v>
      </c>
      <c r="B2" s="347"/>
      <c r="C2" s="347"/>
      <c r="D2" s="347"/>
      <c r="E2" s="347"/>
    </row>
    <row r="3" spans="1:5" s="52" customFormat="1" ht="23.25" x14ac:dyDescent="0.2">
      <c r="A3" s="347" t="s">
        <v>753</v>
      </c>
      <c r="B3" s="347"/>
      <c r="C3" s="347"/>
      <c r="D3" s="347"/>
      <c r="E3" s="347"/>
    </row>
    <row r="4" spans="1:5" s="52" customFormat="1" ht="23.25" x14ac:dyDescent="0.2">
      <c r="A4" s="347" t="s">
        <v>752</v>
      </c>
      <c r="B4" s="347"/>
      <c r="C4" s="347"/>
      <c r="D4" s="347"/>
      <c r="E4" s="347"/>
    </row>
    <row r="5" spans="1:5" ht="23.25" x14ac:dyDescent="0.2">
      <c r="A5" s="348" t="s">
        <v>727</v>
      </c>
      <c r="B5" s="348"/>
      <c r="C5" s="348"/>
      <c r="D5" s="348"/>
      <c r="E5" s="348"/>
    </row>
    <row r="6" spans="1:5" ht="24.95" customHeight="1" x14ac:dyDescent="0.2">
      <c r="A6" s="345" t="s">
        <v>726</v>
      </c>
      <c r="B6" s="345"/>
      <c r="C6" s="345"/>
      <c r="D6" s="345"/>
      <c r="E6" s="345"/>
    </row>
    <row r="7" spans="1:5" s="56" customFormat="1" ht="24.95" customHeight="1" x14ac:dyDescent="0.2">
      <c r="A7" s="436" t="s">
        <v>995</v>
      </c>
      <c r="B7" s="444"/>
      <c r="C7" s="444"/>
      <c r="D7" s="444"/>
      <c r="E7" s="444"/>
    </row>
    <row r="8" spans="1:5" ht="23.25" x14ac:dyDescent="0.2">
      <c r="A8" s="354" t="s">
        <v>759</v>
      </c>
      <c r="B8" s="354"/>
      <c r="C8" s="354"/>
      <c r="D8" s="354"/>
      <c r="E8" s="70">
        <f>D14</f>
        <v>0</v>
      </c>
    </row>
    <row r="9" spans="1:5" ht="23.25" x14ac:dyDescent="0.35">
      <c r="A9" s="4" t="s">
        <v>15</v>
      </c>
      <c r="B9" s="14" t="s">
        <v>712</v>
      </c>
      <c r="C9" s="15">
        <v>10</v>
      </c>
      <c r="D9" s="14" t="s">
        <v>8</v>
      </c>
      <c r="E9" s="14" t="s">
        <v>10</v>
      </c>
    </row>
    <row r="10" spans="1:5" ht="23.25" x14ac:dyDescent="0.2">
      <c r="A10" s="450" t="s">
        <v>730</v>
      </c>
      <c r="B10" s="450"/>
      <c r="C10" s="450"/>
      <c r="D10" s="450"/>
      <c r="E10" s="450"/>
    </row>
    <row r="11" spans="1:5" ht="23.25" x14ac:dyDescent="0.35">
      <c r="A11" s="31" t="s">
        <v>62</v>
      </c>
      <c r="B11" s="17">
        <v>1.5</v>
      </c>
      <c r="C11" s="18">
        <v>0</v>
      </c>
      <c r="D11" s="75">
        <f>C11</f>
        <v>0</v>
      </c>
      <c r="E11" s="19">
        <f>B11*D11</f>
        <v>0</v>
      </c>
    </row>
    <row r="12" spans="1:5" ht="23.25" x14ac:dyDescent="0.35">
      <c r="A12" s="23" t="s">
        <v>63</v>
      </c>
      <c r="B12" s="20">
        <v>1.5</v>
      </c>
      <c r="C12" s="18">
        <v>0</v>
      </c>
      <c r="D12" s="75">
        <f>SUM(C12:C12)</f>
        <v>0</v>
      </c>
      <c r="E12" s="19">
        <f>B12*D12</f>
        <v>0</v>
      </c>
    </row>
    <row r="13" spans="1:5" s="47" customFormat="1" ht="23.25" customHeight="1" x14ac:dyDescent="0.35">
      <c r="A13" s="4" t="s">
        <v>15</v>
      </c>
      <c r="B13" s="43" t="s">
        <v>802</v>
      </c>
      <c r="C13" s="62">
        <v>10</v>
      </c>
      <c r="D13" s="35" t="s">
        <v>8</v>
      </c>
      <c r="E13" s="68" t="s">
        <v>10</v>
      </c>
    </row>
    <row r="14" spans="1:5" ht="24.95" customHeight="1" x14ac:dyDescent="0.35">
      <c r="A14" s="352" t="s">
        <v>758</v>
      </c>
      <c r="B14" s="353"/>
      <c r="C14" s="71">
        <f>SUM(C11:C12)</f>
        <v>0</v>
      </c>
      <c r="D14" s="72">
        <f>SUM(D10:D12)</f>
        <v>0</v>
      </c>
      <c r="E14" s="69">
        <f>SUM(E11:E12)</f>
        <v>0</v>
      </c>
    </row>
    <row r="15" spans="1:5" ht="23.25" x14ac:dyDescent="0.2">
      <c r="A15" s="349" t="s">
        <v>751</v>
      </c>
      <c r="B15" s="350"/>
      <c r="C15" s="350"/>
      <c r="D15" s="350"/>
      <c r="E15" s="351"/>
    </row>
  </sheetData>
  <sheetProtection selectLockedCells="1"/>
  <mergeCells count="11">
    <mergeCell ref="A1:E1"/>
    <mergeCell ref="A2:E2"/>
    <mergeCell ref="A3:E3"/>
    <mergeCell ref="A4:E4"/>
    <mergeCell ref="A7:E7"/>
    <mergeCell ref="A14:B14"/>
    <mergeCell ref="A15:E15"/>
    <mergeCell ref="A10:E10"/>
    <mergeCell ref="A5:E5"/>
    <mergeCell ref="A6:E6"/>
    <mergeCell ref="A8:D8"/>
  </mergeCells>
  <phoneticPr fontId="28" type="noConversion"/>
  <hyperlinks>
    <hyperlink ref="A11" r:id="rId1" xr:uid="{00000000-0004-0000-0400-000000000000}"/>
    <hyperlink ref="A10" r:id="rId2" xr:uid="{00000000-0004-0000-0400-000001000000}"/>
    <hyperlink ref="A5:E5" location="Account_Summary" display="Account Summary" xr:uid="{00000000-0004-0000-0400-000002000000}"/>
    <hyperlink ref="A6:E6" location="'Table of Contents'!A1" display="Table of Contents" xr:uid="{00000000-0004-0000-0400-000003000000}"/>
    <hyperlink ref="A7:B7" r:id="rId3" display="Price List" xr:uid="{7E41AAB3-5853-4EBD-9A17-EFAD1CA075FB}"/>
  </hyperlinks>
  <pageMargins left="0.75" right="0.75" top="1" bottom="1" header="0.5" footer="0.5"/>
  <pageSetup orientation="portrait" horizontalDpi="4294967293" verticalDpi="0" r:id="rId4"/>
  <headerFooter alignWithMargins="0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4360BD-4478-46C6-A928-FD2F9913FEF8}">
  <dimension ref="A1:J22"/>
  <sheetViews>
    <sheetView showZeros="0" topLeftCell="A9" workbookViewId="0">
      <selection activeCell="B20" sqref="B20"/>
    </sheetView>
  </sheetViews>
  <sheetFormatPr defaultRowHeight="12.75" x14ac:dyDescent="0.2"/>
  <cols>
    <col min="1" max="1" width="51" customWidth="1"/>
    <col min="2" max="2" width="25.5703125" customWidth="1"/>
    <col min="9" max="9" width="22" customWidth="1"/>
    <col min="10" max="10" width="20.140625" customWidth="1"/>
  </cols>
  <sheetData>
    <row r="1" spans="1:10" ht="30" x14ac:dyDescent="0.2">
      <c r="A1" s="446" t="s">
        <v>749</v>
      </c>
      <c r="B1" s="446"/>
      <c r="C1" s="446"/>
      <c r="D1" s="446"/>
      <c r="E1" s="446"/>
      <c r="F1" s="446"/>
      <c r="G1" s="446"/>
      <c r="H1" s="446"/>
      <c r="I1" s="446"/>
      <c r="J1" s="446"/>
    </row>
    <row r="2" spans="1:10" s="52" customFormat="1" ht="23.25" x14ac:dyDescent="0.2">
      <c r="A2" s="347" t="s">
        <v>0</v>
      </c>
      <c r="B2" s="347"/>
      <c r="C2" s="347"/>
      <c r="D2" s="347"/>
      <c r="E2" s="347"/>
      <c r="F2" s="347"/>
      <c r="G2" s="347"/>
      <c r="H2" s="347"/>
      <c r="I2" s="347"/>
      <c r="J2" s="347"/>
    </row>
    <row r="3" spans="1:10" s="52" customFormat="1" ht="23.25" x14ac:dyDescent="0.2">
      <c r="A3" s="523" t="s">
        <v>883</v>
      </c>
      <c r="B3" s="523"/>
      <c r="C3" s="523"/>
      <c r="D3" s="523"/>
      <c r="E3" s="523"/>
      <c r="F3" s="523"/>
      <c r="G3" s="523"/>
      <c r="H3" s="523"/>
      <c r="I3" s="523"/>
      <c r="J3" s="523"/>
    </row>
    <row r="4" spans="1:10" s="52" customFormat="1" ht="23.25" x14ac:dyDescent="0.2">
      <c r="A4" s="347" t="s">
        <v>752</v>
      </c>
      <c r="B4" s="347"/>
      <c r="C4" s="347"/>
      <c r="D4" s="347"/>
      <c r="E4" s="347"/>
      <c r="F4" s="347"/>
      <c r="G4" s="347"/>
      <c r="H4" s="347"/>
      <c r="I4" s="347"/>
      <c r="J4" s="347"/>
    </row>
    <row r="5" spans="1:10" ht="23.25" x14ac:dyDescent="0.2">
      <c r="A5" s="348" t="s">
        <v>727</v>
      </c>
      <c r="B5" s="348"/>
      <c r="C5" s="348"/>
      <c r="D5" s="348"/>
      <c r="E5" s="348"/>
      <c r="F5" s="348"/>
      <c r="G5" s="348"/>
      <c r="H5" s="348"/>
      <c r="I5" s="348"/>
      <c r="J5" s="348"/>
    </row>
    <row r="6" spans="1:10" ht="24.95" customHeight="1" x14ac:dyDescent="0.2">
      <c r="A6" s="345" t="s">
        <v>726</v>
      </c>
      <c r="B6" s="345"/>
      <c r="C6" s="345"/>
      <c r="D6" s="345"/>
      <c r="E6" s="345"/>
      <c r="F6" s="345"/>
      <c r="G6" s="345"/>
      <c r="H6" s="345"/>
      <c r="I6" s="345"/>
      <c r="J6" s="345"/>
    </row>
    <row r="7" spans="1:10" ht="24.95" customHeight="1" x14ac:dyDescent="0.2">
      <c r="A7" s="344" t="s">
        <v>995</v>
      </c>
      <c r="B7" s="344"/>
      <c r="C7" s="344"/>
      <c r="D7" s="344"/>
      <c r="E7" s="344"/>
      <c r="F7" s="344"/>
      <c r="G7" s="344"/>
      <c r="H7" s="344"/>
      <c r="I7" s="344"/>
      <c r="J7" s="344"/>
    </row>
    <row r="8" spans="1:10" s="56" customFormat="1" ht="24.95" customHeight="1" x14ac:dyDescent="0.2">
      <c r="A8" s="354" t="s">
        <v>759</v>
      </c>
      <c r="B8" s="354"/>
      <c r="C8" s="354"/>
      <c r="D8" s="354"/>
      <c r="E8" s="354"/>
      <c r="F8" s="354"/>
      <c r="G8" s="354"/>
      <c r="H8" s="354"/>
      <c r="I8" s="354"/>
      <c r="J8" s="70">
        <f>I21</f>
        <v>0</v>
      </c>
    </row>
    <row r="9" spans="1:10" s="12" customFormat="1" ht="23.25" x14ac:dyDescent="0.2">
      <c r="A9" s="334" t="s">
        <v>883</v>
      </c>
      <c r="B9" s="14" t="s">
        <v>712</v>
      </c>
      <c r="C9" s="257">
        <v>2</v>
      </c>
      <c r="D9" s="15">
        <v>4</v>
      </c>
      <c r="E9" s="15">
        <v>6</v>
      </c>
      <c r="F9" s="15">
        <v>8</v>
      </c>
      <c r="G9" s="15">
        <v>10</v>
      </c>
      <c r="H9" s="15">
        <v>12</v>
      </c>
      <c r="I9" s="15" t="s">
        <v>8</v>
      </c>
      <c r="J9" s="14" t="s">
        <v>10</v>
      </c>
    </row>
    <row r="10" spans="1:10" s="12" customFormat="1" ht="23.25" x14ac:dyDescent="0.35">
      <c r="A10" s="517" t="s">
        <v>730</v>
      </c>
      <c r="B10" s="517"/>
      <c r="C10" s="517"/>
      <c r="D10" s="517"/>
      <c r="E10" s="517"/>
      <c r="F10" s="517"/>
      <c r="G10" s="517"/>
      <c r="H10" s="517"/>
      <c r="I10" s="517"/>
      <c r="J10" s="517"/>
    </row>
    <row r="11" spans="1:10" s="254" customFormat="1" ht="23.25" x14ac:dyDescent="0.2">
      <c r="A11" s="255" t="s">
        <v>884</v>
      </c>
      <c r="B11" s="256">
        <v>4</v>
      </c>
      <c r="C11" s="30">
        <v>0</v>
      </c>
      <c r="D11" s="262">
        <v>0</v>
      </c>
      <c r="E11" s="262">
        <v>0</v>
      </c>
      <c r="F11" s="262">
        <v>0</v>
      </c>
      <c r="G11" s="262">
        <v>0</v>
      </c>
      <c r="H11" s="262">
        <v>0</v>
      </c>
      <c r="I11" s="263">
        <f t="shared" ref="I11:I19" si="0">SUM(C11:H11)</f>
        <v>0</v>
      </c>
      <c r="J11" s="264">
        <f>I11*B11</f>
        <v>0</v>
      </c>
    </row>
    <row r="12" spans="1:10" s="254" customFormat="1" ht="23.25" x14ac:dyDescent="0.2">
      <c r="A12" s="255" t="s">
        <v>959</v>
      </c>
      <c r="B12" s="256">
        <v>4</v>
      </c>
      <c r="C12" s="30">
        <v>0</v>
      </c>
      <c r="D12" s="262">
        <v>0</v>
      </c>
      <c r="E12" s="262">
        <v>0</v>
      </c>
      <c r="F12" s="262">
        <v>0</v>
      </c>
      <c r="G12" s="262">
        <v>0</v>
      </c>
      <c r="H12" s="262">
        <v>0</v>
      </c>
      <c r="I12" s="263">
        <f t="shared" si="0"/>
        <v>0</v>
      </c>
      <c r="J12" s="264">
        <f t="shared" ref="J12:J19" si="1">I12*B12</f>
        <v>0</v>
      </c>
    </row>
    <row r="13" spans="1:10" s="254" customFormat="1" ht="23.25" x14ac:dyDescent="0.2">
      <c r="A13" s="255" t="s">
        <v>885</v>
      </c>
      <c r="B13" s="256">
        <v>4</v>
      </c>
      <c r="C13" s="30">
        <v>0</v>
      </c>
      <c r="D13" s="262">
        <v>0</v>
      </c>
      <c r="E13" s="262">
        <v>0</v>
      </c>
      <c r="F13" s="262">
        <v>0</v>
      </c>
      <c r="G13" s="262">
        <v>0</v>
      </c>
      <c r="H13" s="262">
        <v>0</v>
      </c>
      <c r="I13" s="263">
        <f t="shared" si="0"/>
        <v>0</v>
      </c>
      <c r="J13" s="264">
        <f t="shared" si="1"/>
        <v>0</v>
      </c>
    </row>
    <row r="14" spans="1:10" s="254" customFormat="1" ht="23.25" x14ac:dyDescent="0.2">
      <c r="A14" s="255" t="s">
        <v>960</v>
      </c>
      <c r="B14" s="256">
        <v>4</v>
      </c>
      <c r="C14" s="30">
        <v>0</v>
      </c>
      <c r="D14" s="262">
        <v>0</v>
      </c>
      <c r="E14" s="262">
        <v>0</v>
      </c>
      <c r="F14" s="262">
        <v>0</v>
      </c>
      <c r="G14" s="262">
        <v>0</v>
      </c>
      <c r="H14" s="262">
        <v>0</v>
      </c>
      <c r="I14" s="263">
        <f t="shared" si="0"/>
        <v>0</v>
      </c>
      <c r="J14" s="264">
        <f t="shared" si="1"/>
        <v>0</v>
      </c>
    </row>
    <row r="15" spans="1:10" s="254" customFormat="1" ht="23.25" x14ac:dyDescent="0.2">
      <c r="A15" s="255" t="s">
        <v>962</v>
      </c>
      <c r="B15" s="256">
        <v>4</v>
      </c>
      <c r="C15" s="30">
        <v>0</v>
      </c>
      <c r="D15" s="262">
        <v>0</v>
      </c>
      <c r="E15" s="262">
        <v>0</v>
      </c>
      <c r="F15" s="262">
        <v>0</v>
      </c>
      <c r="G15" s="262">
        <v>0</v>
      </c>
      <c r="H15" s="262">
        <v>0</v>
      </c>
      <c r="I15" s="263">
        <f t="shared" si="0"/>
        <v>0</v>
      </c>
      <c r="J15" s="264">
        <f t="shared" si="1"/>
        <v>0</v>
      </c>
    </row>
    <row r="16" spans="1:10" s="254" customFormat="1" ht="23.25" x14ac:dyDescent="0.2">
      <c r="A16" s="255" t="s">
        <v>886</v>
      </c>
      <c r="B16" s="256">
        <v>4</v>
      </c>
      <c r="C16" s="30">
        <v>0</v>
      </c>
      <c r="D16" s="262">
        <v>0</v>
      </c>
      <c r="E16" s="262">
        <v>0</v>
      </c>
      <c r="F16" s="262">
        <v>0</v>
      </c>
      <c r="G16" s="262">
        <v>0</v>
      </c>
      <c r="H16" s="262">
        <v>0</v>
      </c>
      <c r="I16" s="263">
        <f t="shared" si="0"/>
        <v>0</v>
      </c>
      <c r="J16" s="264">
        <f t="shared" si="1"/>
        <v>0</v>
      </c>
    </row>
    <row r="17" spans="1:10" s="254" customFormat="1" ht="23.25" x14ac:dyDescent="0.2">
      <c r="A17" s="255" t="s">
        <v>961</v>
      </c>
      <c r="B17" s="256">
        <v>4</v>
      </c>
      <c r="C17" s="30">
        <v>0</v>
      </c>
      <c r="D17" s="262">
        <v>0</v>
      </c>
      <c r="E17" s="262">
        <v>0</v>
      </c>
      <c r="F17" s="262">
        <v>0</v>
      </c>
      <c r="G17" s="262">
        <v>0</v>
      </c>
      <c r="H17" s="262">
        <v>0</v>
      </c>
      <c r="I17" s="263">
        <f t="shared" si="0"/>
        <v>0</v>
      </c>
      <c r="J17" s="264">
        <f t="shared" si="1"/>
        <v>0</v>
      </c>
    </row>
    <row r="18" spans="1:10" s="254" customFormat="1" ht="23.25" x14ac:dyDescent="0.2">
      <c r="A18" s="255" t="s">
        <v>887</v>
      </c>
      <c r="B18" s="256">
        <v>4</v>
      </c>
      <c r="C18" s="30">
        <v>0</v>
      </c>
      <c r="D18" s="262">
        <v>0</v>
      </c>
      <c r="E18" s="262">
        <v>0</v>
      </c>
      <c r="F18" s="262">
        <v>0</v>
      </c>
      <c r="G18" s="262">
        <v>0</v>
      </c>
      <c r="H18" s="262">
        <v>0</v>
      </c>
      <c r="I18" s="263">
        <f t="shared" si="0"/>
        <v>0</v>
      </c>
      <c r="J18" s="264">
        <f t="shared" si="1"/>
        <v>0</v>
      </c>
    </row>
    <row r="19" spans="1:10" s="254" customFormat="1" ht="23.25" x14ac:dyDescent="0.2">
      <c r="A19" s="255" t="s">
        <v>888</v>
      </c>
      <c r="B19" s="256">
        <v>4</v>
      </c>
      <c r="C19" s="30">
        <v>0</v>
      </c>
      <c r="D19" s="262">
        <v>0</v>
      </c>
      <c r="E19" s="262">
        <v>0</v>
      </c>
      <c r="F19" s="262">
        <v>0</v>
      </c>
      <c r="G19" s="262">
        <v>0</v>
      </c>
      <c r="H19" s="262">
        <v>0</v>
      </c>
      <c r="I19" s="263">
        <f t="shared" si="0"/>
        <v>0</v>
      </c>
      <c r="J19" s="264">
        <f t="shared" si="1"/>
        <v>0</v>
      </c>
    </row>
    <row r="20" spans="1:10" ht="23.25" x14ac:dyDescent="0.35">
      <c r="A20" s="334" t="str">
        <f>A9</f>
        <v>GLITTER BUGS</v>
      </c>
      <c r="B20" s="43" t="s">
        <v>802</v>
      </c>
      <c r="C20" s="257">
        <v>2</v>
      </c>
      <c r="D20" s="46">
        <v>4</v>
      </c>
      <c r="E20" s="46">
        <v>6</v>
      </c>
      <c r="F20" s="46">
        <v>8</v>
      </c>
      <c r="G20" s="46">
        <v>10</v>
      </c>
      <c r="H20" s="67">
        <v>12</v>
      </c>
      <c r="I20" s="15" t="s">
        <v>8</v>
      </c>
      <c r="J20" s="14" t="s">
        <v>10</v>
      </c>
    </row>
    <row r="21" spans="1:10" s="47" customFormat="1" ht="23.25" customHeight="1" x14ac:dyDescent="0.35">
      <c r="A21" s="453" t="s">
        <v>758</v>
      </c>
      <c r="B21" s="453"/>
      <c r="C21" s="81">
        <f>SUM(C11:C19)</f>
        <v>0</v>
      </c>
      <c r="D21" s="81">
        <f t="shared" ref="D21:H21" si="2">SUM(D11:D19)</f>
        <v>0</v>
      </c>
      <c r="E21" s="81">
        <f t="shared" si="2"/>
        <v>0</v>
      </c>
      <c r="F21" s="81">
        <f t="shared" si="2"/>
        <v>0</v>
      </c>
      <c r="G21" s="81">
        <f t="shared" si="2"/>
        <v>0</v>
      </c>
      <c r="H21" s="81">
        <f t="shared" si="2"/>
        <v>0</v>
      </c>
      <c r="I21" s="26">
        <f>SUM(I11:I19)</f>
        <v>0</v>
      </c>
      <c r="J21" s="73">
        <f>SUM(J11:J19)</f>
        <v>0</v>
      </c>
    </row>
    <row r="22" spans="1:10" ht="24.95" customHeight="1" x14ac:dyDescent="0.2">
      <c r="A22" s="349" t="s">
        <v>751</v>
      </c>
      <c r="B22" s="350"/>
      <c r="C22" s="350"/>
      <c r="D22" s="350"/>
      <c r="E22" s="350"/>
      <c r="F22" s="350"/>
      <c r="G22" s="350"/>
      <c r="H22" s="350"/>
      <c r="I22" s="350"/>
      <c r="J22" s="351"/>
    </row>
  </sheetData>
  <mergeCells count="11">
    <mergeCell ref="A7:J7"/>
    <mergeCell ref="A21:B21"/>
    <mergeCell ref="A22:J22"/>
    <mergeCell ref="A8:I8"/>
    <mergeCell ref="A10:J10"/>
    <mergeCell ref="A6:J6"/>
    <mergeCell ref="A1:J1"/>
    <mergeCell ref="A2:J2"/>
    <mergeCell ref="A3:J3"/>
    <mergeCell ref="A4:J4"/>
    <mergeCell ref="A5:J5"/>
  </mergeCells>
  <hyperlinks>
    <hyperlink ref="A5:J5" location="Account_Summary" display="Account Summary" xr:uid="{13A2DD57-1D62-492E-8B5F-3F609469817F}"/>
    <hyperlink ref="A6:J6" location="'Table of Contents'!A1" display="Table of Contents" xr:uid="{B54B386A-CD43-47A2-BDB7-7319F967B4FE}"/>
    <hyperlink ref="A10" r:id="rId1" xr:uid="{11D349CE-96B1-41A4-80CE-FB62494FC624}"/>
    <hyperlink ref="A3:J3" location="'Glitter Bugs'!A1" display="GLITTER BUGS" xr:uid="{25C8C033-E25A-44DC-B811-9A05B4FB62B3}"/>
    <hyperlink ref="A7:H7" r:id="rId2" display="Price List" xr:uid="{5AC46AC1-6120-4B28-BFDA-925ED8591200}"/>
  </hyperlinks>
  <pageMargins left="0.7" right="0.7" top="0.75" bottom="0.75" header="0.3" footer="0.3"/>
  <pageSetup orientation="portrait" horizontalDpi="4294967293" verticalDpi="0" r:id="rId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I17"/>
  <sheetViews>
    <sheetView showZeros="0" topLeftCell="A4" workbookViewId="0">
      <selection activeCell="B15" sqref="B15"/>
    </sheetView>
  </sheetViews>
  <sheetFormatPr defaultRowHeight="12.75" x14ac:dyDescent="0.2"/>
  <cols>
    <col min="1" max="1" width="30.5703125" customWidth="1"/>
    <col min="2" max="2" width="20.5703125" customWidth="1"/>
    <col min="8" max="8" width="18.140625" customWidth="1"/>
    <col min="9" max="9" width="20.5703125" customWidth="1"/>
  </cols>
  <sheetData>
    <row r="1" spans="1:9" ht="30" x14ac:dyDescent="0.2">
      <c r="A1" s="446" t="s">
        <v>749</v>
      </c>
      <c r="B1" s="446"/>
      <c r="C1" s="446"/>
      <c r="D1" s="446"/>
      <c r="E1" s="446"/>
      <c r="F1" s="446"/>
      <c r="G1" s="446"/>
      <c r="H1" s="446"/>
      <c r="I1" s="446"/>
    </row>
    <row r="2" spans="1:9" s="52" customFormat="1" ht="23.25" x14ac:dyDescent="0.2">
      <c r="A2" s="347" t="s">
        <v>0</v>
      </c>
      <c r="B2" s="347"/>
      <c r="C2" s="347"/>
      <c r="D2" s="347"/>
      <c r="E2" s="347"/>
      <c r="F2" s="347"/>
      <c r="G2" s="347"/>
      <c r="H2" s="347"/>
      <c r="I2" s="347"/>
    </row>
    <row r="3" spans="1:9" s="52" customFormat="1" ht="23.25" x14ac:dyDescent="0.2">
      <c r="A3" s="347" t="s">
        <v>778</v>
      </c>
      <c r="B3" s="347"/>
      <c r="C3" s="347"/>
      <c r="D3" s="347"/>
      <c r="E3" s="347"/>
      <c r="F3" s="347"/>
      <c r="G3" s="347"/>
      <c r="H3" s="347"/>
      <c r="I3" s="347"/>
    </row>
    <row r="4" spans="1:9" s="52" customFormat="1" ht="23.25" x14ac:dyDescent="0.2">
      <c r="A4" s="347" t="s">
        <v>752</v>
      </c>
      <c r="B4" s="347"/>
      <c r="C4" s="347"/>
      <c r="D4" s="347"/>
      <c r="E4" s="347"/>
      <c r="F4" s="347"/>
      <c r="G4" s="347"/>
      <c r="H4" s="347"/>
      <c r="I4" s="347"/>
    </row>
    <row r="5" spans="1:9" ht="23.25" x14ac:dyDescent="0.2">
      <c r="A5" s="348" t="s">
        <v>727</v>
      </c>
      <c r="B5" s="348"/>
      <c r="C5" s="348"/>
      <c r="D5" s="348"/>
      <c r="E5" s="348"/>
      <c r="F5" s="348"/>
      <c r="G5" s="348"/>
      <c r="H5" s="348"/>
      <c r="I5" s="348"/>
    </row>
    <row r="6" spans="1:9" ht="24.95" customHeight="1" x14ac:dyDescent="0.2">
      <c r="A6" s="345" t="s">
        <v>726</v>
      </c>
      <c r="B6" s="345"/>
      <c r="C6" s="345"/>
      <c r="D6" s="345"/>
      <c r="E6" s="345"/>
      <c r="F6" s="345"/>
      <c r="G6" s="345"/>
      <c r="H6" s="345"/>
      <c r="I6" s="345"/>
    </row>
    <row r="7" spans="1:9" ht="24.95" customHeight="1" x14ac:dyDescent="0.2">
      <c r="A7" s="344" t="s">
        <v>995</v>
      </c>
      <c r="B7" s="344"/>
      <c r="C7" s="344"/>
      <c r="D7" s="344"/>
      <c r="E7" s="344"/>
      <c r="F7" s="344"/>
      <c r="G7" s="344"/>
      <c r="H7" s="344"/>
      <c r="I7" s="344"/>
    </row>
    <row r="8" spans="1:9" s="56" customFormat="1" ht="24.95" customHeight="1" x14ac:dyDescent="0.2">
      <c r="A8" s="354" t="s">
        <v>759</v>
      </c>
      <c r="B8" s="354"/>
      <c r="C8" s="354"/>
      <c r="D8" s="354"/>
      <c r="E8" s="354"/>
      <c r="F8" s="354"/>
      <c r="G8" s="354"/>
      <c r="H8" s="354"/>
      <c r="I8" s="70">
        <f>H16</f>
        <v>0</v>
      </c>
    </row>
    <row r="9" spans="1:9" s="12" customFormat="1" ht="23.25" x14ac:dyDescent="0.2">
      <c r="A9" s="334" t="s">
        <v>28</v>
      </c>
      <c r="B9" s="15" t="s">
        <v>712</v>
      </c>
      <c r="C9" s="15">
        <v>2</v>
      </c>
      <c r="D9" s="15">
        <v>4</v>
      </c>
      <c r="E9" s="15">
        <v>6</v>
      </c>
      <c r="F9" s="15">
        <v>8</v>
      </c>
      <c r="G9" s="15">
        <v>10</v>
      </c>
      <c r="H9" s="15" t="s">
        <v>8</v>
      </c>
      <c r="I9" s="326" t="s">
        <v>10</v>
      </c>
    </row>
    <row r="10" spans="1:9" s="12" customFormat="1" ht="23.25" x14ac:dyDescent="0.2">
      <c r="A10" s="524" t="s">
        <v>730</v>
      </c>
      <c r="B10" s="524"/>
      <c r="C10" s="524"/>
      <c r="D10" s="524"/>
      <c r="E10" s="524"/>
      <c r="F10" s="524"/>
      <c r="G10" s="524"/>
      <c r="H10" s="524"/>
      <c r="I10" s="524"/>
    </row>
    <row r="11" spans="1:9" ht="23.25" x14ac:dyDescent="0.35">
      <c r="A11" s="13" t="s">
        <v>199</v>
      </c>
      <c r="B11" s="20">
        <v>3</v>
      </c>
      <c r="C11" s="21">
        <v>0</v>
      </c>
      <c r="D11" s="18">
        <v>0</v>
      </c>
      <c r="E11" s="18">
        <v>0</v>
      </c>
      <c r="F11" s="18">
        <v>0</v>
      </c>
      <c r="G11" s="18">
        <v>0</v>
      </c>
      <c r="H11" s="26">
        <f>SUM(C11:G11)</f>
        <v>0</v>
      </c>
      <c r="I11" s="19">
        <f>B11*H11</f>
        <v>0</v>
      </c>
    </row>
    <row r="12" spans="1:9" ht="23.25" x14ac:dyDescent="0.35">
      <c r="A12" s="13" t="s">
        <v>200</v>
      </c>
      <c r="B12" s="20">
        <v>3</v>
      </c>
      <c r="C12" s="21">
        <v>0</v>
      </c>
      <c r="D12" s="18">
        <v>0</v>
      </c>
      <c r="E12" s="18">
        <v>0</v>
      </c>
      <c r="F12" s="18">
        <v>0</v>
      </c>
      <c r="G12" s="18">
        <v>0</v>
      </c>
      <c r="H12" s="26">
        <f>SUM(C12:G12)</f>
        <v>0</v>
      </c>
      <c r="I12" s="19">
        <f>B12*H12</f>
        <v>0</v>
      </c>
    </row>
    <row r="13" spans="1:9" ht="23.25" x14ac:dyDescent="0.35">
      <c r="A13" s="13" t="s">
        <v>201</v>
      </c>
      <c r="B13" s="20">
        <v>3</v>
      </c>
      <c r="C13" s="21">
        <v>0</v>
      </c>
      <c r="D13" s="18">
        <v>0</v>
      </c>
      <c r="E13" s="18">
        <v>0</v>
      </c>
      <c r="F13" s="18">
        <v>0</v>
      </c>
      <c r="G13" s="18">
        <v>0</v>
      </c>
      <c r="H13" s="26">
        <f>SUM(C13:G13)</f>
        <v>0</v>
      </c>
      <c r="I13" s="19">
        <f>B13*H13</f>
        <v>0</v>
      </c>
    </row>
    <row r="14" spans="1:9" ht="23.25" x14ac:dyDescent="0.35">
      <c r="A14" s="13" t="s">
        <v>202</v>
      </c>
      <c r="B14" s="20">
        <v>3</v>
      </c>
      <c r="C14" s="21">
        <v>0</v>
      </c>
      <c r="D14" s="18">
        <v>0</v>
      </c>
      <c r="E14" s="18">
        <v>0</v>
      </c>
      <c r="F14" s="18">
        <v>0</v>
      </c>
      <c r="G14" s="18">
        <v>0</v>
      </c>
      <c r="H14" s="26">
        <f>SUM(C14:G14)</f>
        <v>0</v>
      </c>
      <c r="I14" s="19">
        <f>B14*H14</f>
        <v>0</v>
      </c>
    </row>
    <row r="15" spans="1:9" ht="23.25" x14ac:dyDescent="0.35">
      <c r="A15" s="334" t="s">
        <v>28</v>
      </c>
      <c r="B15" s="43" t="s">
        <v>802</v>
      </c>
      <c r="C15" s="46">
        <v>2</v>
      </c>
      <c r="D15" s="46">
        <v>4</v>
      </c>
      <c r="E15" s="46">
        <v>6</v>
      </c>
      <c r="F15" s="46">
        <v>8</v>
      </c>
      <c r="G15" s="67">
        <v>10</v>
      </c>
      <c r="H15" s="15" t="s">
        <v>8</v>
      </c>
      <c r="I15" s="14" t="s">
        <v>10</v>
      </c>
    </row>
    <row r="16" spans="1:9" s="47" customFormat="1" ht="23.25" customHeight="1" x14ac:dyDescent="0.35">
      <c r="A16" s="453" t="s">
        <v>758</v>
      </c>
      <c r="B16" s="453"/>
      <c r="C16" s="26">
        <f t="shared" ref="C16:I16" si="0">SUM(C11:C14)</f>
        <v>0</v>
      </c>
      <c r="D16" s="26">
        <f t="shared" si="0"/>
        <v>0</v>
      </c>
      <c r="E16" s="26">
        <f t="shared" si="0"/>
        <v>0</v>
      </c>
      <c r="F16" s="26">
        <f t="shared" si="0"/>
        <v>0</v>
      </c>
      <c r="G16" s="26">
        <f t="shared" si="0"/>
        <v>0</v>
      </c>
      <c r="H16" s="26">
        <f t="shared" si="0"/>
        <v>0</v>
      </c>
      <c r="I16" s="73">
        <f t="shared" si="0"/>
        <v>0</v>
      </c>
    </row>
    <row r="17" spans="1:9" ht="24.95" customHeight="1" x14ac:dyDescent="0.2">
      <c r="A17" s="349" t="s">
        <v>751</v>
      </c>
      <c r="B17" s="350"/>
      <c r="C17" s="350"/>
      <c r="D17" s="350"/>
      <c r="E17" s="350"/>
      <c r="F17" s="350"/>
      <c r="G17" s="350"/>
      <c r="H17" s="350"/>
      <c r="I17" s="351"/>
    </row>
  </sheetData>
  <sheetProtection selectLockedCells="1"/>
  <mergeCells count="11">
    <mergeCell ref="A7:I7"/>
    <mergeCell ref="A10:I10"/>
    <mergeCell ref="A17:I17"/>
    <mergeCell ref="A1:I1"/>
    <mergeCell ref="A2:I2"/>
    <mergeCell ref="A3:I3"/>
    <mergeCell ref="A4:I4"/>
    <mergeCell ref="A5:I5"/>
    <mergeCell ref="A6:I6"/>
    <mergeCell ref="A8:H8"/>
    <mergeCell ref="A16:B16"/>
  </mergeCells>
  <phoneticPr fontId="28" type="noConversion"/>
  <hyperlinks>
    <hyperlink ref="A5:I5" location="Account_Summary" display="Account Summary" xr:uid="{00000000-0004-0000-2700-000000000000}"/>
    <hyperlink ref="A6:I6" location="'Table of Contents'!A1" display="Table of Contents" xr:uid="{00000000-0004-0000-2700-000001000000}"/>
    <hyperlink ref="A10" r:id="rId1" xr:uid="{00000000-0004-0000-2700-000002000000}"/>
    <hyperlink ref="A7:G7" r:id="rId2" display="Price List" xr:uid="{D5C76C0D-AC33-4324-B41C-4A58E0BD8AED}"/>
  </hyperlinks>
  <pageMargins left="0.75" right="0.75" top="1" bottom="1" header="0.5" footer="0.5"/>
  <pageSetup orientation="portrait" horizontalDpi="4294967293" verticalDpi="0" r:id="rId3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I23"/>
  <sheetViews>
    <sheetView showZeros="0" topLeftCell="A7" zoomScale="80" workbookViewId="0">
      <selection activeCell="B16" sqref="B16"/>
    </sheetView>
  </sheetViews>
  <sheetFormatPr defaultRowHeight="12.75" x14ac:dyDescent="0.2"/>
  <cols>
    <col min="1" max="1" width="40.85546875" customWidth="1"/>
    <col min="2" max="2" width="24.5703125" customWidth="1"/>
    <col min="8" max="8" width="27.85546875" customWidth="1"/>
    <col min="9" max="9" width="21" customWidth="1"/>
  </cols>
  <sheetData>
    <row r="1" spans="1:9" ht="30" x14ac:dyDescent="0.2">
      <c r="A1" s="446" t="s">
        <v>749</v>
      </c>
      <c r="B1" s="446"/>
      <c r="C1" s="446"/>
      <c r="D1" s="446"/>
      <c r="E1" s="446"/>
      <c r="F1" s="446"/>
      <c r="G1" s="446"/>
      <c r="H1" s="446"/>
      <c r="I1" s="446"/>
    </row>
    <row r="2" spans="1:9" s="52" customFormat="1" ht="23.25" x14ac:dyDescent="0.2">
      <c r="A2" s="347" t="s">
        <v>0</v>
      </c>
      <c r="B2" s="347"/>
      <c r="C2" s="347"/>
      <c r="D2" s="347"/>
      <c r="E2" s="347"/>
      <c r="F2" s="347"/>
      <c r="G2" s="347"/>
      <c r="H2" s="347"/>
      <c r="I2" s="347"/>
    </row>
    <row r="3" spans="1:9" s="52" customFormat="1" ht="23.25" x14ac:dyDescent="0.2">
      <c r="A3" s="347" t="s">
        <v>779</v>
      </c>
      <c r="B3" s="347"/>
      <c r="C3" s="347"/>
      <c r="D3" s="347"/>
      <c r="E3" s="347"/>
      <c r="F3" s="347"/>
      <c r="G3" s="347"/>
      <c r="H3" s="347"/>
      <c r="I3" s="347"/>
    </row>
    <row r="4" spans="1:9" s="52" customFormat="1" ht="23.25" x14ac:dyDescent="0.2">
      <c r="A4" s="347" t="s">
        <v>752</v>
      </c>
      <c r="B4" s="347"/>
      <c r="C4" s="347"/>
      <c r="D4" s="347"/>
      <c r="E4" s="347"/>
      <c r="F4" s="347"/>
      <c r="G4" s="347"/>
      <c r="H4" s="347"/>
      <c r="I4" s="347"/>
    </row>
    <row r="5" spans="1:9" ht="23.25" x14ac:dyDescent="0.2">
      <c r="A5" s="348" t="s">
        <v>727</v>
      </c>
      <c r="B5" s="348"/>
      <c r="C5" s="348"/>
      <c r="D5" s="348"/>
      <c r="E5" s="348"/>
      <c r="F5" s="348"/>
      <c r="G5" s="348"/>
      <c r="H5" s="348"/>
      <c r="I5" s="348"/>
    </row>
    <row r="6" spans="1:9" ht="24.95" customHeight="1" x14ac:dyDescent="0.2">
      <c r="A6" s="345" t="s">
        <v>726</v>
      </c>
      <c r="B6" s="345"/>
      <c r="C6" s="345"/>
      <c r="D6" s="345"/>
      <c r="E6" s="345"/>
      <c r="F6" s="345"/>
      <c r="G6" s="345"/>
      <c r="H6" s="345"/>
      <c r="I6" s="345"/>
    </row>
    <row r="7" spans="1:9" ht="24.95" customHeight="1" x14ac:dyDescent="0.2">
      <c r="A7" s="344" t="s">
        <v>995</v>
      </c>
      <c r="B7" s="344"/>
      <c r="C7" s="344"/>
      <c r="D7" s="344"/>
      <c r="E7" s="344"/>
      <c r="F7" s="344"/>
      <c r="G7" s="344"/>
      <c r="H7" s="344"/>
      <c r="I7" s="344"/>
    </row>
    <row r="8" spans="1:9" s="56" customFormat="1" ht="24.95" customHeight="1" x14ac:dyDescent="0.2">
      <c r="A8" s="354" t="s">
        <v>759</v>
      </c>
      <c r="B8" s="354"/>
      <c r="C8" s="354"/>
      <c r="D8" s="354"/>
      <c r="E8" s="354"/>
      <c r="F8" s="354"/>
      <c r="G8" s="354"/>
      <c r="H8" s="354"/>
      <c r="I8" s="70">
        <f>H22</f>
        <v>0</v>
      </c>
    </row>
    <row r="9" spans="1:9" s="12" customFormat="1" ht="23.25" x14ac:dyDescent="0.2">
      <c r="A9" s="334" t="s">
        <v>29</v>
      </c>
      <c r="B9" s="15" t="s">
        <v>712</v>
      </c>
      <c r="C9" s="15">
        <v>2</v>
      </c>
      <c r="D9" s="15">
        <v>4</v>
      </c>
      <c r="E9" s="15">
        <v>6</v>
      </c>
      <c r="F9" s="15">
        <v>8</v>
      </c>
      <c r="G9" s="15">
        <v>10</v>
      </c>
      <c r="H9" s="15" t="s">
        <v>8</v>
      </c>
      <c r="I9" s="14" t="s">
        <v>10</v>
      </c>
    </row>
    <row r="10" spans="1:9" s="12" customFormat="1" ht="23.25" x14ac:dyDescent="0.2">
      <c r="A10" s="355" t="s">
        <v>730</v>
      </c>
      <c r="B10" s="355"/>
      <c r="C10" s="355"/>
      <c r="D10" s="355"/>
      <c r="E10" s="355"/>
      <c r="F10" s="355"/>
      <c r="G10" s="355"/>
      <c r="H10" s="355"/>
      <c r="I10" s="355"/>
    </row>
    <row r="11" spans="1:9" ht="23.25" x14ac:dyDescent="0.35">
      <c r="A11" s="13" t="s">
        <v>952</v>
      </c>
      <c r="B11" s="20">
        <v>3</v>
      </c>
      <c r="C11" s="21">
        <v>0</v>
      </c>
      <c r="D11" s="18">
        <v>0</v>
      </c>
      <c r="E11" s="18">
        <v>0</v>
      </c>
      <c r="F11" s="18">
        <v>0</v>
      </c>
      <c r="G11" s="18">
        <v>0</v>
      </c>
      <c r="H11" s="26">
        <f t="shared" ref="H11:H21" si="0">SUM(C11:G11)</f>
        <v>0</v>
      </c>
      <c r="I11" s="19">
        <f t="shared" ref="I11:I21" si="1">B11*H11</f>
        <v>0</v>
      </c>
    </row>
    <row r="12" spans="1:9" ht="23.25" x14ac:dyDescent="0.35">
      <c r="A12" s="13" t="s">
        <v>953</v>
      </c>
      <c r="B12" s="20">
        <v>3</v>
      </c>
      <c r="C12" s="21">
        <v>0</v>
      </c>
      <c r="D12" s="18"/>
      <c r="E12" s="18"/>
      <c r="F12" s="18"/>
      <c r="G12" s="18">
        <v>0</v>
      </c>
      <c r="H12" s="26">
        <f t="shared" si="0"/>
        <v>0</v>
      </c>
      <c r="I12" s="19">
        <f t="shared" si="1"/>
        <v>0</v>
      </c>
    </row>
    <row r="13" spans="1:9" ht="23.25" x14ac:dyDescent="0.35">
      <c r="A13" s="13" t="s">
        <v>954</v>
      </c>
      <c r="B13" s="20">
        <v>3</v>
      </c>
      <c r="C13" s="21">
        <v>0</v>
      </c>
      <c r="D13" s="18"/>
      <c r="E13" s="18"/>
      <c r="F13" s="18"/>
      <c r="G13" s="18">
        <v>0</v>
      </c>
      <c r="H13" s="26">
        <f t="shared" si="0"/>
        <v>0</v>
      </c>
      <c r="I13" s="19">
        <f t="shared" si="1"/>
        <v>0</v>
      </c>
    </row>
    <row r="14" spans="1:9" ht="23.25" x14ac:dyDescent="0.35">
      <c r="A14" s="13" t="s">
        <v>955</v>
      </c>
      <c r="B14" s="20">
        <v>3</v>
      </c>
      <c r="C14" s="21">
        <v>0</v>
      </c>
      <c r="D14" s="18"/>
      <c r="E14" s="18"/>
      <c r="F14" s="18"/>
      <c r="G14" s="18">
        <v>0</v>
      </c>
      <c r="H14" s="26">
        <f t="shared" si="0"/>
        <v>0</v>
      </c>
      <c r="I14" s="19">
        <f t="shared" si="1"/>
        <v>0</v>
      </c>
    </row>
    <row r="15" spans="1:9" ht="23.25" x14ac:dyDescent="0.35">
      <c r="A15" s="13" t="s">
        <v>956</v>
      </c>
      <c r="B15" s="20">
        <v>3</v>
      </c>
      <c r="C15" s="21">
        <v>0</v>
      </c>
      <c r="D15" s="18"/>
      <c r="E15" s="18"/>
      <c r="F15" s="18"/>
      <c r="G15" s="18">
        <v>0</v>
      </c>
      <c r="H15" s="26">
        <f t="shared" si="0"/>
        <v>0</v>
      </c>
      <c r="I15" s="19">
        <f t="shared" si="1"/>
        <v>0</v>
      </c>
    </row>
    <row r="16" spans="1:9" ht="23.25" x14ac:dyDescent="0.35">
      <c r="A16" s="13"/>
      <c r="B16" s="20">
        <v>0</v>
      </c>
      <c r="C16" s="21">
        <v>0</v>
      </c>
      <c r="D16" s="18"/>
      <c r="E16" s="18"/>
      <c r="F16" s="18"/>
      <c r="G16" s="18">
        <v>0</v>
      </c>
      <c r="H16" s="26">
        <f t="shared" si="0"/>
        <v>0</v>
      </c>
      <c r="I16" s="19">
        <f t="shared" si="1"/>
        <v>0</v>
      </c>
    </row>
    <row r="17" spans="1:9" ht="23.25" x14ac:dyDescent="0.35">
      <c r="A17" s="13"/>
      <c r="B17" s="20">
        <v>0</v>
      </c>
      <c r="C17" s="21">
        <v>0</v>
      </c>
      <c r="D17" s="18"/>
      <c r="E17" s="18"/>
      <c r="F17" s="18"/>
      <c r="G17" s="18">
        <v>0</v>
      </c>
      <c r="H17" s="26">
        <f t="shared" si="0"/>
        <v>0</v>
      </c>
      <c r="I17" s="19">
        <f t="shared" si="1"/>
        <v>0</v>
      </c>
    </row>
    <row r="18" spans="1:9" ht="23.25" x14ac:dyDescent="0.35">
      <c r="A18" s="13"/>
      <c r="B18" s="20">
        <v>0</v>
      </c>
      <c r="C18" s="21">
        <v>0</v>
      </c>
      <c r="D18" s="18"/>
      <c r="E18" s="18"/>
      <c r="F18" s="18"/>
      <c r="G18" s="18">
        <v>0</v>
      </c>
      <c r="H18" s="26">
        <f t="shared" si="0"/>
        <v>0</v>
      </c>
      <c r="I18" s="19">
        <f t="shared" si="1"/>
        <v>0</v>
      </c>
    </row>
    <row r="19" spans="1:9" ht="23.25" x14ac:dyDescent="0.35">
      <c r="A19" s="13"/>
      <c r="B19" s="20">
        <v>0</v>
      </c>
      <c r="C19" s="21">
        <v>0</v>
      </c>
      <c r="D19" s="18"/>
      <c r="E19" s="18"/>
      <c r="F19" s="18"/>
      <c r="G19" s="18">
        <v>0</v>
      </c>
      <c r="H19" s="26">
        <f t="shared" si="0"/>
        <v>0</v>
      </c>
      <c r="I19" s="19">
        <f t="shared" si="1"/>
        <v>0</v>
      </c>
    </row>
    <row r="20" spans="1:9" ht="23.25" x14ac:dyDescent="0.35">
      <c r="A20" s="13"/>
      <c r="B20" s="20">
        <v>0</v>
      </c>
      <c r="C20" s="21">
        <v>0</v>
      </c>
      <c r="D20" s="18"/>
      <c r="E20" s="18"/>
      <c r="F20" s="18"/>
      <c r="G20" s="18">
        <v>0</v>
      </c>
      <c r="H20" s="26">
        <f t="shared" si="0"/>
        <v>0</v>
      </c>
      <c r="I20" s="19">
        <f t="shared" si="1"/>
        <v>0</v>
      </c>
    </row>
    <row r="21" spans="1:9" ht="23.25" x14ac:dyDescent="0.35">
      <c r="A21" s="13"/>
      <c r="B21" s="20">
        <v>0</v>
      </c>
      <c r="C21" s="21">
        <v>0</v>
      </c>
      <c r="D21" s="18"/>
      <c r="E21" s="18"/>
      <c r="F21" s="18"/>
      <c r="G21" s="18">
        <v>0</v>
      </c>
      <c r="H21" s="26">
        <f t="shared" si="0"/>
        <v>0</v>
      </c>
      <c r="I21" s="19">
        <f t="shared" si="1"/>
        <v>0</v>
      </c>
    </row>
    <row r="22" spans="1:9" ht="24.95" customHeight="1" x14ac:dyDescent="0.35">
      <c r="A22" s="484" t="s">
        <v>758</v>
      </c>
      <c r="B22" s="485"/>
      <c r="C22" s="485"/>
      <c r="D22" s="485"/>
      <c r="E22" s="485"/>
      <c r="F22" s="485"/>
      <c r="G22" s="486"/>
      <c r="H22" s="72">
        <f>SUM(H11:H21)</f>
        <v>0</v>
      </c>
      <c r="I22" s="73">
        <f>SUM(I11:I21)</f>
        <v>0</v>
      </c>
    </row>
    <row r="23" spans="1:9" ht="24.95" customHeight="1" x14ac:dyDescent="0.2">
      <c r="A23" s="349" t="s">
        <v>751</v>
      </c>
      <c r="B23" s="350"/>
      <c r="C23" s="350"/>
      <c r="D23" s="350"/>
      <c r="E23" s="350"/>
      <c r="F23" s="350"/>
      <c r="G23" s="350"/>
      <c r="H23" s="350"/>
      <c r="I23" s="351"/>
    </row>
  </sheetData>
  <sheetProtection selectLockedCells="1"/>
  <mergeCells count="11">
    <mergeCell ref="A1:I1"/>
    <mergeCell ref="A2:I2"/>
    <mergeCell ref="A3:I3"/>
    <mergeCell ref="A4:I4"/>
    <mergeCell ref="A7:I7"/>
    <mergeCell ref="A10:I10"/>
    <mergeCell ref="A22:G22"/>
    <mergeCell ref="A23:I23"/>
    <mergeCell ref="A5:I5"/>
    <mergeCell ref="A6:I6"/>
    <mergeCell ref="A8:H8"/>
  </mergeCells>
  <phoneticPr fontId="28" type="noConversion"/>
  <hyperlinks>
    <hyperlink ref="A5:I5" location="Account_Summary" display="Account Summary" xr:uid="{00000000-0004-0000-2800-000000000000}"/>
    <hyperlink ref="A6:I6" location="'Table of Contents'!A1" display="Table of Contents" xr:uid="{00000000-0004-0000-2800-000001000000}"/>
    <hyperlink ref="A10" r:id="rId1" xr:uid="{00000000-0004-0000-2800-000002000000}"/>
    <hyperlink ref="A7:G7" r:id="rId2" display="Price List" xr:uid="{56D10A91-6FE3-4072-B091-463A77A429C3}"/>
  </hyperlinks>
  <pageMargins left="0.75" right="0.75" top="1" bottom="1" header="0.5" footer="0.5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J16"/>
  <sheetViews>
    <sheetView showZeros="0" topLeftCell="A6" workbookViewId="0">
      <selection activeCell="A15" sqref="A15:H15"/>
    </sheetView>
  </sheetViews>
  <sheetFormatPr defaultRowHeight="12.75" x14ac:dyDescent="0.2"/>
  <cols>
    <col min="1" max="1" width="43.42578125" customWidth="1"/>
    <col min="2" max="2" width="24.85546875" customWidth="1"/>
    <col min="9" max="9" width="18" customWidth="1"/>
    <col min="10" max="10" width="23" customWidth="1"/>
  </cols>
  <sheetData>
    <row r="1" spans="1:10" ht="30" x14ac:dyDescent="0.2">
      <c r="A1" s="446" t="s">
        <v>749</v>
      </c>
      <c r="B1" s="446"/>
      <c r="C1" s="446"/>
      <c r="D1" s="446"/>
      <c r="E1" s="446"/>
      <c r="F1" s="446"/>
      <c r="G1" s="446"/>
      <c r="H1" s="446"/>
      <c r="I1" s="446"/>
      <c r="J1" s="446"/>
    </row>
    <row r="2" spans="1:10" s="52" customFormat="1" ht="23.25" x14ac:dyDescent="0.2">
      <c r="A2" s="347" t="s">
        <v>0</v>
      </c>
      <c r="B2" s="347"/>
      <c r="C2" s="347"/>
      <c r="D2" s="347"/>
      <c r="E2" s="347"/>
      <c r="F2" s="347"/>
      <c r="G2" s="347"/>
      <c r="H2" s="347"/>
      <c r="I2" s="347"/>
      <c r="J2" s="347"/>
    </row>
    <row r="3" spans="1:10" s="52" customFormat="1" ht="23.25" x14ac:dyDescent="0.2">
      <c r="A3" s="347" t="s">
        <v>780</v>
      </c>
      <c r="B3" s="347"/>
      <c r="C3" s="347"/>
      <c r="D3" s="347"/>
      <c r="E3" s="347"/>
      <c r="F3" s="347"/>
      <c r="G3" s="347"/>
      <c r="H3" s="347"/>
      <c r="I3" s="347"/>
      <c r="J3" s="347"/>
    </row>
    <row r="4" spans="1:10" s="52" customFormat="1" ht="23.25" x14ac:dyDescent="0.2">
      <c r="A4" s="347" t="s">
        <v>752</v>
      </c>
      <c r="B4" s="347"/>
      <c r="C4" s="347"/>
      <c r="D4" s="347"/>
      <c r="E4" s="347"/>
      <c r="F4" s="347"/>
      <c r="G4" s="347"/>
      <c r="H4" s="347"/>
      <c r="I4" s="347"/>
      <c r="J4" s="347"/>
    </row>
    <row r="5" spans="1:10" ht="23.25" x14ac:dyDescent="0.2">
      <c r="A5" s="348" t="s">
        <v>727</v>
      </c>
      <c r="B5" s="348"/>
      <c r="C5" s="348"/>
      <c r="D5" s="348"/>
      <c r="E5" s="348"/>
      <c r="F5" s="348"/>
      <c r="G5" s="348"/>
      <c r="H5" s="348"/>
      <c r="I5" s="348"/>
      <c r="J5" s="348"/>
    </row>
    <row r="6" spans="1:10" ht="24.95" customHeight="1" x14ac:dyDescent="0.2">
      <c r="A6" s="345" t="s">
        <v>726</v>
      </c>
      <c r="B6" s="345"/>
      <c r="C6" s="345"/>
      <c r="D6" s="345"/>
      <c r="E6" s="345"/>
      <c r="F6" s="345"/>
      <c r="G6" s="345"/>
      <c r="H6" s="345"/>
      <c r="I6" s="345"/>
      <c r="J6" s="345"/>
    </row>
    <row r="7" spans="1:10" ht="24.95" customHeight="1" x14ac:dyDescent="0.2">
      <c r="A7" s="344" t="s">
        <v>995</v>
      </c>
      <c r="B7" s="344"/>
      <c r="C7" s="344"/>
      <c r="D7" s="344"/>
      <c r="E7" s="344"/>
      <c r="F7" s="344"/>
      <c r="G7" s="344"/>
      <c r="H7" s="344"/>
      <c r="I7" s="344"/>
      <c r="J7" s="344"/>
    </row>
    <row r="8" spans="1:10" s="56" customFormat="1" ht="24.95" customHeight="1" x14ac:dyDescent="0.2">
      <c r="A8" s="354" t="s">
        <v>759</v>
      </c>
      <c r="B8" s="354"/>
      <c r="C8" s="354"/>
      <c r="D8" s="354"/>
      <c r="E8" s="354"/>
      <c r="F8" s="354"/>
      <c r="G8" s="354"/>
      <c r="H8" s="354"/>
      <c r="I8" s="354"/>
      <c r="J8" s="70">
        <f>I15</f>
        <v>0</v>
      </c>
    </row>
    <row r="9" spans="1:10" s="12" customFormat="1" ht="23.25" x14ac:dyDescent="0.2">
      <c r="A9" s="336" t="s">
        <v>30</v>
      </c>
      <c r="B9" s="15" t="s">
        <v>712</v>
      </c>
      <c r="C9" s="320">
        <v>2</v>
      </c>
      <c r="D9" s="35">
        <v>4</v>
      </c>
      <c r="E9" s="99">
        <v>6</v>
      </c>
      <c r="F9" s="99">
        <v>8</v>
      </c>
      <c r="G9" s="35">
        <v>10</v>
      </c>
      <c r="H9" s="35">
        <v>12</v>
      </c>
      <c r="I9" s="15" t="s">
        <v>8</v>
      </c>
      <c r="J9" s="14" t="s">
        <v>10</v>
      </c>
    </row>
    <row r="10" spans="1:10" s="12" customFormat="1" ht="23.25" customHeight="1" x14ac:dyDescent="0.2">
      <c r="A10" s="525" t="s">
        <v>730</v>
      </c>
      <c r="B10" s="525"/>
      <c r="C10" s="525"/>
      <c r="D10" s="525"/>
      <c r="E10" s="525"/>
      <c r="F10" s="525"/>
      <c r="G10" s="525"/>
      <c r="H10" s="525"/>
      <c r="I10" s="525"/>
      <c r="J10" s="525"/>
    </row>
    <row r="11" spans="1:10" ht="23.25" x14ac:dyDescent="0.35">
      <c r="A11" s="36" t="s">
        <v>203</v>
      </c>
      <c r="B11" s="37">
        <v>4</v>
      </c>
      <c r="C11" s="159">
        <v>0</v>
      </c>
      <c r="D11" s="160"/>
      <c r="E11" s="18"/>
      <c r="F11" s="18"/>
      <c r="G11" s="160"/>
      <c r="H11" s="160">
        <v>0</v>
      </c>
      <c r="I11" s="26">
        <f>SUM(C11:H11)</f>
        <v>0</v>
      </c>
      <c r="J11" s="19">
        <f>B11*I11</f>
        <v>0</v>
      </c>
    </row>
    <row r="12" spans="1:10" ht="23.25" x14ac:dyDescent="0.35">
      <c r="A12" s="36" t="s">
        <v>204</v>
      </c>
      <c r="B12" s="37">
        <v>4</v>
      </c>
      <c r="C12" s="159"/>
      <c r="D12" s="160">
        <v>0</v>
      </c>
      <c r="E12" s="18"/>
      <c r="F12" s="18"/>
      <c r="G12" s="160"/>
      <c r="H12" s="160">
        <v>0</v>
      </c>
      <c r="I12" s="26">
        <f>SUM(C12:H12)</f>
        <v>0</v>
      </c>
      <c r="J12" s="19">
        <f>B12*I12</f>
        <v>0</v>
      </c>
    </row>
    <row r="13" spans="1:10" ht="23.25" x14ac:dyDescent="0.35">
      <c r="A13" s="36" t="s">
        <v>205</v>
      </c>
      <c r="B13" s="37">
        <v>4</v>
      </c>
      <c r="C13" s="159"/>
      <c r="D13" s="160"/>
      <c r="E13" s="18">
        <v>0</v>
      </c>
      <c r="F13" s="18"/>
      <c r="G13" s="160"/>
      <c r="H13" s="160">
        <v>0</v>
      </c>
      <c r="I13" s="26">
        <f>SUM(C13:H13)</f>
        <v>0</v>
      </c>
      <c r="J13" s="19">
        <f>B13*I13</f>
        <v>0</v>
      </c>
    </row>
    <row r="14" spans="1:10" ht="23.25" x14ac:dyDescent="0.35">
      <c r="A14" s="36" t="s">
        <v>206</v>
      </c>
      <c r="B14" s="37">
        <v>4</v>
      </c>
      <c r="C14" s="159"/>
      <c r="D14" s="160"/>
      <c r="E14" s="18"/>
      <c r="F14" s="18"/>
      <c r="G14" s="160"/>
      <c r="H14" s="160">
        <v>0</v>
      </c>
      <c r="I14" s="26">
        <f>SUM(C14:H14)</f>
        <v>0</v>
      </c>
      <c r="J14" s="19">
        <f>B14*I14</f>
        <v>0</v>
      </c>
    </row>
    <row r="15" spans="1:10" ht="24.95" customHeight="1" x14ac:dyDescent="0.35">
      <c r="A15" s="484" t="s">
        <v>758</v>
      </c>
      <c r="B15" s="485"/>
      <c r="C15" s="485"/>
      <c r="D15" s="485"/>
      <c r="E15" s="485"/>
      <c r="F15" s="485"/>
      <c r="G15" s="485"/>
      <c r="H15" s="486"/>
      <c r="I15" s="72">
        <f>SUM(I11:I14)</f>
        <v>0</v>
      </c>
      <c r="J15" s="77">
        <f>SUM(J11:J14)</f>
        <v>0</v>
      </c>
    </row>
    <row r="16" spans="1:10" ht="24.95" customHeight="1" x14ac:dyDescent="0.2">
      <c r="A16" s="349" t="s">
        <v>751</v>
      </c>
      <c r="B16" s="350"/>
      <c r="C16" s="350"/>
      <c r="D16" s="350"/>
      <c r="E16" s="350"/>
      <c r="F16" s="350"/>
      <c r="G16" s="350"/>
      <c r="H16" s="350"/>
      <c r="I16" s="350"/>
      <c r="J16" s="351"/>
    </row>
  </sheetData>
  <sheetProtection selectLockedCells="1"/>
  <mergeCells count="11">
    <mergeCell ref="A1:J1"/>
    <mergeCell ref="A2:J2"/>
    <mergeCell ref="A3:J3"/>
    <mergeCell ref="A4:J4"/>
    <mergeCell ref="A7:J7"/>
    <mergeCell ref="A10:J10"/>
    <mergeCell ref="A16:J16"/>
    <mergeCell ref="A5:J5"/>
    <mergeCell ref="A6:J6"/>
    <mergeCell ref="A8:I8"/>
    <mergeCell ref="A15:H15"/>
  </mergeCells>
  <phoneticPr fontId="28" type="noConversion"/>
  <hyperlinks>
    <hyperlink ref="A5:J5" location="Account_Summary" display="Account Summary" xr:uid="{00000000-0004-0000-2900-000000000000}"/>
    <hyperlink ref="A6:J6" location="'Table of Contents'!A1" display="Table of Contents" xr:uid="{00000000-0004-0000-2900-000001000000}"/>
    <hyperlink ref="A10" r:id="rId1" display="Fly Brocure" xr:uid="{00000000-0004-0000-2900-000002000000}"/>
    <hyperlink ref="A7:H7" r:id="rId2" display="Price List" xr:uid="{58E58FAD-3882-4C0A-ACCD-5886AC93469E}"/>
  </hyperlinks>
  <pageMargins left="0.75" right="0.75" top="1" bottom="1" header="0.5" footer="0.5"/>
  <pageSetup orientation="portrait" r:id="rId3"/>
  <headerFooter alignWithMargins="0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E22"/>
  <sheetViews>
    <sheetView showZeros="0" topLeftCell="A10" workbookViewId="0">
      <selection activeCell="B12" sqref="B12:B20"/>
    </sheetView>
  </sheetViews>
  <sheetFormatPr defaultRowHeight="12.75" x14ac:dyDescent="0.2"/>
  <cols>
    <col min="1" max="1" width="34.7109375" customWidth="1"/>
    <col min="2" max="2" width="21.140625" customWidth="1"/>
    <col min="4" max="4" width="21.85546875" customWidth="1"/>
    <col min="5" max="5" width="27.7109375" customWidth="1"/>
  </cols>
  <sheetData>
    <row r="1" spans="1:5" ht="30" x14ac:dyDescent="0.2">
      <c r="A1" s="446" t="s">
        <v>749</v>
      </c>
      <c r="B1" s="446"/>
      <c r="C1" s="446"/>
      <c r="D1" s="446"/>
      <c r="E1" s="446"/>
    </row>
    <row r="2" spans="1:5" s="52" customFormat="1" ht="23.25" x14ac:dyDescent="0.2">
      <c r="A2" s="347" t="s">
        <v>0</v>
      </c>
      <c r="B2" s="347"/>
      <c r="C2" s="347"/>
      <c r="D2" s="347"/>
      <c r="E2" s="347"/>
    </row>
    <row r="3" spans="1:5" s="52" customFormat="1" ht="23.25" x14ac:dyDescent="0.2">
      <c r="A3" s="347" t="s">
        <v>781</v>
      </c>
      <c r="B3" s="347"/>
      <c r="C3" s="347"/>
      <c r="D3" s="347"/>
      <c r="E3" s="347"/>
    </row>
    <row r="4" spans="1:5" s="52" customFormat="1" ht="23.25" x14ac:dyDescent="0.2">
      <c r="A4" s="347" t="s">
        <v>752</v>
      </c>
      <c r="B4" s="347"/>
      <c r="C4" s="347"/>
      <c r="D4" s="347"/>
      <c r="E4" s="347"/>
    </row>
    <row r="5" spans="1:5" ht="23.25" x14ac:dyDescent="0.2">
      <c r="A5" s="348" t="s">
        <v>727</v>
      </c>
      <c r="B5" s="348"/>
      <c r="C5" s="348"/>
      <c r="D5" s="348"/>
      <c r="E5" s="348"/>
    </row>
    <row r="6" spans="1:5" ht="24.95" customHeight="1" x14ac:dyDescent="0.2">
      <c r="A6" s="345" t="s">
        <v>726</v>
      </c>
      <c r="B6" s="345"/>
      <c r="C6" s="345"/>
      <c r="D6" s="345"/>
      <c r="E6" s="345"/>
    </row>
    <row r="7" spans="1:5" ht="24.95" customHeight="1" x14ac:dyDescent="0.2">
      <c r="A7" s="344" t="s">
        <v>995</v>
      </c>
      <c r="B7" s="344"/>
      <c r="C7" s="344"/>
      <c r="D7" s="344"/>
      <c r="E7" s="344"/>
    </row>
    <row r="8" spans="1:5" s="56" customFormat="1" ht="24.95" customHeight="1" x14ac:dyDescent="0.2">
      <c r="A8" s="354" t="s">
        <v>759</v>
      </c>
      <c r="B8" s="354"/>
      <c r="C8" s="354"/>
      <c r="D8" s="354"/>
      <c r="E8" s="70">
        <f>D21</f>
        <v>0</v>
      </c>
    </row>
    <row r="9" spans="1:5" s="12" customFormat="1" ht="23.25" x14ac:dyDescent="0.2">
      <c r="A9" s="334" t="s">
        <v>31</v>
      </c>
      <c r="B9" s="14" t="s">
        <v>712</v>
      </c>
      <c r="C9" s="15">
        <v>6</v>
      </c>
      <c r="D9" s="15" t="s">
        <v>8</v>
      </c>
      <c r="E9" s="15" t="s">
        <v>10</v>
      </c>
    </row>
    <row r="10" spans="1:5" s="12" customFormat="1" ht="23.25" x14ac:dyDescent="0.2">
      <c r="A10" s="355" t="s">
        <v>730</v>
      </c>
      <c r="B10" s="355"/>
      <c r="C10" s="355"/>
      <c r="D10" s="355"/>
      <c r="E10" s="355"/>
    </row>
    <row r="11" spans="1:5" ht="23.25" x14ac:dyDescent="0.35">
      <c r="A11" s="13" t="s">
        <v>207</v>
      </c>
      <c r="B11" s="20">
        <v>2.35</v>
      </c>
      <c r="C11" s="18">
        <v>0</v>
      </c>
      <c r="D11" s="34">
        <f t="shared" ref="D11:D20" si="0">SUM(C11:C11)</f>
        <v>0</v>
      </c>
      <c r="E11" s="19">
        <f t="shared" ref="E11:E20" si="1">B11*D11</f>
        <v>0</v>
      </c>
    </row>
    <row r="12" spans="1:5" ht="23.25" x14ac:dyDescent="0.35">
      <c r="A12" s="13" t="s">
        <v>208</v>
      </c>
      <c r="B12" s="20">
        <v>2.35</v>
      </c>
      <c r="C12" s="18">
        <v>0</v>
      </c>
      <c r="D12" s="34">
        <f t="shared" si="0"/>
        <v>0</v>
      </c>
      <c r="E12" s="19">
        <f t="shared" si="1"/>
        <v>0</v>
      </c>
    </row>
    <row r="13" spans="1:5" ht="23.25" x14ac:dyDescent="0.35">
      <c r="A13" s="13" t="s">
        <v>209</v>
      </c>
      <c r="B13" s="20">
        <v>2.35</v>
      </c>
      <c r="C13" s="18">
        <v>0</v>
      </c>
      <c r="D13" s="34">
        <f t="shared" si="0"/>
        <v>0</v>
      </c>
      <c r="E13" s="19">
        <f t="shared" si="1"/>
        <v>0</v>
      </c>
    </row>
    <row r="14" spans="1:5" ht="23.25" x14ac:dyDescent="0.35">
      <c r="A14" s="13" t="s">
        <v>210</v>
      </c>
      <c r="B14" s="20">
        <v>2.35</v>
      </c>
      <c r="C14" s="18">
        <v>0</v>
      </c>
      <c r="D14" s="34">
        <f t="shared" si="0"/>
        <v>0</v>
      </c>
      <c r="E14" s="19">
        <f t="shared" si="1"/>
        <v>0</v>
      </c>
    </row>
    <row r="15" spans="1:5" ht="23.25" x14ac:dyDescent="0.35">
      <c r="A15" s="13" t="s">
        <v>211</v>
      </c>
      <c r="B15" s="20">
        <v>2.35</v>
      </c>
      <c r="C15" s="18">
        <v>0</v>
      </c>
      <c r="D15" s="34">
        <f t="shared" si="0"/>
        <v>0</v>
      </c>
      <c r="E15" s="19">
        <f t="shared" si="1"/>
        <v>0</v>
      </c>
    </row>
    <row r="16" spans="1:5" ht="23.25" x14ac:dyDescent="0.35">
      <c r="A16" s="13" t="s">
        <v>212</v>
      </c>
      <c r="B16" s="20">
        <v>2.35</v>
      </c>
      <c r="C16" s="18">
        <v>0</v>
      </c>
      <c r="D16" s="34">
        <f t="shared" si="0"/>
        <v>0</v>
      </c>
      <c r="E16" s="19">
        <f t="shared" si="1"/>
        <v>0</v>
      </c>
    </row>
    <row r="17" spans="1:5" ht="23.25" x14ac:dyDescent="0.35">
      <c r="A17" s="13" t="s">
        <v>213</v>
      </c>
      <c r="B17" s="20">
        <v>2.35</v>
      </c>
      <c r="C17" s="18">
        <v>0</v>
      </c>
      <c r="D17" s="34">
        <f t="shared" si="0"/>
        <v>0</v>
      </c>
      <c r="E17" s="19">
        <f t="shared" si="1"/>
        <v>0</v>
      </c>
    </row>
    <row r="18" spans="1:5" ht="23.25" x14ac:dyDescent="0.35">
      <c r="A18" s="13" t="s">
        <v>214</v>
      </c>
      <c r="B18" s="20">
        <v>2.35</v>
      </c>
      <c r="C18" s="18">
        <v>0</v>
      </c>
      <c r="D18" s="34">
        <f t="shared" si="0"/>
        <v>0</v>
      </c>
      <c r="E18" s="19">
        <f t="shared" si="1"/>
        <v>0</v>
      </c>
    </row>
    <row r="19" spans="1:5" ht="23.25" x14ac:dyDescent="0.35">
      <c r="A19" s="13" t="s">
        <v>215</v>
      </c>
      <c r="B19" s="20">
        <v>2.35</v>
      </c>
      <c r="C19" s="18">
        <v>0</v>
      </c>
      <c r="D19" s="34">
        <f t="shared" si="0"/>
        <v>0</v>
      </c>
      <c r="E19" s="19">
        <f t="shared" si="1"/>
        <v>0</v>
      </c>
    </row>
    <row r="20" spans="1:5" ht="23.25" x14ac:dyDescent="0.35">
      <c r="A20" s="13" t="s">
        <v>216</v>
      </c>
      <c r="B20" s="20">
        <v>2.35</v>
      </c>
      <c r="C20" s="18">
        <v>0</v>
      </c>
      <c r="D20" s="34">
        <f t="shared" si="0"/>
        <v>0</v>
      </c>
      <c r="E20" s="19">
        <f t="shared" si="1"/>
        <v>0</v>
      </c>
    </row>
    <row r="21" spans="1:5" ht="24.95" customHeight="1" x14ac:dyDescent="0.35">
      <c r="A21" s="484" t="s">
        <v>758</v>
      </c>
      <c r="B21" s="485"/>
      <c r="C21" s="485"/>
      <c r="D21" s="72">
        <f>SUM(D11:D20)</f>
        <v>0</v>
      </c>
      <c r="E21" s="73">
        <f>SUM(E11:E20)</f>
        <v>0</v>
      </c>
    </row>
    <row r="22" spans="1:5" ht="24.95" customHeight="1" x14ac:dyDescent="0.2">
      <c r="A22" s="349" t="s">
        <v>751</v>
      </c>
      <c r="B22" s="350"/>
      <c r="C22" s="350"/>
      <c r="D22" s="350"/>
      <c r="E22" s="351"/>
    </row>
  </sheetData>
  <sheetProtection selectLockedCells="1"/>
  <mergeCells count="11">
    <mergeCell ref="A1:E1"/>
    <mergeCell ref="A2:E2"/>
    <mergeCell ref="A3:E3"/>
    <mergeCell ref="A4:E4"/>
    <mergeCell ref="A22:E22"/>
    <mergeCell ref="A5:E5"/>
    <mergeCell ref="A6:E6"/>
    <mergeCell ref="A8:D8"/>
    <mergeCell ref="A21:C21"/>
    <mergeCell ref="A7:E7"/>
    <mergeCell ref="A10:E10"/>
  </mergeCells>
  <phoneticPr fontId="28" type="noConversion"/>
  <hyperlinks>
    <hyperlink ref="A5:E5" location="Account_Summary" display="Account Summary" xr:uid="{00000000-0004-0000-2B00-000000000000}"/>
    <hyperlink ref="A6:E6" location="'Table of Contents'!A1" display="Table of Contents" xr:uid="{00000000-0004-0000-2B00-000001000000}"/>
    <hyperlink ref="A10" r:id="rId1" xr:uid="{00000000-0004-0000-2B00-000002000000}"/>
    <hyperlink ref="A7:C7" r:id="rId2" display="Price List" xr:uid="{A2D99FE1-E457-4A2E-9376-7F093187D4BC}"/>
  </hyperlinks>
  <pageMargins left="0.75" right="0.75" top="1" bottom="1" header="0.5" footer="0.5"/>
  <pageSetup orientation="portrait" horizontalDpi="4294967293" verticalDpi="0" r:id="rId3"/>
  <headerFooter alignWithMargins="0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J35"/>
  <sheetViews>
    <sheetView showZeros="0" topLeftCell="A18" zoomScale="80" workbookViewId="0">
      <selection activeCell="B28" sqref="B28"/>
    </sheetView>
  </sheetViews>
  <sheetFormatPr defaultRowHeight="12.75" x14ac:dyDescent="0.2"/>
  <cols>
    <col min="1" max="1" width="44" customWidth="1"/>
    <col min="2" max="2" width="26.5703125" customWidth="1"/>
    <col min="9" max="9" width="26.42578125" customWidth="1"/>
    <col min="10" max="10" width="19.85546875" customWidth="1"/>
  </cols>
  <sheetData>
    <row r="1" spans="1:10" ht="30" x14ac:dyDescent="0.2">
      <c r="A1" s="446" t="s">
        <v>749</v>
      </c>
      <c r="B1" s="446"/>
      <c r="C1" s="446"/>
      <c r="D1" s="446"/>
      <c r="E1" s="446"/>
      <c r="F1" s="446"/>
      <c r="G1" s="446"/>
      <c r="H1" s="446"/>
      <c r="I1" s="446"/>
      <c r="J1" s="446"/>
    </row>
    <row r="2" spans="1:10" s="52" customFormat="1" ht="23.25" x14ac:dyDescent="0.2">
      <c r="A2" s="347" t="s">
        <v>0</v>
      </c>
      <c r="B2" s="347"/>
      <c r="C2" s="347"/>
      <c r="D2" s="347"/>
      <c r="E2" s="347"/>
      <c r="F2" s="347"/>
      <c r="G2" s="347"/>
      <c r="H2" s="347"/>
      <c r="I2" s="347"/>
      <c r="J2" s="347"/>
    </row>
    <row r="3" spans="1:10" s="52" customFormat="1" ht="23.25" x14ac:dyDescent="0.2">
      <c r="A3" s="347" t="s">
        <v>782</v>
      </c>
      <c r="B3" s="347"/>
      <c r="C3" s="347"/>
      <c r="D3" s="347"/>
      <c r="E3" s="347"/>
      <c r="F3" s="347"/>
      <c r="G3" s="347"/>
      <c r="H3" s="347"/>
      <c r="I3" s="347"/>
      <c r="J3" s="347"/>
    </row>
    <row r="4" spans="1:10" s="52" customFormat="1" ht="23.25" x14ac:dyDescent="0.2">
      <c r="A4" s="347" t="s">
        <v>752</v>
      </c>
      <c r="B4" s="347"/>
      <c r="C4" s="347"/>
      <c r="D4" s="347"/>
      <c r="E4" s="347"/>
      <c r="F4" s="347"/>
      <c r="G4" s="347"/>
      <c r="H4" s="347"/>
      <c r="I4" s="347"/>
      <c r="J4" s="347"/>
    </row>
    <row r="5" spans="1:10" ht="23.25" x14ac:dyDescent="0.2">
      <c r="A5" s="348" t="s">
        <v>727</v>
      </c>
      <c r="B5" s="348"/>
      <c r="C5" s="348"/>
      <c r="D5" s="348"/>
      <c r="E5" s="348"/>
      <c r="F5" s="348"/>
      <c r="G5" s="348"/>
      <c r="H5" s="348"/>
      <c r="I5" s="348"/>
      <c r="J5" s="348"/>
    </row>
    <row r="6" spans="1:10" ht="24.95" customHeight="1" x14ac:dyDescent="0.2">
      <c r="A6" s="345" t="s">
        <v>726</v>
      </c>
      <c r="B6" s="345"/>
      <c r="C6" s="345"/>
      <c r="D6" s="345"/>
      <c r="E6" s="345"/>
      <c r="F6" s="345"/>
      <c r="G6" s="345"/>
      <c r="H6" s="345"/>
      <c r="I6" s="345"/>
      <c r="J6" s="345"/>
    </row>
    <row r="7" spans="1:10" s="56" customFormat="1" ht="24.95" customHeight="1" x14ac:dyDescent="0.2">
      <c r="A7" s="354" t="s">
        <v>759</v>
      </c>
      <c r="B7" s="354"/>
      <c r="C7" s="354"/>
      <c r="D7" s="354"/>
      <c r="E7" s="354"/>
      <c r="F7" s="354"/>
      <c r="G7" s="354"/>
      <c r="H7" s="354"/>
      <c r="I7" s="354"/>
      <c r="J7" s="70">
        <f>I20+I33</f>
        <v>0</v>
      </c>
    </row>
    <row r="8" spans="1:10" s="56" customFormat="1" ht="24.95" customHeight="1" x14ac:dyDescent="0.2">
      <c r="A8" s="344" t="s">
        <v>995</v>
      </c>
      <c r="B8" s="344"/>
      <c r="C8" s="344"/>
      <c r="D8" s="344"/>
      <c r="E8" s="344"/>
      <c r="F8" s="344"/>
      <c r="G8" s="344"/>
      <c r="H8" s="344"/>
      <c r="I8" s="344"/>
      <c r="J8" s="344"/>
    </row>
    <row r="9" spans="1:10" s="56" customFormat="1" ht="24.95" customHeight="1" x14ac:dyDescent="0.2">
      <c r="A9" s="527" t="s">
        <v>9</v>
      </c>
      <c r="B9" s="354"/>
      <c r="C9" s="354"/>
      <c r="D9" s="354"/>
      <c r="E9" s="354"/>
      <c r="F9" s="354"/>
      <c r="G9" s="354"/>
      <c r="H9" s="354"/>
      <c r="I9" s="528"/>
      <c r="J9" s="246">
        <f>J20+J33</f>
        <v>0</v>
      </c>
    </row>
    <row r="10" spans="1:10" s="12" customFormat="1" ht="23.25" x14ac:dyDescent="0.2">
      <c r="A10" s="334" t="s">
        <v>32</v>
      </c>
      <c r="B10" s="15" t="s">
        <v>712</v>
      </c>
      <c r="C10" s="15">
        <v>2</v>
      </c>
      <c r="D10" s="15">
        <v>4</v>
      </c>
      <c r="E10" s="15">
        <v>6</v>
      </c>
      <c r="F10" s="15">
        <v>8</v>
      </c>
      <c r="G10" s="15">
        <v>10</v>
      </c>
      <c r="H10" s="15">
        <v>12</v>
      </c>
      <c r="I10" s="15" t="s">
        <v>8</v>
      </c>
      <c r="J10" s="14" t="s">
        <v>10</v>
      </c>
    </row>
    <row r="11" spans="1:10" s="12" customFormat="1" ht="23.25" x14ac:dyDescent="0.2">
      <c r="A11" s="355" t="s">
        <v>730</v>
      </c>
      <c r="B11" s="355"/>
      <c r="C11" s="355"/>
      <c r="D11" s="355"/>
      <c r="E11" s="355"/>
      <c r="F11" s="355"/>
      <c r="G11" s="355"/>
      <c r="H11" s="355"/>
      <c r="I11" s="355"/>
      <c r="J11" s="355"/>
    </row>
    <row r="12" spans="1:10" ht="23.25" x14ac:dyDescent="0.35">
      <c r="A12" s="216" t="s">
        <v>909</v>
      </c>
      <c r="B12" s="38">
        <v>2.75</v>
      </c>
      <c r="C12" s="18">
        <v>0</v>
      </c>
      <c r="D12" s="18">
        <v>0</v>
      </c>
      <c r="E12" s="18">
        <v>0</v>
      </c>
      <c r="F12" s="18">
        <v>0</v>
      </c>
      <c r="G12" s="18">
        <v>0</v>
      </c>
      <c r="H12" s="18">
        <v>0</v>
      </c>
      <c r="I12" s="34">
        <f t="shared" ref="I12:I19" si="0">SUM(C12:H12)</f>
        <v>0</v>
      </c>
      <c r="J12" s="19">
        <f t="shared" ref="J12:J19" si="1">B12*I12</f>
        <v>0</v>
      </c>
    </row>
    <row r="13" spans="1:10" s="1" customFormat="1" ht="23.25" x14ac:dyDescent="0.35">
      <c r="A13" s="42" t="s">
        <v>949</v>
      </c>
      <c r="B13" s="38">
        <v>2.75</v>
      </c>
      <c r="C13" s="18">
        <v>0</v>
      </c>
      <c r="D13" s="18"/>
      <c r="E13" s="18"/>
      <c r="F13" s="18"/>
      <c r="G13" s="18">
        <v>0</v>
      </c>
      <c r="H13" s="18">
        <v>0</v>
      </c>
      <c r="I13" s="160">
        <f t="shared" si="0"/>
        <v>0</v>
      </c>
      <c r="J13" s="228">
        <f t="shared" si="1"/>
        <v>0</v>
      </c>
    </row>
    <row r="14" spans="1:10" ht="23.25" x14ac:dyDescent="0.35">
      <c r="A14" s="25" t="s">
        <v>217</v>
      </c>
      <c r="B14" s="38">
        <v>2.75</v>
      </c>
      <c r="C14" s="18">
        <v>0</v>
      </c>
      <c r="D14" s="18"/>
      <c r="E14" s="18"/>
      <c r="F14" s="18">
        <v>0</v>
      </c>
      <c r="G14" s="18"/>
      <c r="H14" s="18">
        <v>0</v>
      </c>
      <c r="I14" s="34">
        <f t="shared" si="0"/>
        <v>0</v>
      </c>
      <c r="J14" s="19">
        <f t="shared" si="1"/>
        <v>0</v>
      </c>
    </row>
    <row r="15" spans="1:10" ht="23.25" x14ac:dyDescent="0.35">
      <c r="A15" s="216" t="s">
        <v>218</v>
      </c>
      <c r="B15" s="38">
        <v>2.75</v>
      </c>
      <c r="C15" s="18">
        <v>0</v>
      </c>
      <c r="D15" s="18">
        <v>0</v>
      </c>
      <c r="E15" s="18"/>
      <c r="F15" s="18"/>
      <c r="G15" s="18"/>
      <c r="H15" s="18">
        <v>0</v>
      </c>
      <c r="I15" s="34">
        <f t="shared" si="0"/>
        <v>0</v>
      </c>
      <c r="J15" s="19">
        <f t="shared" si="1"/>
        <v>0</v>
      </c>
    </row>
    <row r="16" spans="1:10" ht="23.25" x14ac:dyDescent="0.35">
      <c r="A16" s="244" t="s">
        <v>219</v>
      </c>
      <c r="B16" s="38">
        <v>2.75</v>
      </c>
      <c r="C16" s="18">
        <v>0</v>
      </c>
      <c r="D16" s="18"/>
      <c r="E16" s="18"/>
      <c r="F16" s="18"/>
      <c r="G16" s="18">
        <v>0</v>
      </c>
      <c r="H16" s="18">
        <v>0</v>
      </c>
      <c r="I16" s="34">
        <f t="shared" si="0"/>
        <v>0</v>
      </c>
      <c r="J16" s="19">
        <f t="shared" si="1"/>
        <v>0</v>
      </c>
    </row>
    <row r="17" spans="1:10" ht="23.25" x14ac:dyDescent="0.35">
      <c r="A17" s="216" t="s">
        <v>221</v>
      </c>
      <c r="B17" s="38">
        <v>2.75</v>
      </c>
      <c r="C17" s="18">
        <v>0</v>
      </c>
      <c r="D17" s="18"/>
      <c r="E17" s="18"/>
      <c r="F17" s="18">
        <v>0</v>
      </c>
      <c r="G17" s="18"/>
      <c r="H17" s="18">
        <v>0</v>
      </c>
      <c r="I17" s="34">
        <f t="shared" si="0"/>
        <v>0</v>
      </c>
      <c r="J17" s="19">
        <f t="shared" si="1"/>
        <v>0</v>
      </c>
    </row>
    <row r="18" spans="1:10" ht="23.25" x14ac:dyDescent="0.35">
      <c r="A18" s="216" t="s">
        <v>220</v>
      </c>
      <c r="B18" s="38">
        <v>2.75</v>
      </c>
      <c r="C18" s="18">
        <v>0</v>
      </c>
      <c r="D18" s="18"/>
      <c r="E18" s="18">
        <v>0</v>
      </c>
      <c r="F18" s="18"/>
      <c r="G18" s="18"/>
      <c r="H18" s="18">
        <v>0</v>
      </c>
      <c r="I18" s="34">
        <f t="shared" si="0"/>
        <v>0</v>
      </c>
      <c r="J18" s="19">
        <f t="shared" si="1"/>
        <v>0</v>
      </c>
    </row>
    <row r="19" spans="1:10" s="221" customFormat="1" ht="23.25" x14ac:dyDescent="0.35">
      <c r="A19" s="42" t="s">
        <v>950</v>
      </c>
      <c r="B19" s="38">
        <v>2.75</v>
      </c>
      <c r="C19" s="18">
        <v>0</v>
      </c>
      <c r="D19" s="18"/>
      <c r="E19" s="18"/>
      <c r="F19" s="18"/>
      <c r="G19" s="18"/>
      <c r="H19" s="18">
        <v>0</v>
      </c>
      <c r="I19" s="160">
        <f t="shared" si="0"/>
        <v>0</v>
      </c>
      <c r="J19" s="228">
        <f t="shared" si="1"/>
        <v>0</v>
      </c>
    </row>
    <row r="20" spans="1:10" ht="24.95" customHeight="1" x14ac:dyDescent="0.35">
      <c r="A20" s="531" t="s">
        <v>758</v>
      </c>
      <c r="B20" s="531"/>
      <c r="C20" s="531"/>
      <c r="D20" s="531"/>
      <c r="E20" s="531"/>
      <c r="F20" s="531"/>
      <c r="G20" s="531"/>
      <c r="H20" s="531"/>
      <c r="I20" s="57">
        <f>SUM(I12:I19)</f>
        <v>0</v>
      </c>
      <c r="J20" s="58">
        <f>SUM(J12:J19)</f>
        <v>0</v>
      </c>
    </row>
    <row r="21" spans="1:10" ht="24.95" customHeight="1" x14ac:dyDescent="0.2">
      <c r="A21" s="529" t="s">
        <v>751</v>
      </c>
      <c r="B21" s="530"/>
      <c r="C21" s="530"/>
      <c r="D21" s="530"/>
      <c r="E21" s="530"/>
      <c r="F21" s="530"/>
      <c r="G21" s="530"/>
      <c r="H21" s="530"/>
      <c r="I21" s="530"/>
      <c r="J21" s="530"/>
    </row>
    <row r="22" spans="1:10" x14ac:dyDescent="0.2">
      <c r="A22" s="526"/>
      <c r="B22" s="526"/>
      <c r="C22" s="526"/>
      <c r="D22" s="526"/>
      <c r="E22" s="526"/>
      <c r="F22" s="526"/>
      <c r="G22" s="526"/>
      <c r="H22" s="526"/>
      <c r="I22" s="526"/>
      <c r="J22" s="526"/>
    </row>
    <row r="23" spans="1:10" ht="23.25" x14ac:dyDescent="0.2">
      <c r="A23" s="334" t="s">
        <v>951</v>
      </c>
      <c r="B23" s="15" t="s">
        <v>712</v>
      </c>
      <c r="C23" s="15">
        <v>2</v>
      </c>
      <c r="D23" s="15">
        <v>4</v>
      </c>
      <c r="E23" s="15">
        <v>6</v>
      </c>
      <c r="F23" s="15">
        <v>8</v>
      </c>
      <c r="G23" s="15">
        <v>10</v>
      </c>
      <c r="H23" s="15">
        <v>12</v>
      </c>
      <c r="I23" s="15" t="s">
        <v>8</v>
      </c>
      <c r="J23" s="14" t="s">
        <v>10</v>
      </c>
    </row>
    <row r="24" spans="1:10" ht="23.25" x14ac:dyDescent="0.2">
      <c r="A24" s="532" t="s">
        <v>730</v>
      </c>
      <c r="B24" s="532"/>
      <c r="C24" s="532"/>
      <c r="D24" s="532"/>
      <c r="E24" s="532"/>
      <c r="F24" s="532"/>
      <c r="G24" s="532"/>
      <c r="H24" s="532"/>
      <c r="I24" s="532"/>
      <c r="J24" s="532"/>
    </row>
    <row r="25" spans="1:10" s="223" customFormat="1" ht="23.25" x14ac:dyDescent="0.35">
      <c r="A25" s="243" t="s">
        <v>218</v>
      </c>
      <c r="B25" s="38">
        <v>3</v>
      </c>
      <c r="C25" s="245">
        <v>0</v>
      </c>
      <c r="D25" s="245">
        <v>0</v>
      </c>
      <c r="E25" s="18">
        <v>0</v>
      </c>
      <c r="F25" s="18">
        <v>0</v>
      </c>
      <c r="G25" s="18">
        <v>0</v>
      </c>
      <c r="H25" s="18">
        <v>0</v>
      </c>
      <c r="I25" s="34">
        <f t="shared" ref="I25:I32" si="2">SUM(C25:H25)</f>
        <v>0</v>
      </c>
      <c r="J25" s="19">
        <f t="shared" ref="J25:J32" si="3">B25*I25</f>
        <v>0</v>
      </c>
    </row>
    <row r="26" spans="1:10" ht="23.25" x14ac:dyDescent="0.35">
      <c r="A26" s="42"/>
      <c r="B26" s="38">
        <v>0</v>
      </c>
      <c r="C26" s="245">
        <v>0</v>
      </c>
      <c r="D26" s="245"/>
      <c r="E26" s="18"/>
      <c r="F26" s="18"/>
      <c r="G26" s="18">
        <v>0</v>
      </c>
      <c r="H26" s="18">
        <v>0</v>
      </c>
      <c r="I26" s="160">
        <f t="shared" si="2"/>
        <v>0</v>
      </c>
      <c r="J26" s="228">
        <f t="shared" si="3"/>
        <v>0</v>
      </c>
    </row>
    <row r="27" spans="1:10" ht="23.25" x14ac:dyDescent="0.35">
      <c r="A27" s="25"/>
      <c r="B27" s="38">
        <v>0</v>
      </c>
      <c r="C27" s="245">
        <v>0</v>
      </c>
      <c r="D27" s="245"/>
      <c r="E27" s="18"/>
      <c r="F27" s="18">
        <v>0</v>
      </c>
      <c r="G27" s="18"/>
      <c r="H27" s="18">
        <v>0</v>
      </c>
      <c r="I27" s="34">
        <f t="shared" si="2"/>
        <v>0</v>
      </c>
      <c r="J27" s="19">
        <f t="shared" si="3"/>
        <v>0</v>
      </c>
    </row>
    <row r="28" spans="1:10" ht="23.25" x14ac:dyDescent="0.35">
      <c r="A28" s="216"/>
      <c r="B28" s="38">
        <v>0</v>
      </c>
      <c r="C28" s="245">
        <v>0</v>
      </c>
      <c r="D28" s="245">
        <v>0</v>
      </c>
      <c r="E28" s="18"/>
      <c r="F28" s="18"/>
      <c r="G28" s="18"/>
      <c r="H28" s="18">
        <v>0</v>
      </c>
      <c r="I28" s="34">
        <f t="shared" si="2"/>
        <v>0</v>
      </c>
      <c r="J28" s="19">
        <f t="shared" si="3"/>
        <v>0</v>
      </c>
    </row>
    <row r="29" spans="1:10" ht="23.25" x14ac:dyDescent="0.35">
      <c r="A29" s="244"/>
      <c r="B29" s="38">
        <v>0</v>
      </c>
      <c r="C29" s="245">
        <v>0</v>
      </c>
      <c r="D29" s="245"/>
      <c r="E29" s="18"/>
      <c r="F29" s="18"/>
      <c r="G29" s="18">
        <v>0</v>
      </c>
      <c r="H29" s="18">
        <v>0</v>
      </c>
      <c r="I29" s="34">
        <f t="shared" si="2"/>
        <v>0</v>
      </c>
      <c r="J29" s="19">
        <f t="shared" si="3"/>
        <v>0</v>
      </c>
    </row>
    <row r="30" spans="1:10" ht="23.25" x14ac:dyDescent="0.35">
      <c r="A30" s="216"/>
      <c r="B30" s="38">
        <v>0</v>
      </c>
      <c r="C30" s="245">
        <v>0</v>
      </c>
      <c r="D30" s="245"/>
      <c r="E30" s="18"/>
      <c r="F30" s="18">
        <v>0</v>
      </c>
      <c r="G30" s="18"/>
      <c r="H30" s="18">
        <v>0</v>
      </c>
      <c r="I30" s="34">
        <f t="shared" si="2"/>
        <v>0</v>
      </c>
      <c r="J30" s="19">
        <f t="shared" si="3"/>
        <v>0</v>
      </c>
    </row>
    <row r="31" spans="1:10" ht="23.25" x14ac:dyDescent="0.35">
      <c r="A31" s="216"/>
      <c r="B31" s="38">
        <v>0</v>
      </c>
      <c r="C31" s="245">
        <v>0</v>
      </c>
      <c r="D31" s="245"/>
      <c r="E31" s="18">
        <v>0</v>
      </c>
      <c r="F31" s="18"/>
      <c r="G31" s="18"/>
      <c r="H31" s="18">
        <v>0</v>
      </c>
      <c r="I31" s="34">
        <f t="shared" si="2"/>
        <v>0</v>
      </c>
      <c r="J31" s="19">
        <f t="shared" si="3"/>
        <v>0</v>
      </c>
    </row>
    <row r="32" spans="1:10" ht="23.25" x14ac:dyDescent="0.35">
      <c r="A32" s="42"/>
      <c r="B32" s="38">
        <v>0</v>
      </c>
      <c r="C32" s="245">
        <v>0</v>
      </c>
      <c r="D32" s="245"/>
      <c r="E32" s="18"/>
      <c r="F32" s="18"/>
      <c r="G32" s="18"/>
      <c r="H32" s="18">
        <v>0</v>
      </c>
      <c r="I32" s="160">
        <f t="shared" si="2"/>
        <v>0</v>
      </c>
      <c r="J32" s="228">
        <f t="shared" si="3"/>
        <v>0</v>
      </c>
    </row>
    <row r="33" spans="1:10" ht="23.25" x14ac:dyDescent="0.35">
      <c r="A33" s="531" t="s">
        <v>758</v>
      </c>
      <c r="B33" s="531"/>
      <c r="C33" s="531"/>
      <c r="D33" s="531"/>
      <c r="E33" s="531"/>
      <c r="F33" s="531"/>
      <c r="G33" s="531"/>
      <c r="H33" s="531"/>
      <c r="I33" s="57">
        <f>SUM(I25:I32)</f>
        <v>0</v>
      </c>
      <c r="J33" s="58">
        <f>SUM(J25:J32)</f>
        <v>0</v>
      </c>
    </row>
    <row r="34" spans="1:10" ht="23.25" x14ac:dyDescent="0.2">
      <c r="A34" s="529" t="s">
        <v>751</v>
      </c>
      <c r="B34" s="530"/>
      <c r="C34" s="530"/>
      <c r="D34" s="530"/>
      <c r="E34" s="530"/>
      <c r="F34" s="530"/>
      <c r="G34" s="530"/>
      <c r="H34" s="530"/>
      <c r="I34" s="530"/>
      <c r="J34" s="530"/>
    </row>
    <row r="35" spans="1:10" x14ac:dyDescent="0.2">
      <c r="A35" s="526"/>
      <c r="B35" s="526"/>
      <c r="C35" s="526"/>
      <c r="D35" s="526"/>
      <c r="E35" s="526"/>
      <c r="F35" s="526"/>
      <c r="G35" s="526"/>
      <c r="H35" s="526"/>
      <c r="I35" s="526"/>
      <c r="J35" s="526"/>
    </row>
  </sheetData>
  <sheetProtection selectLockedCells="1"/>
  <mergeCells count="17">
    <mergeCell ref="A35:J35"/>
    <mergeCell ref="A9:I9"/>
    <mergeCell ref="A22:J22"/>
    <mergeCell ref="A8:J8"/>
    <mergeCell ref="A21:J21"/>
    <mergeCell ref="A20:H20"/>
    <mergeCell ref="A11:J11"/>
    <mergeCell ref="A24:J24"/>
    <mergeCell ref="A33:H33"/>
    <mergeCell ref="A34:J34"/>
    <mergeCell ref="A6:J6"/>
    <mergeCell ref="A7:I7"/>
    <mergeCell ref="A1:J1"/>
    <mergeCell ref="A2:J2"/>
    <mergeCell ref="A3:J3"/>
    <mergeCell ref="A4:J4"/>
    <mergeCell ref="A5:J5"/>
  </mergeCells>
  <phoneticPr fontId="28" type="noConversion"/>
  <hyperlinks>
    <hyperlink ref="A5:J5" location="Account_Summary" display="Account Summary" xr:uid="{00000000-0004-0000-2C00-000000000000}"/>
    <hyperlink ref="A6:J6" location="'Table of Contents'!A1" display="Table of Contents" xr:uid="{00000000-0004-0000-2C00-000001000000}"/>
    <hyperlink ref="A11" r:id="rId1" xr:uid="{00000000-0004-0000-2C00-000009000000}"/>
    <hyperlink ref="A12" r:id="rId2" xr:uid="{44164478-1A12-42F5-B14D-F8D712328914}"/>
    <hyperlink ref="A13" r:id="rId3" xr:uid="{59DF19EA-E0A6-4F2D-9A3D-351B55579515}"/>
    <hyperlink ref="A14" r:id="rId4" xr:uid="{FBA58838-A45E-45F9-8727-4D6E1D2232CA}"/>
    <hyperlink ref="A15" r:id="rId5" xr:uid="{04C4A919-E3BD-4CA0-9D81-564371FD3845}"/>
    <hyperlink ref="A16" r:id="rId6" xr:uid="{DB27E20A-C525-4B56-A008-C06C23B30DDE}"/>
    <hyperlink ref="A17" r:id="rId7" xr:uid="{D7FF2523-49B0-441C-A9F9-333BE40E7686}"/>
    <hyperlink ref="A18" r:id="rId8" xr:uid="{BD737473-B725-44CF-A0B6-61D61B0821D2}"/>
    <hyperlink ref="A19" r:id="rId9" xr:uid="{CDE90DA8-6289-4105-BA98-A2680D123723}"/>
    <hyperlink ref="A24" r:id="rId10" xr:uid="{307CA405-C62A-4A02-824E-BEAB6AD19606}"/>
    <hyperlink ref="A25" r:id="rId11" xr:uid="{3128A6D0-C525-473D-9212-AC8F4A060251}"/>
    <hyperlink ref="A8:H8" r:id="rId12" display="Price List" xr:uid="{7AB27E0E-F74E-4C45-AECB-D50A02AEC7C1}"/>
  </hyperlinks>
  <pageMargins left="0.75" right="0.75" top="1" bottom="1" header="0.5" footer="0.5"/>
  <pageSetup orientation="portrait" horizontalDpi="4294967293" verticalDpi="0" r:id="rId13"/>
  <headerFooter alignWithMargins="0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J22"/>
  <sheetViews>
    <sheetView showZeros="0" topLeftCell="A6" zoomScale="80" workbookViewId="0">
      <selection activeCell="A21" sqref="A21:H21"/>
    </sheetView>
  </sheetViews>
  <sheetFormatPr defaultRowHeight="12.75" x14ac:dyDescent="0.2"/>
  <cols>
    <col min="1" max="1" width="41.7109375" customWidth="1"/>
    <col min="2" max="2" width="19.7109375" customWidth="1"/>
    <col min="3" max="7" width="9.28515625" bestFit="1" customWidth="1"/>
    <col min="9" max="9" width="26.28515625" customWidth="1"/>
    <col min="10" max="10" width="28" customWidth="1"/>
  </cols>
  <sheetData>
    <row r="1" spans="1:10" ht="30" x14ac:dyDescent="0.2">
      <c r="A1" s="446" t="s">
        <v>749</v>
      </c>
      <c r="B1" s="446"/>
      <c r="C1" s="446"/>
      <c r="D1" s="446"/>
      <c r="E1" s="446"/>
      <c r="F1" s="446"/>
      <c r="G1" s="446"/>
      <c r="H1" s="446"/>
      <c r="I1" s="446"/>
      <c r="J1" s="446"/>
    </row>
    <row r="2" spans="1:10" s="52" customFormat="1" ht="23.25" x14ac:dyDescent="0.2">
      <c r="A2" s="347" t="s">
        <v>0</v>
      </c>
      <c r="B2" s="347"/>
      <c r="C2" s="347"/>
      <c r="D2" s="347"/>
      <c r="E2" s="347"/>
      <c r="F2" s="347"/>
      <c r="G2" s="347"/>
      <c r="H2" s="347"/>
      <c r="I2" s="347"/>
      <c r="J2" s="347"/>
    </row>
    <row r="3" spans="1:10" s="52" customFormat="1" ht="23.25" x14ac:dyDescent="0.2">
      <c r="A3" s="347" t="s">
        <v>783</v>
      </c>
      <c r="B3" s="347"/>
      <c r="C3" s="347"/>
      <c r="D3" s="347"/>
      <c r="E3" s="347"/>
      <c r="F3" s="347"/>
      <c r="G3" s="347"/>
      <c r="H3" s="347"/>
      <c r="I3" s="347"/>
      <c r="J3" s="347"/>
    </row>
    <row r="4" spans="1:10" s="52" customFormat="1" ht="23.25" x14ac:dyDescent="0.2">
      <c r="A4" s="347" t="s">
        <v>752</v>
      </c>
      <c r="B4" s="347"/>
      <c r="C4" s="347"/>
      <c r="D4" s="347"/>
      <c r="E4" s="347"/>
      <c r="F4" s="347"/>
      <c r="G4" s="347"/>
      <c r="H4" s="347"/>
      <c r="I4" s="347"/>
      <c r="J4" s="347"/>
    </row>
    <row r="5" spans="1:10" ht="23.25" x14ac:dyDescent="0.2">
      <c r="A5" s="348" t="s">
        <v>727</v>
      </c>
      <c r="B5" s="348"/>
      <c r="C5" s="348"/>
      <c r="D5" s="348"/>
      <c r="E5" s="348"/>
      <c r="F5" s="348"/>
      <c r="G5" s="348"/>
      <c r="H5" s="348"/>
      <c r="I5" s="348"/>
      <c r="J5" s="348"/>
    </row>
    <row r="6" spans="1:10" ht="24.95" customHeight="1" x14ac:dyDescent="0.2">
      <c r="A6" s="345" t="s">
        <v>726</v>
      </c>
      <c r="B6" s="345"/>
      <c r="C6" s="345"/>
      <c r="D6" s="345"/>
      <c r="E6" s="345"/>
      <c r="F6" s="345"/>
      <c r="G6" s="345"/>
      <c r="H6" s="345"/>
      <c r="I6" s="345"/>
      <c r="J6" s="345"/>
    </row>
    <row r="7" spans="1:10" ht="24.95" customHeight="1" x14ac:dyDescent="0.2">
      <c r="A7" s="344" t="s">
        <v>995</v>
      </c>
      <c r="B7" s="344"/>
      <c r="C7" s="344"/>
      <c r="D7" s="344"/>
      <c r="E7" s="344"/>
      <c r="F7" s="344"/>
      <c r="G7" s="344"/>
      <c r="H7" s="344"/>
      <c r="I7" s="344"/>
      <c r="J7" s="344"/>
    </row>
    <row r="8" spans="1:10" s="56" customFormat="1" ht="24.95" customHeight="1" x14ac:dyDescent="0.2">
      <c r="A8" s="354" t="s">
        <v>759</v>
      </c>
      <c r="B8" s="354"/>
      <c r="C8" s="354"/>
      <c r="D8" s="354"/>
      <c r="E8" s="354"/>
      <c r="F8" s="354"/>
      <c r="G8" s="354"/>
      <c r="H8" s="354"/>
      <c r="I8" s="354"/>
      <c r="J8" s="70">
        <f>I21</f>
        <v>0</v>
      </c>
    </row>
    <row r="9" spans="1:10" s="12" customFormat="1" ht="23.25" x14ac:dyDescent="0.2">
      <c r="A9" s="334" t="s">
        <v>33</v>
      </c>
      <c r="B9" s="14" t="s">
        <v>712</v>
      </c>
      <c r="C9" s="15">
        <v>2</v>
      </c>
      <c r="D9" s="15">
        <v>4</v>
      </c>
      <c r="E9" s="15">
        <v>6</v>
      </c>
      <c r="F9" s="15">
        <v>8</v>
      </c>
      <c r="G9" s="15">
        <v>10</v>
      </c>
      <c r="H9" s="321">
        <v>12</v>
      </c>
      <c r="I9" s="15" t="s">
        <v>8</v>
      </c>
      <c r="J9" s="14" t="s">
        <v>10</v>
      </c>
    </row>
    <row r="10" spans="1:10" s="12" customFormat="1" ht="23.25" x14ac:dyDescent="0.2">
      <c r="A10" s="355" t="s">
        <v>730</v>
      </c>
      <c r="B10" s="355"/>
      <c r="C10" s="355"/>
      <c r="D10" s="355"/>
      <c r="E10" s="355"/>
      <c r="F10" s="355"/>
      <c r="G10" s="355"/>
      <c r="H10" s="355"/>
      <c r="I10" s="355"/>
      <c r="J10" s="355"/>
    </row>
    <row r="11" spans="1:10" ht="23.25" x14ac:dyDescent="0.35">
      <c r="A11" s="13" t="s">
        <v>222</v>
      </c>
      <c r="B11" s="20">
        <v>3</v>
      </c>
      <c r="C11" s="21">
        <v>0</v>
      </c>
      <c r="D11" s="18">
        <v>0</v>
      </c>
      <c r="E11" s="18">
        <v>0</v>
      </c>
      <c r="F11" s="18">
        <v>0</v>
      </c>
      <c r="G11" s="18">
        <v>0</v>
      </c>
      <c r="H11" s="322">
        <v>0</v>
      </c>
      <c r="I11" s="26">
        <f t="shared" ref="I11:I20" si="0">SUM(C11:H11)</f>
        <v>0</v>
      </c>
      <c r="J11" s="19">
        <f t="shared" ref="J11:J20" si="1">B11*I11</f>
        <v>0</v>
      </c>
    </row>
    <row r="12" spans="1:10" ht="23.25" x14ac:dyDescent="0.35">
      <c r="A12" s="13" t="s">
        <v>223</v>
      </c>
      <c r="B12" s="20">
        <v>3</v>
      </c>
      <c r="C12" s="21">
        <v>0</v>
      </c>
      <c r="D12" s="18"/>
      <c r="E12" s="18"/>
      <c r="F12" s="18"/>
      <c r="G12" s="18">
        <v>0</v>
      </c>
      <c r="H12" s="322"/>
      <c r="I12" s="26">
        <f t="shared" si="0"/>
        <v>0</v>
      </c>
      <c r="J12" s="19">
        <f t="shared" si="1"/>
        <v>0</v>
      </c>
    </row>
    <row r="13" spans="1:10" ht="23.25" x14ac:dyDescent="0.35">
      <c r="A13" s="13" t="s">
        <v>224</v>
      </c>
      <c r="B13" s="20">
        <v>3</v>
      </c>
      <c r="C13" s="21">
        <v>0</v>
      </c>
      <c r="D13" s="18"/>
      <c r="E13" s="18"/>
      <c r="F13" s="18"/>
      <c r="G13" s="18">
        <v>0</v>
      </c>
      <c r="H13" s="322"/>
      <c r="I13" s="26">
        <f t="shared" si="0"/>
        <v>0</v>
      </c>
      <c r="J13" s="19">
        <f t="shared" si="1"/>
        <v>0</v>
      </c>
    </row>
    <row r="14" spans="1:10" ht="23.25" x14ac:dyDescent="0.35">
      <c r="A14" s="13" t="s">
        <v>225</v>
      </c>
      <c r="B14" s="20">
        <v>3</v>
      </c>
      <c r="C14" s="21">
        <v>0</v>
      </c>
      <c r="D14" s="18"/>
      <c r="E14" s="18"/>
      <c r="F14" s="18"/>
      <c r="G14" s="18">
        <v>0</v>
      </c>
      <c r="H14" s="322"/>
      <c r="I14" s="26">
        <f t="shared" si="0"/>
        <v>0</v>
      </c>
      <c r="J14" s="19">
        <f t="shared" si="1"/>
        <v>0</v>
      </c>
    </row>
    <row r="15" spans="1:10" ht="23.25" x14ac:dyDescent="0.35">
      <c r="A15" s="13" t="s">
        <v>226</v>
      </c>
      <c r="B15" s="20">
        <v>3</v>
      </c>
      <c r="C15" s="21">
        <v>0</v>
      </c>
      <c r="D15" s="18"/>
      <c r="E15" s="18"/>
      <c r="F15" s="18"/>
      <c r="G15" s="18">
        <v>0</v>
      </c>
      <c r="H15" s="322"/>
      <c r="I15" s="26">
        <f t="shared" si="0"/>
        <v>0</v>
      </c>
      <c r="J15" s="19">
        <f t="shared" si="1"/>
        <v>0</v>
      </c>
    </row>
    <row r="16" spans="1:10" ht="23.25" x14ac:dyDescent="0.35">
      <c r="A16" s="13" t="s">
        <v>227</v>
      </c>
      <c r="B16" s="20">
        <v>3</v>
      </c>
      <c r="C16" s="21">
        <v>0</v>
      </c>
      <c r="D16" s="18"/>
      <c r="E16" s="18"/>
      <c r="F16" s="18"/>
      <c r="G16" s="18">
        <v>0</v>
      </c>
      <c r="H16" s="322"/>
      <c r="I16" s="26">
        <f t="shared" si="0"/>
        <v>0</v>
      </c>
      <c r="J16" s="19">
        <f t="shared" si="1"/>
        <v>0</v>
      </c>
    </row>
    <row r="17" spans="1:10" ht="23.25" x14ac:dyDescent="0.35">
      <c r="A17" s="13" t="s">
        <v>228</v>
      </c>
      <c r="B17" s="20">
        <v>3</v>
      </c>
      <c r="C17" s="21">
        <v>0</v>
      </c>
      <c r="D17" s="18"/>
      <c r="E17" s="18"/>
      <c r="F17" s="18"/>
      <c r="G17" s="18">
        <v>0</v>
      </c>
      <c r="H17" s="322"/>
      <c r="I17" s="26">
        <f t="shared" si="0"/>
        <v>0</v>
      </c>
      <c r="J17" s="19">
        <f t="shared" si="1"/>
        <v>0</v>
      </c>
    </row>
    <row r="18" spans="1:10" ht="23.25" x14ac:dyDescent="0.35">
      <c r="A18" s="13" t="s">
        <v>229</v>
      </c>
      <c r="B18" s="20">
        <v>3</v>
      </c>
      <c r="C18" s="21">
        <v>0</v>
      </c>
      <c r="D18" s="18"/>
      <c r="E18" s="18"/>
      <c r="F18" s="18"/>
      <c r="G18" s="18">
        <v>0</v>
      </c>
      <c r="H18" s="322"/>
      <c r="I18" s="26">
        <f t="shared" si="0"/>
        <v>0</v>
      </c>
      <c r="J18" s="19">
        <f t="shared" si="1"/>
        <v>0</v>
      </c>
    </row>
    <row r="19" spans="1:10" ht="23.25" x14ac:dyDescent="0.35">
      <c r="A19" s="281" t="s">
        <v>230</v>
      </c>
      <c r="B19" s="20">
        <v>3</v>
      </c>
      <c r="C19" s="21">
        <v>0</v>
      </c>
      <c r="D19" s="18"/>
      <c r="E19" s="18">
        <v>0</v>
      </c>
      <c r="F19" s="18"/>
      <c r="G19" s="18">
        <v>0</v>
      </c>
      <c r="H19" s="322"/>
      <c r="I19" s="26">
        <f t="shared" si="0"/>
        <v>0</v>
      </c>
      <c r="J19" s="19">
        <f t="shared" si="1"/>
        <v>0</v>
      </c>
    </row>
    <row r="20" spans="1:10" ht="23.25" x14ac:dyDescent="0.35">
      <c r="A20" s="13" t="s">
        <v>231</v>
      </c>
      <c r="B20" s="20">
        <v>3</v>
      </c>
      <c r="C20" s="21">
        <v>0</v>
      </c>
      <c r="D20" s="18"/>
      <c r="E20" s="18"/>
      <c r="F20" s="18"/>
      <c r="G20" s="18">
        <v>0</v>
      </c>
      <c r="H20" s="322"/>
      <c r="I20" s="26">
        <f t="shared" si="0"/>
        <v>0</v>
      </c>
      <c r="J20" s="19">
        <f t="shared" si="1"/>
        <v>0</v>
      </c>
    </row>
    <row r="21" spans="1:10" ht="24.95" customHeight="1" x14ac:dyDescent="0.35">
      <c r="A21" s="484" t="s">
        <v>758</v>
      </c>
      <c r="B21" s="485"/>
      <c r="C21" s="485"/>
      <c r="D21" s="485"/>
      <c r="E21" s="485"/>
      <c r="F21" s="485"/>
      <c r="G21" s="485"/>
      <c r="H21" s="486"/>
      <c r="I21" s="72">
        <f>SUM(I11:I20)</f>
        <v>0</v>
      </c>
      <c r="J21" s="73">
        <f>SUM(J11:J20)</f>
        <v>0</v>
      </c>
    </row>
    <row r="22" spans="1:10" ht="24.95" customHeight="1" x14ac:dyDescent="0.2">
      <c r="A22" s="349" t="s">
        <v>751</v>
      </c>
      <c r="B22" s="350"/>
      <c r="C22" s="350"/>
      <c r="D22" s="350"/>
      <c r="E22" s="350"/>
      <c r="F22" s="350"/>
      <c r="G22" s="350"/>
      <c r="H22" s="350"/>
      <c r="I22" s="350"/>
      <c r="J22" s="351"/>
    </row>
  </sheetData>
  <sheetProtection selectLockedCells="1"/>
  <mergeCells count="11">
    <mergeCell ref="A1:J1"/>
    <mergeCell ref="A2:J2"/>
    <mergeCell ref="A3:J3"/>
    <mergeCell ref="A4:J4"/>
    <mergeCell ref="A22:J22"/>
    <mergeCell ref="A5:J5"/>
    <mergeCell ref="A6:J6"/>
    <mergeCell ref="A8:I8"/>
    <mergeCell ref="A21:H21"/>
    <mergeCell ref="A7:J7"/>
    <mergeCell ref="A10:J10"/>
  </mergeCells>
  <phoneticPr fontId="28" type="noConversion"/>
  <hyperlinks>
    <hyperlink ref="A5:J5" location="Account_Summary" display="Account Summary" xr:uid="{00000000-0004-0000-2D00-000000000000}"/>
    <hyperlink ref="A6:J6" location="'Table of Contents'!A1" display="Table of Contents" xr:uid="{00000000-0004-0000-2D00-000001000000}"/>
    <hyperlink ref="A10" r:id="rId1" xr:uid="{00000000-0004-0000-2D00-000002000000}"/>
    <hyperlink ref="A19" r:id="rId2" xr:uid="{5F9D34BF-A98D-4F6D-AC9F-CA08FD22C377}"/>
    <hyperlink ref="A7:G7" r:id="rId3" display="Price List" xr:uid="{2FA65D11-81BE-4439-B855-E886119B84E7}"/>
  </hyperlinks>
  <pageMargins left="0.75" right="0.75" top="1" bottom="1" header="0.5" footer="0.5"/>
  <headerFooter alignWithMargins="0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I17"/>
  <sheetViews>
    <sheetView showZeros="0" topLeftCell="A6" workbookViewId="0">
      <selection activeCell="A16" sqref="A16:G16"/>
    </sheetView>
  </sheetViews>
  <sheetFormatPr defaultRowHeight="12.75" x14ac:dyDescent="0.2"/>
  <cols>
    <col min="1" max="1" width="36.7109375" customWidth="1"/>
    <col min="2" max="2" width="25.28515625" customWidth="1"/>
    <col min="8" max="8" width="23.5703125" customWidth="1"/>
    <col min="9" max="9" width="20.28515625" customWidth="1"/>
  </cols>
  <sheetData>
    <row r="1" spans="1:9" ht="30" x14ac:dyDescent="0.2">
      <c r="A1" s="446" t="s">
        <v>749</v>
      </c>
      <c r="B1" s="446"/>
      <c r="C1" s="446"/>
      <c r="D1" s="446"/>
      <c r="E1" s="446"/>
      <c r="F1" s="446"/>
      <c r="G1" s="446"/>
      <c r="H1" s="446"/>
      <c r="I1" s="446"/>
    </row>
    <row r="2" spans="1:9" s="52" customFormat="1" ht="23.25" x14ac:dyDescent="0.2">
      <c r="A2" s="347" t="s">
        <v>0</v>
      </c>
      <c r="B2" s="347"/>
      <c r="C2" s="347"/>
      <c r="D2" s="347"/>
      <c r="E2" s="347"/>
      <c r="F2" s="347"/>
      <c r="G2" s="347"/>
      <c r="H2" s="347"/>
      <c r="I2" s="347"/>
    </row>
    <row r="3" spans="1:9" s="52" customFormat="1" ht="23.25" x14ac:dyDescent="0.2">
      <c r="A3" s="347" t="s">
        <v>784</v>
      </c>
      <c r="B3" s="347"/>
      <c r="C3" s="347"/>
      <c r="D3" s="347"/>
      <c r="E3" s="347"/>
      <c r="F3" s="347"/>
      <c r="G3" s="347"/>
      <c r="H3" s="347"/>
      <c r="I3" s="347"/>
    </row>
    <row r="4" spans="1:9" s="52" customFormat="1" ht="23.25" x14ac:dyDescent="0.2">
      <c r="A4" s="347" t="s">
        <v>752</v>
      </c>
      <c r="B4" s="347"/>
      <c r="C4" s="347"/>
      <c r="D4" s="347"/>
      <c r="E4" s="347"/>
      <c r="F4" s="347"/>
      <c r="G4" s="347"/>
      <c r="H4" s="347"/>
      <c r="I4" s="347"/>
    </row>
    <row r="5" spans="1:9" ht="23.25" x14ac:dyDescent="0.2">
      <c r="A5" s="348" t="s">
        <v>727</v>
      </c>
      <c r="B5" s="348"/>
      <c r="C5" s="348"/>
      <c r="D5" s="348"/>
      <c r="E5" s="348"/>
      <c r="F5" s="348"/>
      <c r="G5" s="348"/>
      <c r="H5" s="348"/>
      <c r="I5" s="348"/>
    </row>
    <row r="6" spans="1:9" ht="24.95" customHeight="1" x14ac:dyDescent="0.2">
      <c r="A6" s="495" t="s">
        <v>726</v>
      </c>
      <c r="B6" s="495"/>
      <c r="C6" s="495"/>
      <c r="D6" s="495"/>
      <c r="E6" s="495"/>
      <c r="F6" s="495"/>
      <c r="G6" s="495"/>
      <c r="H6" s="495"/>
      <c r="I6" s="495"/>
    </row>
    <row r="7" spans="1:9" ht="24.95" customHeight="1" x14ac:dyDescent="0.2">
      <c r="A7" s="344" t="s">
        <v>995</v>
      </c>
      <c r="B7" s="344"/>
      <c r="C7" s="344"/>
      <c r="D7" s="344"/>
      <c r="E7" s="344"/>
      <c r="F7" s="344"/>
      <c r="G7" s="344"/>
      <c r="H7" s="344"/>
      <c r="I7" s="344"/>
    </row>
    <row r="8" spans="1:9" s="56" customFormat="1" ht="24.95" customHeight="1" x14ac:dyDescent="0.2">
      <c r="A8" s="354" t="s">
        <v>759</v>
      </c>
      <c r="B8" s="354"/>
      <c r="C8" s="354"/>
      <c r="D8" s="354"/>
      <c r="E8" s="354"/>
      <c r="F8" s="354"/>
      <c r="G8" s="354"/>
      <c r="H8" s="354"/>
      <c r="I8" s="70">
        <f>H16</f>
        <v>0</v>
      </c>
    </row>
    <row r="9" spans="1:9" s="12" customFormat="1" ht="23.25" x14ac:dyDescent="0.2">
      <c r="A9" s="334" t="s">
        <v>34</v>
      </c>
      <c r="B9" s="14" t="s">
        <v>712</v>
      </c>
      <c r="C9" s="15">
        <v>2</v>
      </c>
      <c r="D9" s="15">
        <v>4</v>
      </c>
      <c r="E9" s="15">
        <v>6</v>
      </c>
      <c r="F9" s="15">
        <v>8</v>
      </c>
      <c r="G9" s="15">
        <v>10</v>
      </c>
      <c r="H9" s="15" t="s">
        <v>8</v>
      </c>
      <c r="I9" s="14" t="s">
        <v>10</v>
      </c>
    </row>
    <row r="10" spans="1:9" s="12" customFormat="1" ht="23.25" x14ac:dyDescent="0.2">
      <c r="A10" s="355" t="s">
        <v>730</v>
      </c>
      <c r="B10" s="355"/>
      <c r="C10" s="355"/>
      <c r="D10" s="355"/>
      <c r="E10" s="355"/>
      <c r="F10" s="355"/>
      <c r="G10" s="355"/>
      <c r="H10" s="355"/>
      <c r="I10" s="355"/>
    </row>
    <row r="11" spans="1:9" ht="23.25" x14ac:dyDescent="0.35">
      <c r="A11" s="13" t="s">
        <v>232</v>
      </c>
      <c r="B11" s="20">
        <v>4</v>
      </c>
      <c r="C11" s="21">
        <v>0</v>
      </c>
      <c r="D11" s="18">
        <v>0</v>
      </c>
      <c r="E11" s="18">
        <v>0</v>
      </c>
      <c r="F11" s="18">
        <v>0</v>
      </c>
      <c r="G11" s="18">
        <v>0</v>
      </c>
      <c r="H11" s="26">
        <f>SUM(C11:G11)</f>
        <v>0</v>
      </c>
      <c r="I11" s="19">
        <f>B11*H11</f>
        <v>0</v>
      </c>
    </row>
    <row r="12" spans="1:9" ht="23.25" x14ac:dyDescent="0.35">
      <c r="A12" s="13" t="s">
        <v>233</v>
      </c>
      <c r="B12" s="20">
        <v>4</v>
      </c>
      <c r="C12" s="21">
        <v>0</v>
      </c>
      <c r="D12" s="18"/>
      <c r="E12" s="18"/>
      <c r="F12" s="18"/>
      <c r="G12" s="18">
        <v>0</v>
      </c>
      <c r="H12" s="26">
        <f>SUM(C12:G12)</f>
        <v>0</v>
      </c>
      <c r="I12" s="19">
        <f>B12*H12</f>
        <v>0</v>
      </c>
    </row>
    <row r="13" spans="1:9" ht="23.25" x14ac:dyDescent="0.35">
      <c r="A13" s="13" t="s">
        <v>234</v>
      </c>
      <c r="B13" s="20">
        <v>4</v>
      </c>
      <c r="C13" s="21">
        <v>0</v>
      </c>
      <c r="D13" s="18"/>
      <c r="E13" s="18"/>
      <c r="F13" s="18"/>
      <c r="G13" s="18">
        <v>0</v>
      </c>
      <c r="H13" s="26">
        <f>SUM(C13:G13)</f>
        <v>0</v>
      </c>
      <c r="I13" s="19">
        <f>B13*H13</f>
        <v>0</v>
      </c>
    </row>
    <row r="14" spans="1:9" ht="23.25" x14ac:dyDescent="0.35">
      <c r="A14" s="13" t="s">
        <v>235</v>
      </c>
      <c r="B14" s="20">
        <v>4</v>
      </c>
      <c r="C14" s="21">
        <v>0</v>
      </c>
      <c r="D14" s="18"/>
      <c r="E14" s="18"/>
      <c r="F14" s="18"/>
      <c r="G14" s="18">
        <v>0</v>
      </c>
      <c r="H14" s="26">
        <f>SUM(C14:G14)</f>
        <v>0</v>
      </c>
      <c r="I14" s="19">
        <f>B14*H14</f>
        <v>0</v>
      </c>
    </row>
    <row r="15" spans="1:9" ht="23.25" x14ac:dyDescent="0.35">
      <c r="A15" s="13" t="s">
        <v>236</v>
      </c>
      <c r="B15" s="20">
        <v>4</v>
      </c>
      <c r="C15" s="21">
        <v>0</v>
      </c>
      <c r="D15" s="18"/>
      <c r="E15" s="18"/>
      <c r="F15" s="18"/>
      <c r="G15" s="18">
        <v>0</v>
      </c>
      <c r="H15" s="26">
        <f>SUM(C15:G15)</f>
        <v>0</v>
      </c>
      <c r="I15" s="19">
        <f>B15*H15</f>
        <v>0</v>
      </c>
    </row>
    <row r="16" spans="1:9" ht="24.95" customHeight="1" x14ac:dyDescent="0.35">
      <c r="A16" s="484" t="s">
        <v>758</v>
      </c>
      <c r="B16" s="485"/>
      <c r="C16" s="485"/>
      <c r="D16" s="485"/>
      <c r="E16" s="485"/>
      <c r="F16" s="485"/>
      <c r="G16" s="485"/>
      <c r="H16" s="72">
        <f>SUM(H11:H15)</f>
        <v>0</v>
      </c>
      <c r="I16" s="73">
        <f>SUM(I11:I15)</f>
        <v>0</v>
      </c>
    </row>
    <row r="17" spans="1:9" ht="24.95" customHeight="1" x14ac:dyDescent="0.2">
      <c r="A17" s="349" t="s">
        <v>751</v>
      </c>
      <c r="B17" s="350"/>
      <c r="C17" s="350"/>
      <c r="D17" s="350"/>
      <c r="E17" s="350"/>
      <c r="F17" s="350"/>
      <c r="G17" s="350"/>
      <c r="H17" s="350"/>
      <c r="I17" s="351"/>
    </row>
  </sheetData>
  <sheetProtection selectLockedCells="1"/>
  <mergeCells count="11">
    <mergeCell ref="A1:I1"/>
    <mergeCell ref="A2:I2"/>
    <mergeCell ref="A3:I3"/>
    <mergeCell ref="A4:I4"/>
    <mergeCell ref="A7:I7"/>
    <mergeCell ref="A16:G16"/>
    <mergeCell ref="A17:I17"/>
    <mergeCell ref="A5:I5"/>
    <mergeCell ref="A6:I6"/>
    <mergeCell ref="A8:H8"/>
    <mergeCell ref="A10:I10"/>
  </mergeCells>
  <phoneticPr fontId="28" type="noConversion"/>
  <hyperlinks>
    <hyperlink ref="A5:I5" location="Account_Summary" display="Account Summary" xr:uid="{00000000-0004-0000-2E00-000000000000}"/>
    <hyperlink ref="A6:I6" location="Table_of_Contents" display="Table of Contents" xr:uid="{00000000-0004-0000-2E00-000001000000}"/>
    <hyperlink ref="A10" r:id="rId1" xr:uid="{00000000-0004-0000-2E00-000002000000}"/>
    <hyperlink ref="A7:G7" r:id="rId2" display="Price List" xr:uid="{73FB4E57-7699-4C63-866A-F65E468C70C6}"/>
  </hyperlinks>
  <pageMargins left="0.75" right="0.75" top="1" bottom="1" header="0.5" footer="0.5"/>
  <headerFooter alignWithMargins="0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J19"/>
  <sheetViews>
    <sheetView showZeros="0" topLeftCell="A7" workbookViewId="0">
      <selection activeCell="A18" sqref="A18:H18"/>
    </sheetView>
  </sheetViews>
  <sheetFormatPr defaultRowHeight="12.75" x14ac:dyDescent="0.2"/>
  <cols>
    <col min="1" max="1" width="42.42578125" customWidth="1"/>
    <col min="2" max="2" width="26.42578125" customWidth="1"/>
    <col min="9" max="9" width="22.140625" customWidth="1"/>
    <col min="10" max="10" width="23.7109375" customWidth="1"/>
  </cols>
  <sheetData>
    <row r="1" spans="1:10" ht="30" x14ac:dyDescent="0.2">
      <c r="A1" s="446" t="s">
        <v>749</v>
      </c>
      <c r="B1" s="446"/>
      <c r="C1" s="446"/>
      <c r="D1" s="446"/>
      <c r="E1" s="446"/>
      <c r="F1" s="446"/>
      <c r="G1" s="446"/>
      <c r="H1" s="446"/>
      <c r="I1" s="446"/>
      <c r="J1" s="446"/>
    </row>
    <row r="2" spans="1:10" s="52" customFormat="1" ht="23.25" x14ac:dyDescent="0.2">
      <c r="A2" s="347" t="s">
        <v>0</v>
      </c>
      <c r="B2" s="347"/>
      <c r="C2" s="347"/>
      <c r="D2" s="347"/>
      <c r="E2" s="347"/>
      <c r="F2" s="347"/>
      <c r="G2" s="347"/>
      <c r="H2" s="347"/>
      <c r="I2" s="347"/>
      <c r="J2" s="347"/>
    </row>
    <row r="3" spans="1:10" s="52" customFormat="1" ht="23.25" x14ac:dyDescent="0.2">
      <c r="A3" s="347" t="s">
        <v>785</v>
      </c>
      <c r="B3" s="347"/>
      <c r="C3" s="347"/>
      <c r="D3" s="347"/>
      <c r="E3" s="347"/>
      <c r="F3" s="347"/>
      <c r="G3" s="347"/>
      <c r="H3" s="347"/>
      <c r="I3" s="347"/>
      <c r="J3" s="347"/>
    </row>
    <row r="4" spans="1:10" s="52" customFormat="1" ht="23.25" x14ac:dyDescent="0.2">
      <c r="A4" s="347" t="s">
        <v>752</v>
      </c>
      <c r="B4" s="347"/>
      <c r="C4" s="347"/>
      <c r="D4" s="347"/>
      <c r="E4" s="347"/>
      <c r="F4" s="347"/>
      <c r="G4" s="347"/>
      <c r="H4" s="347"/>
      <c r="I4" s="347"/>
      <c r="J4" s="347"/>
    </row>
    <row r="5" spans="1:10" ht="23.25" x14ac:dyDescent="0.2">
      <c r="A5" s="348" t="s">
        <v>727</v>
      </c>
      <c r="B5" s="348"/>
      <c r="C5" s="348"/>
      <c r="D5" s="348"/>
      <c r="E5" s="348"/>
      <c r="F5" s="348"/>
      <c r="G5" s="348"/>
      <c r="H5" s="348"/>
      <c r="I5" s="348"/>
      <c r="J5" s="348"/>
    </row>
    <row r="6" spans="1:10" ht="24.95" customHeight="1" x14ac:dyDescent="0.2">
      <c r="A6" s="495" t="s">
        <v>726</v>
      </c>
      <c r="B6" s="495"/>
      <c r="C6" s="495"/>
      <c r="D6" s="495"/>
      <c r="E6" s="495"/>
      <c r="F6" s="495"/>
      <c r="G6" s="495"/>
      <c r="H6" s="495"/>
      <c r="I6" s="495"/>
      <c r="J6" s="495"/>
    </row>
    <row r="7" spans="1:10" ht="24.95" customHeight="1" x14ac:dyDescent="0.2">
      <c r="A7" s="344" t="s">
        <v>995</v>
      </c>
      <c r="B7" s="344"/>
      <c r="C7" s="344"/>
      <c r="D7" s="344"/>
      <c r="E7" s="344"/>
      <c r="F7" s="344"/>
      <c r="G7" s="344"/>
      <c r="H7" s="344"/>
      <c r="I7" s="344"/>
      <c r="J7" s="344"/>
    </row>
    <row r="8" spans="1:10" s="56" customFormat="1" ht="23.25" customHeight="1" x14ac:dyDescent="0.2">
      <c r="A8" s="354" t="s">
        <v>759</v>
      </c>
      <c r="B8" s="354"/>
      <c r="C8" s="354"/>
      <c r="D8" s="354"/>
      <c r="E8" s="354"/>
      <c r="F8" s="354"/>
      <c r="G8" s="354"/>
      <c r="H8" s="354"/>
      <c r="I8" s="354"/>
      <c r="J8" s="70">
        <f>I18</f>
        <v>0</v>
      </c>
    </row>
    <row r="9" spans="1:10" s="12" customFormat="1" ht="23.25" customHeight="1" x14ac:dyDescent="0.2">
      <c r="A9" s="334" t="s">
        <v>35</v>
      </c>
      <c r="B9" s="14" t="s">
        <v>712</v>
      </c>
      <c r="C9" s="15">
        <v>2</v>
      </c>
      <c r="D9" s="15">
        <v>4</v>
      </c>
      <c r="E9" s="15">
        <v>6</v>
      </c>
      <c r="F9" s="15">
        <v>8</v>
      </c>
      <c r="G9" s="15">
        <v>10</v>
      </c>
      <c r="H9" s="15">
        <v>12</v>
      </c>
      <c r="I9" s="15" t="s">
        <v>8</v>
      </c>
      <c r="J9" s="14" t="s">
        <v>10</v>
      </c>
    </row>
    <row r="10" spans="1:10" s="12" customFormat="1" ht="23.25" x14ac:dyDescent="0.2">
      <c r="A10" s="355" t="s">
        <v>730</v>
      </c>
      <c r="B10" s="355"/>
      <c r="C10" s="355"/>
      <c r="D10" s="355"/>
      <c r="E10" s="355"/>
      <c r="F10" s="355"/>
      <c r="G10" s="355"/>
      <c r="H10" s="355"/>
      <c r="I10" s="355"/>
      <c r="J10" s="355"/>
    </row>
    <row r="11" spans="1:10" ht="23.25" x14ac:dyDescent="0.35">
      <c r="A11" s="13" t="s">
        <v>75</v>
      </c>
      <c r="B11" s="20">
        <v>4</v>
      </c>
      <c r="C11" s="21">
        <v>0</v>
      </c>
      <c r="D11" s="18">
        <v>0</v>
      </c>
      <c r="E11" s="18">
        <v>0</v>
      </c>
      <c r="F11" s="18">
        <v>0</v>
      </c>
      <c r="G11" s="18">
        <v>0</v>
      </c>
      <c r="H11" s="18">
        <v>0</v>
      </c>
      <c r="I11" s="26">
        <f t="shared" ref="I11:I17" si="0">SUM(C11:H11)</f>
        <v>0</v>
      </c>
      <c r="J11" s="19">
        <f t="shared" ref="J11:J16" si="1">B11*I11</f>
        <v>0</v>
      </c>
    </row>
    <row r="12" spans="1:10" ht="23.25" x14ac:dyDescent="0.35">
      <c r="A12" s="13" t="s">
        <v>82</v>
      </c>
      <c r="B12" s="20">
        <v>4</v>
      </c>
      <c r="C12" s="21">
        <v>0</v>
      </c>
      <c r="D12" s="18"/>
      <c r="E12" s="18"/>
      <c r="F12" s="18"/>
      <c r="G12" s="18"/>
      <c r="H12" s="18">
        <v>0</v>
      </c>
      <c r="I12" s="26">
        <f t="shared" si="0"/>
        <v>0</v>
      </c>
      <c r="J12" s="19">
        <f t="shared" si="1"/>
        <v>0</v>
      </c>
    </row>
    <row r="13" spans="1:10" ht="23.25" x14ac:dyDescent="0.35">
      <c r="A13" s="13" t="s">
        <v>850</v>
      </c>
      <c r="B13" s="20">
        <v>4</v>
      </c>
      <c r="C13" s="21">
        <v>0</v>
      </c>
      <c r="D13" s="18"/>
      <c r="E13" s="18"/>
      <c r="F13" s="18"/>
      <c r="G13" s="18"/>
      <c r="H13" s="18"/>
      <c r="I13" s="26">
        <f t="shared" si="0"/>
        <v>0</v>
      </c>
      <c r="J13" s="19">
        <f t="shared" si="1"/>
        <v>0</v>
      </c>
    </row>
    <row r="14" spans="1:10" ht="23.25" x14ac:dyDescent="0.35">
      <c r="A14" s="13" t="s">
        <v>116</v>
      </c>
      <c r="B14" s="20">
        <v>4</v>
      </c>
      <c r="C14" s="21">
        <v>0</v>
      </c>
      <c r="D14" s="18"/>
      <c r="E14" s="18"/>
      <c r="F14" s="18"/>
      <c r="G14" s="18"/>
      <c r="H14" s="18">
        <v>0</v>
      </c>
      <c r="I14" s="26">
        <f t="shared" si="0"/>
        <v>0</v>
      </c>
      <c r="J14" s="19">
        <f t="shared" si="1"/>
        <v>0</v>
      </c>
    </row>
    <row r="15" spans="1:10" ht="23.25" x14ac:dyDescent="0.35">
      <c r="A15" s="13" t="s">
        <v>237</v>
      </c>
      <c r="B15" s="20">
        <v>4</v>
      </c>
      <c r="C15" s="21">
        <v>0</v>
      </c>
      <c r="D15" s="18">
        <v>0</v>
      </c>
      <c r="E15" s="18"/>
      <c r="F15" s="18"/>
      <c r="G15" s="18"/>
      <c r="H15" s="18">
        <v>0</v>
      </c>
      <c r="I15" s="26">
        <f t="shared" si="0"/>
        <v>0</v>
      </c>
      <c r="J15" s="19">
        <f t="shared" si="1"/>
        <v>0</v>
      </c>
    </row>
    <row r="16" spans="1:10" ht="23.25" x14ac:dyDescent="0.35">
      <c r="A16" s="13" t="s">
        <v>105</v>
      </c>
      <c r="B16" s="20">
        <v>4</v>
      </c>
      <c r="C16" s="21"/>
      <c r="D16" s="18"/>
      <c r="E16" s="18"/>
      <c r="F16" s="18"/>
      <c r="G16" s="18"/>
      <c r="H16" s="18"/>
      <c r="I16" s="26">
        <f t="shared" si="0"/>
        <v>0</v>
      </c>
      <c r="J16" s="19">
        <f t="shared" si="1"/>
        <v>0</v>
      </c>
    </row>
    <row r="17" spans="1:10" ht="23.25" x14ac:dyDescent="0.35">
      <c r="A17" s="105" t="s">
        <v>377</v>
      </c>
      <c r="B17" s="20">
        <v>4</v>
      </c>
      <c r="C17" s="21">
        <v>0</v>
      </c>
      <c r="D17" s="18"/>
      <c r="E17" s="18">
        <v>0</v>
      </c>
      <c r="F17" s="18"/>
      <c r="G17" s="18"/>
      <c r="H17" s="18">
        <v>0</v>
      </c>
      <c r="I17" s="26">
        <f t="shared" si="0"/>
        <v>0</v>
      </c>
      <c r="J17" s="19">
        <f>B16*I17</f>
        <v>0</v>
      </c>
    </row>
    <row r="18" spans="1:10" ht="24.95" customHeight="1" x14ac:dyDescent="0.35">
      <c r="A18" s="484" t="s">
        <v>758</v>
      </c>
      <c r="B18" s="485"/>
      <c r="C18" s="485"/>
      <c r="D18" s="485"/>
      <c r="E18" s="485"/>
      <c r="F18" s="485"/>
      <c r="G18" s="485"/>
      <c r="H18" s="486"/>
      <c r="I18" s="72">
        <f>SUM(I11:I17)</f>
        <v>0</v>
      </c>
      <c r="J18" s="73">
        <f>SUM(J11:J17)</f>
        <v>0</v>
      </c>
    </row>
    <row r="19" spans="1:10" ht="24.95" customHeight="1" x14ac:dyDescent="0.2">
      <c r="A19" s="349" t="s">
        <v>751</v>
      </c>
      <c r="B19" s="350"/>
      <c r="C19" s="350"/>
      <c r="D19" s="350"/>
      <c r="E19" s="350"/>
      <c r="F19" s="350"/>
      <c r="G19" s="350"/>
      <c r="H19" s="350"/>
      <c r="I19" s="350"/>
      <c r="J19" s="351"/>
    </row>
  </sheetData>
  <sheetProtection selectLockedCells="1"/>
  <mergeCells count="11">
    <mergeCell ref="A19:J19"/>
    <mergeCell ref="A1:J1"/>
    <mergeCell ref="A2:J2"/>
    <mergeCell ref="A3:J3"/>
    <mergeCell ref="A4:J4"/>
    <mergeCell ref="A18:H18"/>
    <mergeCell ref="A5:J5"/>
    <mergeCell ref="A6:J6"/>
    <mergeCell ref="A8:I8"/>
    <mergeCell ref="A7:J7"/>
    <mergeCell ref="A10:J10"/>
  </mergeCells>
  <phoneticPr fontId="28" type="noConversion"/>
  <hyperlinks>
    <hyperlink ref="A5:J5" location="Account_Summary" display="Account Summary" xr:uid="{00000000-0004-0000-2F00-000000000000}"/>
    <hyperlink ref="A6:J6" location="Table_of_Contents" display="Table of Contents" xr:uid="{00000000-0004-0000-2F00-000001000000}"/>
    <hyperlink ref="A10" r:id="rId1" xr:uid="{00000000-0004-0000-2F00-000002000000}"/>
    <hyperlink ref="A7:H7" r:id="rId2" display="Price List" xr:uid="{976CF71C-5E24-4214-B0E2-CC840D001268}"/>
  </hyperlinks>
  <pageMargins left="0.75" right="0.75" top="1" bottom="1" header="0.5" footer="0.5"/>
  <pageSetup orientation="portrait" horizontalDpi="4294967293" verticalDpi="0" r:id="rId3"/>
  <headerFooter alignWithMargins="0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:E15"/>
  <sheetViews>
    <sheetView showZeros="0" zoomScale="80" workbookViewId="0">
      <selection activeCell="A14" sqref="A14:C14"/>
    </sheetView>
  </sheetViews>
  <sheetFormatPr defaultRowHeight="12.75" x14ac:dyDescent="0.2"/>
  <cols>
    <col min="1" max="1" width="67.140625" customWidth="1"/>
    <col min="2" max="2" width="22.7109375" customWidth="1"/>
    <col min="4" max="4" width="20.28515625" customWidth="1"/>
    <col min="5" max="5" width="17.28515625" customWidth="1"/>
  </cols>
  <sheetData>
    <row r="1" spans="1:5" ht="30" x14ac:dyDescent="0.2">
      <c r="A1" s="446" t="s">
        <v>749</v>
      </c>
      <c r="B1" s="446"/>
      <c r="C1" s="446"/>
      <c r="D1" s="446"/>
      <c r="E1" s="446"/>
    </row>
    <row r="2" spans="1:5" s="52" customFormat="1" ht="23.25" x14ac:dyDescent="0.2">
      <c r="A2" s="347" t="s">
        <v>0</v>
      </c>
      <c r="B2" s="347"/>
      <c r="C2" s="347"/>
      <c r="D2" s="347"/>
      <c r="E2" s="347"/>
    </row>
    <row r="3" spans="1:5" s="52" customFormat="1" ht="23.25" x14ac:dyDescent="0.2">
      <c r="A3" s="347" t="s">
        <v>786</v>
      </c>
      <c r="B3" s="347"/>
      <c r="C3" s="347"/>
      <c r="D3" s="347"/>
      <c r="E3" s="347"/>
    </row>
    <row r="4" spans="1:5" s="52" customFormat="1" ht="23.25" x14ac:dyDescent="0.2">
      <c r="A4" s="347" t="s">
        <v>752</v>
      </c>
      <c r="B4" s="347"/>
      <c r="C4" s="347"/>
      <c r="D4" s="347"/>
      <c r="E4" s="347"/>
    </row>
    <row r="5" spans="1:5" ht="23.25" x14ac:dyDescent="0.2">
      <c r="A5" s="348" t="s">
        <v>727</v>
      </c>
      <c r="B5" s="348"/>
      <c r="C5" s="348"/>
      <c r="D5" s="348"/>
      <c r="E5" s="348"/>
    </row>
    <row r="6" spans="1:5" ht="24.95" customHeight="1" x14ac:dyDescent="0.2">
      <c r="A6" s="495" t="s">
        <v>726</v>
      </c>
      <c r="B6" s="495"/>
      <c r="C6" s="495"/>
      <c r="D6" s="495"/>
      <c r="E6" s="495"/>
    </row>
    <row r="7" spans="1:5" ht="24.95" customHeight="1" x14ac:dyDescent="0.2">
      <c r="A7" s="344" t="s">
        <v>995</v>
      </c>
      <c r="B7" s="344"/>
      <c r="C7" s="344"/>
      <c r="D7" s="344"/>
      <c r="E7" s="344"/>
    </row>
    <row r="8" spans="1:5" s="56" customFormat="1" ht="23.25" customHeight="1" x14ac:dyDescent="0.2">
      <c r="A8" s="354" t="s">
        <v>759</v>
      </c>
      <c r="B8" s="354"/>
      <c r="C8" s="354"/>
      <c r="D8" s="354"/>
      <c r="E8" s="70">
        <f>D14</f>
        <v>0</v>
      </c>
    </row>
    <row r="9" spans="1:5" s="12" customFormat="1" ht="23.25" x14ac:dyDescent="0.2">
      <c r="A9" s="334" t="s">
        <v>745</v>
      </c>
      <c r="B9" s="14" t="s">
        <v>712</v>
      </c>
      <c r="C9" s="15">
        <v>10</v>
      </c>
      <c r="D9" s="15" t="s">
        <v>8</v>
      </c>
      <c r="E9" s="14" t="s">
        <v>10</v>
      </c>
    </row>
    <row r="10" spans="1:5" s="12" customFormat="1" ht="23.25" x14ac:dyDescent="0.2">
      <c r="A10" s="355" t="s">
        <v>730</v>
      </c>
      <c r="B10" s="355"/>
      <c r="C10" s="355"/>
      <c r="D10" s="355"/>
      <c r="E10" s="355"/>
    </row>
    <row r="11" spans="1:5" s="1" customFormat="1" ht="23.25" x14ac:dyDescent="0.35">
      <c r="A11" s="51" t="s">
        <v>746</v>
      </c>
      <c r="B11" s="17">
        <v>4</v>
      </c>
      <c r="C11" s="18">
        <v>0</v>
      </c>
      <c r="D11" s="26">
        <f>SUM(C11:C11)</f>
        <v>0</v>
      </c>
      <c r="E11" s="19">
        <f>B11*D11</f>
        <v>0</v>
      </c>
    </row>
    <row r="12" spans="1:5" s="1" customFormat="1" ht="23.25" x14ac:dyDescent="0.35">
      <c r="A12" s="51" t="s">
        <v>747</v>
      </c>
      <c r="B12" s="17">
        <v>4</v>
      </c>
      <c r="C12" s="18">
        <v>0</v>
      </c>
      <c r="D12" s="26">
        <f>SUM(C12:C12)</f>
        <v>0</v>
      </c>
      <c r="E12" s="19">
        <f>B12*D12</f>
        <v>0</v>
      </c>
    </row>
    <row r="13" spans="1:5" s="1" customFormat="1" ht="23.25" x14ac:dyDescent="0.35">
      <c r="A13" s="51" t="s">
        <v>184</v>
      </c>
      <c r="B13" s="17">
        <v>4</v>
      </c>
      <c r="C13" s="18">
        <v>0</v>
      </c>
      <c r="D13" s="26">
        <f>SUM(C13:C13)</f>
        <v>0</v>
      </c>
      <c r="E13" s="19">
        <f>B13*D13</f>
        <v>0</v>
      </c>
    </row>
    <row r="14" spans="1:5" ht="24.95" customHeight="1" x14ac:dyDescent="0.35">
      <c r="A14" s="484" t="s">
        <v>758</v>
      </c>
      <c r="B14" s="485"/>
      <c r="C14" s="485"/>
      <c r="D14" s="72">
        <f>SUM(D9:D13)</f>
        <v>0</v>
      </c>
      <c r="E14" s="73">
        <f>SUM(E9:E13)</f>
        <v>0</v>
      </c>
    </row>
    <row r="15" spans="1:5" ht="24.95" customHeight="1" x14ac:dyDescent="0.2">
      <c r="A15" s="349" t="s">
        <v>751</v>
      </c>
      <c r="B15" s="350"/>
      <c r="C15" s="350"/>
      <c r="D15" s="350"/>
      <c r="E15" s="351"/>
    </row>
  </sheetData>
  <sheetProtection selectLockedCells="1"/>
  <mergeCells count="11">
    <mergeCell ref="A15:E15"/>
    <mergeCell ref="A8:D8"/>
    <mergeCell ref="A10:E10"/>
    <mergeCell ref="A1:E1"/>
    <mergeCell ref="A2:E2"/>
    <mergeCell ref="A3:E3"/>
    <mergeCell ref="A4:E4"/>
    <mergeCell ref="A14:C14"/>
    <mergeCell ref="A5:E5"/>
    <mergeCell ref="A6:E6"/>
    <mergeCell ref="A7:E7"/>
  </mergeCells>
  <phoneticPr fontId="28" type="noConversion"/>
  <hyperlinks>
    <hyperlink ref="A5:E5" location="Account_Summary" display="Account Summary" xr:uid="{00000000-0004-0000-3000-000000000000}"/>
    <hyperlink ref="A6:E6" location="Table_of_Contents" display="Table of Contents" xr:uid="{00000000-0004-0000-3000-000001000000}"/>
    <hyperlink ref="A10" r:id="rId1" xr:uid="{00000000-0004-0000-3000-000002000000}"/>
    <hyperlink ref="A7:C7" r:id="rId2" display="Price List" xr:uid="{E9F29ACF-8EEE-4363-9296-18D288C8D57F}"/>
  </hyperlinks>
  <pageMargins left="0.75" right="0.75" top="1" bottom="1" header="0.5" footer="0.5"/>
  <pageSetup orientation="portrait" horizontalDpi="4294967293" verticalDpi="0" r:id="rId3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23"/>
  <sheetViews>
    <sheetView showZeros="0" topLeftCell="A4" workbookViewId="0">
      <selection activeCell="A8" sqref="A8:F8"/>
    </sheetView>
  </sheetViews>
  <sheetFormatPr defaultRowHeight="12.75" x14ac:dyDescent="0.2"/>
  <cols>
    <col min="1" max="1" width="51.5703125" customWidth="1"/>
    <col min="2" max="2" width="20.7109375" customWidth="1"/>
    <col min="3" max="3" width="14.7109375" customWidth="1"/>
    <col min="4" max="4" width="18.85546875" customWidth="1"/>
    <col min="5" max="5" width="22.7109375" customWidth="1"/>
    <col min="6" max="6" width="23.28515625" customWidth="1"/>
  </cols>
  <sheetData>
    <row r="1" spans="1:6" ht="30" x14ac:dyDescent="0.2">
      <c r="A1" s="446" t="s">
        <v>749</v>
      </c>
      <c r="B1" s="446"/>
      <c r="C1" s="446"/>
      <c r="D1" s="446"/>
      <c r="E1" s="446"/>
      <c r="F1" s="446"/>
    </row>
    <row r="2" spans="1:6" s="52" customFormat="1" ht="23.25" x14ac:dyDescent="0.2">
      <c r="A2" s="347" t="s">
        <v>0</v>
      </c>
      <c r="B2" s="347"/>
      <c r="C2" s="347"/>
      <c r="D2" s="347"/>
      <c r="E2" s="347"/>
      <c r="F2" s="347"/>
    </row>
    <row r="3" spans="1:6" s="52" customFormat="1" ht="23.25" x14ac:dyDescent="0.2">
      <c r="A3" s="347" t="s">
        <v>755</v>
      </c>
      <c r="B3" s="347"/>
      <c r="C3" s="347"/>
      <c r="D3" s="347"/>
      <c r="E3" s="347"/>
      <c r="F3" s="347"/>
    </row>
    <row r="4" spans="1:6" s="52" customFormat="1" ht="23.25" x14ac:dyDescent="0.2">
      <c r="A4" s="458" t="s">
        <v>940</v>
      </c>
      <c r="B4" s="347"/>
      <c r="C4" s="347"/>
      <c r="D4" s="347"/>
      <c r="E4" s="347"/>
      <c r="F4" s="347"/>
    </row>
    <row r="5" spans="1:6" s="52" customFormat="1" ht="23.25" x14ac:dyDescent="0.2">
      <c r="A5" s="347" t="s">
        <v>752</v>
      </c>
      <c r="B5" s="347"/>
      <c r="C5" s="347"/>
      <c r="D5" s="347"/>
      <c r="E5" s="347"/>
      <c r="F5" s="347"/>
    </row>
    <row r="6" spans="1:6" ht="23.25" x14ac:dyDescent="0.2">
      <c r="A6" s="348" t="s">
        <v>727</v>
      </c>
      <c r="B6" s="348"/>
      <c r="C6" s="348"/>
      <c r="D6" s="348"/>
      <c r="E6" s="348"/>
      <c r="F6" s="348"/>
    </row>
    <row r="7" spans="1:6" ht="24.95" customHeight="1" x14ac:dyDescent="0.2">
      <c r="A7" s="345" t="s">
        <v>726</v>
      </c>
      <c r="B7" s="345"/>
      <c r="C7" s="345"/>
      <c r="D7" s="345"/>
      <c r="E7" s="345"/>
      <c r="F7" s="345"/>
    </row>
    <row r="8" spans="1:6" ht="24.95" customHeight="1" x14ac:dyDescent="0.2">
      <c r="A8" s="457" t="s">
        <v>995</v>
      </c>
      <c r="B8" s="457"/>
      <c r="C8" s="457"/>
      <c r="D8" s="457"/>
      <c r="E8" s="457"/>
      <c r="F8" s="457"/>
    </row>
    <row r="9" spans="1:6" ht="23.25" x14ac:dyDescent="0.2">
      <c r="A9" s="452" t="s">
        <v>759</v>
      </c>
      <c r="B9" s="452"/>
      <c r="C9" s="452"/>
      <c r="D9" s="452"/>
      <c r="E9" s="452"/>
      <c r="F9" s="70">
        <f>E21</f>
        <v>0</v>
      </c>
    </row>
    <row r="10" spans="1:6" s="234" customFormat="1" ht="23.25" x14ac:dyDescent="0.35">
      <c r="A10" s="4" t="s">
        <v>16</v>
      </c>
      <c r="B10" s="14" t="s">
        <v>712</v>
      </c>
      <c r="C10" s="15" t="s">
        <v>899</v>
      </c>
      <c r="D10" s="15" t="s">
        <v>927</v>
      </c>
      <c r="E10" s="15" t="s">
        <v>8</v>
      </c>
      <c r="F10" s="14" t="s">
        <v>10</v>
      </c>
    </row>
    <row r="11" spans="1:6" s="223" customFormat="1" ht="23.25" x14ac:dyDescent="0.35">
      <c r="A11" s="451" t="s">
        <v>730</v>
      </c>
      <c r="B11" s="451"/>
      <c r="C11" s="451"/>
      <c r="D11" s="451"/>
      <c r="E11" s="451"/>
      <c r="F11" s="451"/>
    </row>
    <row r="12" spans="1:6" ht="23.25" x14ac:dyDescent="0.35">
      <c r="A12" s="177" t="s">
        <v>946</v>
      </c>
      <c r="B12" s="20">
        <v>6.5</v>
      </c>
      <c r="C12" s="21">
        <v>0</v>
      </c>
      <c r="D12" s="18">
        <v>0</v>
      </c>
      <c r="E12" s="26">
        <f t="shared" ref="E12" si="0">SUM(C12:D12)</f>
        <v>0</v>
      </c>
      <c r="F12" s="19">
        <f t="shared" ref="F12" si="1">B12*E12</f>
        <v>0</v>
      </c>
    </row>
    <row r="13" spans="1:6" ht="23.25" x14ac:dyDescent="0.35">
      <c r="A13" s="23" t="s">
        <v>941</v>
      </c>
      <c r="B13" s="20">
        <v>6.5</v>
      </c>
      <c r="C13" s="21">
        <v>0</v>
      </c>
      <c r="D13" s="18">
        <v>0</v>
      </c>
      <c r="E13" s="26">
        <f t="shared" ref="E13:E19" si="2">SUM(C13:D13)</f>
        <v>0</v>
      </c>
      <c r="F13" s="19">
        <f t="shared" ref="F13:F19" si="3">B13*E13</f>
        <v>0</v>
      </c>
    </row>
    <row r="14" spans="1:6" ht="23.25" x14ac:dyDescent="0.35">
      <c r="A14" s="13" t="s">
        <v>942</v>
      </c>
      <c r="B14" s="20">
        <v>6.5</v>
      </c>
      <c r="C14" s="21">
        <v>0</v>
      </c>
      <c r="D14" s="18">
        <v>0</v>
      </c>
      <c r="E14" s="26">
        <f t="shared" si="2"/>
        <v>0</v>
      </c>
      <c r="F14" s="19">
        <f t="shared" si="3"/>
        <v>0</v>
      </c>
    </row>
    <row r="15" spans="1:6" ht="23.25" x14ac:dyDescent="0.35">
      <c r="A15" s="13" t="s">
        <v>943</v>
      </c>
      <c r="B15" s="20">
        <v>6.5</v>
      </c>
      <c r="C15" s="21">
        <v>0</v>
      </c>
      <c r="D15" s="18">
        <v>0</v>
      </c>
      <c r="E15" s="26">
        <f t="shared" si="2"/>
        <v>0</v>
      </c>
      <c r="F15" s="19">
        <f t="shared" si="3"/>
        <v>0</v>
      </c>
    </row>
    <row r="16" spans="1:6" ht="23.25" x14ac:dyDescent="0.35">
      <c r="A16" s="13" t="s">
        <v>944</v>
      </c>
      <c r="B16" s="20">
        <v>6.5</v>
      </c>
      <c r="C16" s="21">
        <v>0</v>
      </c>
      <c r="D16" s="18">
        <v>0</v>
      </c>
      <c r="E16" s="26">
        <f t="shared" si="2"/>
        <v>0</v>
      </c>
      <c r="F16" s="19">
        <f t="shared" si="3"/>
        <v>0</v>
      </c>
    </row>
    <row r="17" spans="1:6" ht="23.25" x14ac:dyDescent="0.35">
      <c r="A17" s="13" t="s">
        <v>947</v>
      </c>
      <c r="B17" s="20">
        <v>6.5</v>
      </c>
      <c r="C17" s="21">
        <v>0</v>
      </c>
      <c r="D17" s="18">
        <v>0</v>
      </c>
      <c r="E17" s="26">
        <f t="shared" ref="E17" si="4">SUM(C17:D17)</f>
        <v>0</v>
      </c>
      <c r="F17" s="19">
        <f t="shared" ref="F17" si="5">B17*E17</f>
        <v>0</v>
      </c>
    </row>
    <row r="18" spans="1:6" ht="23.25" x14ac:dyDescent="0.35">
      <c r="A18" s="13" t="s">
        <v>945</v>
      </c>
      <c r="B18" s="20">
        <v>6.5</v>
      </c>
      <c r="C18" s="21">
        <v>0</v>
      </c>
      <c r="D18" s="18">
        <v>0</v>
      </c>
      <c r="E18" s="26">
        <f t="shared" si="2"/>
        <v>0</v>
      </c>
      <c r="F18" s="19">
        <f t="shared" si="3"/>
        <v>0</v>
      </c>
    </row>
    <row r="19" spans="1:6" ht="23.25" x14ac:dyDescent="0.35">
      <c r="A19" s="13"/>
      <c r="B19" s="20">
        <v>0</v>
      </c>
      <c r="C19" s="21">
        <v>0</v>
      </c>
      <c r="D19" s="18">
        <v>0</v>
      </c>
      <c r="E19" s="26">
        <f t="shared" si="2"/>
        <v>0</v>
      </c>
      <c r="F19" s="19">
        <f t="shared" si="3"/>
        <v>0</v>
      </c>
    </row>
    <row r="20" spans="1:6" s="47" customFormat="1" ht="23.25" customHeight="1" x14ac:dyDescent="0.35">
      <c r="A20" s="4" t="s">
        <v>16</v>
      </c>
      <c r="B20" s="43" t="s">
        <v>802</v>
      </c>
      <c r="C20" s="63" t="str">
        <f>C10</f>
        <v>2/0</v>
      </c>
      <c r="D20" s="46" t="str">
        <f>D10</f>
        <v>1/0</v>
      </c>
      <c r="E20" s="15" t="s">
        <v>8</v>
      </c>
      <c r="F20" s="14" t="s">
        <v>10</v>
      </c>
    </row>
    <row r="21" spans="1:6" s="47" customFormat="1" ht="23.25" customHeight="1" x14ac:dyDescent="0.35">
      <c r="A21" s="453" t="s">
        <v>758</v>
      </c>
      <c r="B21" s="453"/>
      <c r="C21" s="26">
        <f>SUM(C12:C19)</f>
        <v>0</v>
      </c>
      <c r="D21" s="26">
        <f>SUM(D12:D19)</f>
        <v>0</v>
      </c>
      <c r="E21" s="26">
        <f>SUM(E12:E19)</f>
        <v>0</v>
      </c>
      <c r="F21" s="73">
        <f>SUM(F12:F19)</f>
        <v>0</v>
      </c>
    </row>
    <row r="22" spans="1:6" ht="24.95" customHeight="1" x14ac:dyDescent="0.2">
      <c r="A22" s="454" t="s">
        <v>727</v>
      </c>
      <c r="B22" s="455"/>
      <c r="C22" s="455"/>
      <c r="D22" s="455"/>
      <c r="E22" s="455"/>
      <c r="F22" s="456"/>
    </row>
    <row r="23" spans="1:6" ht="23.25" x14ac:dyDescent="0.2">
      <c r="A23" s="349" t="s">
        <v>751</v>
      </c>
      <c r="B23" s="350"/>
      <c r="C23" s="350"/>
      <c r="D23" s="350"/>
      <c r="E23" s="350"/>
      <c r="F23" s="351"/>
    </row>
  </sheetData>
  <sheetProtection selectLockedCells="1"/>
  <mergeCells count="13">
    <mergeCell ref="A1:F1"/>
    <mergeCell ref="A2:F2"/>
    <mergeCell ref="A3:F3"/>
    <mergeCell ref="A5:F5"/>
    <mergeCell ref="A4:F4"/>
    <mergeCell ref="A11:F11"/>
    <mergeCell ref="A23:F23"/>
    <mergeCell ref="A6:F6"/>
    <mergeCell ref="A7:F7"/>
    <mergeCell ref="A9:E9"/>
    <mergeCell ref="A21:B21"/>
    <mergeCell ref="A22:F22"/>
    <mergeCell ref="A8:F8"/>
  </mergeCells>
  <phoneticPr fontId="28" type="noConversion"/>
  <hyperlinks>
    <hyperlink ref="A6:F6" location="Account_Summary" display="Account Summary" xr:uid="{00000000-0004-0000-0500-000000000000}"/>
    <hyperlink ref="A7:F7" location="'Table of Contents'!A1" display="Table of Contents" xr:uid="{00000000-0004-0000-0500-000001000000}"/>
    <hyperlink ref="A22:F22" location="Account_Summary" display="Account Summary" xr:uid="{00000000-0004-0000-0500-000003000000}"/>
    <hyperlink ref="A11" r:id="rId1" xr:uid="{16007E0F-D5C4-4C66-A483-F7A3D466548F}"/>
  </hyperlinks>
  <pageMargins left="0.75" right="0.75" top="1" bottom="1" header="0.5" footer="0.5"/>
  <pageSetup orientation="portrait" horizontalDpi="4294967293" verticalDpi="0" r:id="rId2"/>
  <headerFooter alignWithMargins="0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:I26"/>
  <sheetViews>
    <sheetView showZeros="0" topLeftCell="A11" zoomScale="80" workbookViewId="0">
      <selection activeCell="E12" sqref="E12:E24"/>
    </sheetView>
  </sheetViews>
  <sheetFormatPr defaultRowHeight="12.75" x14ac:dyDescent="0.2"/>
  <cols>
    <col min="1" max="1" width="48.5703125" customWidth="1"/>
    <col min="2" max="2" width="19.7109375" customWidth="1"/>
    <col min="3" max="3" width="9.28515625" bestFit="1" customWidth="1"/>
    <col min="4" max="4" width="10.28515625" bestFit="1" customWidth="1"/>
    <col min="5" max="5" width="17.28515625" bestFit="1" customWidth="1"/>
    <col min="6" max="6" width="30.42578125" customWidth="1"/>
    <col min="7" max="7" width="17.140625" customWidth="1"/>
    <col min="8" max="8" width="25.140625" customWidth="1"/>
    <col min="9" max="9" width="27.140625" customWidth="1"/>
  </cols>
  <sheetData>
    <row r="1" spans="1:9" ht="30" x14ac:dyDescent="0.2">
      <c r="A1" s="446" t="s">
        <v>749</v>
      </c>
      <c r="B1" s="446"/>
      <c r="C1" s="446"/>
      <c r="D1" s="446"/>
      <c r="E1" s="446"/>
      <c r="F1" s="446"/>
      <c r="G1" s="446"/>
      <c r="H1" s="446"/>
      <c r="I1" s="446"/>
    </row>
    <row r="2" spans="1:9" s="52" customFormat="1" ht="23.25" x14ac:dyDescent="0.2">
      <c r="A2" s="347" t="s">
        <v>0</v>
      </c>
      <c r="B2" s="347"/>
      <c r="C2" s="347"/>
      <c r="D2" s="347"/>
      <c r="E2" s="347"/>
      <c r="F2" s="347"/>
      <c r="G2" s="347"/>
      <c r="H2" s="347"/>
      <c r="I2" s="347"/>
    </row>
    <row r="3" spans="1:9" s="52" customFormat="1" ht="23.25" x14ac:dyDescent="0.2">
      <c r="A3" s="347" t="s">
        <v>787</v>
      </c>
      <c r="B3" s="347"/>
      <c r="C3" s="347"/>
      <c r="D3" s="347"/>
      <c r="E3" s="347"/>
      <c r="F3" s="347"/>
      <c r="G3" s="347"/>
      <c r="H3" s="347"/>
      <c r="I3" s="347"/>
    </row>
    <row r="4" spans="1:9" s="52" customFormat="1" ht="23.25" x14ac:dyDescent="0.2">
      <c r="A4" s="347" t="s">
        <v>752</v>
      </c>
      <c r="B4" s="347"/>
      <c r="C4" s="347"/>
      <c r="D4" s="347"/>
      <c r="E4" s="347"/>
      <c r="F4" s="347"/>
      <c r="G4" s="347"/>
      <c r="H4" s="347"/>
      <c r="I4" s="347"/>
    </row>
    <row r="5" spans="1:9" ht="23.25" x14ac:dyDescent="0.2">
      <c r="A5" s="348" t="s">
        <v>727</v>
      </c>
      <c r="B5" s="348"/>
      <c r="C5" s="348"/>
      <c r="D5" s="348"/>
      <c r="E5" s="348"/>
      <c r="F5" s="348"/>
      <c r="G5" s="348"/>
      <c r="H5" s="348"/>
      <c r="I5" s="348"/>
    </row>
    <row r="6" spans="1:9" ht="24.95" customHeight="1" x14ac:dyDescent="0.2">
      <c r="A6" s="495" t="s">
        <v>726</v>
      </c>
      <c r="B6" s="495"/>
      <c r="C6" s="495"/>
      <c r="D6" s="495"/>
      <c r="E6" s="495"/>
      <c r="F6" s="495"/>
      <c r="G6" s="495"/>
      <c r="H6" s="495"/>
      <c r="I6" s="495"/>
    </row>
    <row r="7" spans="1:9" ht="24.95" customHeight="1" x14ac:dyDescent="0.2">
      <c r="A7" s="344" t="s">
        <v>995</v>
      </c>
      <c r="B7" s="344"/>
      <c r="C7" s="344"/>
      <c r="D7" s="344"/>
      <c r="E7" s="344"/>
      <c r="F7" s="344"/>
      <c r="G7" s="344"/>
      <c r="H7" s="344"/>
      <c r="I7" s="344"/>
    </row>
    <row r="8" spans="1:9" s="56" customFormat="1" ht="23.25" customHeight="1" x14ac:dyDescent="0.2">
      <c r="A8" s="354" t="s">
        <v>759</v>
      </c>
      <c r="B8" s="354"/>
      <c r="C8" s="354"/>
      <c r="D8" s="354"/>
      <c r="E8" s="354"/>
      <c r="F8" s="354"/>
      <c r="G8" s="354"/>
      <c r="H8" s="354"/>
      <c r="I8" s="70">
        <f>H25</f>
        <v>0</v>
      </c>
    </row>
    <row r="9" spans="1:9" s="12" customFormat="1" ht="46.5" x14ac:dyDescent="0.2">
      <c r="A9" s="337" t="s">
        <v>716</v>
      </c>
      <c r="B9" s="14" t="s">
        <v>712</v>
      </c>
      <c r="C9" s="327" t="s">
        <v>591</v>
      </c>
      <c r="D9" s="327" t="s">
        <v>68</v>
      </c>
      <c r="E9" s="327" t="s">
        <v>590</v>
      </c>
      <c r="F9" s="327" t="s">
        <v>592</v>
      </c>
      <c r="G9" s="327" t="s">
        <v>725</v>
      </c>
      <c r="H9" s="15" t="s">
        <v>8</v>
      </c>
      <c r="I9" s="14" t="s">
        <v>10</v>
      </c>
    </row>
    <row r="10" spans="1:9" s="12" customFormat="1" ht="23.25" x14ac:dyDescent="0.2">
      <c r="A10" s="533" t="s">
        <v>730</v>
      </c>
      <c r="B10" s="533"/>
      <c r="C10" s="533"/>
      <c r="D10" s="533"/>
      <c r="E10" s="533"/>
      <c r="F10" s="533"/>
      <c r="G10" s="533"/>
      <c r="H10" s="533"/>
      <c r="I10" s="533"/>
    </row>
    <row r="11" spans="1:9" ht="23.25" x14ac:dyDescent="0.35">
      <c r="A11" s="13" t="s">
        <v>593</v>
      </c>
      <c r="B11" s="39">
        <v>3.5</v>
      </c>
      <c r="C11" s="18">
        <v>0</v>
      </c>
      <c r="D11" s="40">
        <f t="shared" ref="D11:D24" si="0">B11*C11</f>
        <v>0</v>
      </c>
      <c r="E11" s="41">
        <v>11</v>
      </c>
      <c r="F11" s="18">
        <v>0</v>
      </c>
      <c r="G11" s="39">
        <f t="shared" ref="G11:G24" si="1">E11*F11</f>
        <v>0</v>
      </c>
      <c r="H11" s="78">
        <f>C11+F11</f>
        <v>0</v>
      </c>
      <c r="I11" s="79">
        <f>D11+G11</f>
        <v>0</v>
      </c>
    </row>
    <row r="12" spans="1:9" ht="23.25" x14ac:dyDescent="0.35">
      <c r="A12" s="13" t="s">
        <v>594</v>
      </c>
      <c r="B12" s="39">
        <v>3.5</v>
      </c>
      <c r="C12" s="18">
        <v>0</v>
      </c>
      <c r="D12" s="40">
        <f t="shared" si="0"/>
        <v>0</v>
      </c>
      <c r="E12" s="41">
        <v>11</v>
      </c>
      <c r="F12" s="18">
        <v>0</v>
      </c>
      <c r="G12" s="39">
        <f t="shared" si="1"/>
        <v>0</v>
      </c>
      <c r="H12" s="78">
        <f t="shared" ref="H12:H24" si="2">C12+F12</f>
        <v>0</v>
      </c>
      <c r="I12" s="79">
        <f t="shared" ref="I12:I24" si="3">D12+G12</f>
        <v>0</v>
      </c>
    </row>
    <row r="13" spans="1:9" ht="23.25" x14ac:dyDescent="0.35">
      <c r="A13" s="13" t="s">
        <v>595</v>
      </c>
      <c r="B13" s="39">
        <v>3.5</v>
      </c>
      <c r="C13" s="18">
        <v>0</v>
      </c>
      <c r="D13" s="40">
        <f t="shared" si="0"/>
        <v>0</v>
      </c>
      <c r="E13" s="41">
        <v>11</v>
      </c>
      <c r="F13" s="18">
        <v>0</v>
      </c>
      <c r="G13" s="39">
        <f t="shared" si="1"/>
        <v>0</v>
      </c>
      <c r="H13" s="78">
        <f t="shared" si="2"/>
        <v>0</v>
      </c>
      <c r="I13" s="79">
        <f t="shared" si="3"/>
        <v>0</v>
      </c>
    </row>
    <row r="14" spans="1:9" ht="23.25" x14ac:dyDescent="0.35">
      <c r="A14" s="13" t="s">
        <v>596</v>
      </c>
      <c r="B14" s="39">
        <v>3.5</v>
      </c>
      <c r="C14" s="18">
        <v>0</v>
      </c>
      <c r="D14" s="40">
        <f t="shared" si="0"/>
        <v>0</v>
      </c>
      <c r="E14" s="41">
        <v>11</v>
      </c>
      <c r="F14" s="18">
        <v>0</v>
      </c>
      <c r="G14" s="39">
        <f t="shared" si="1"/>
        <v>0</v>
      </c>
      <c r="H14" s="78">
        <f t="shared" si="2"/>
        <v>0</v>
      </c>
      <c r="I14" s="79">
        <f t="shared" si="3"/>
        <v>0</v>
      </c>
    </row>
    <row r="15" spans="1:9" ht="23.25" x14ac:dyDescent="0.35">
      <c r="A15" s="13" t="s">
        <v>597</v>
      </c>
      <c r="B15" s="39">
        <v>3.5</v>
      </c>
      <c r="C15" s="18">
        <v>0</v>
      </c>
      <c r="D15" s="40">
        <f t="shared" si="0"/>
        <v>0</v>
      </c>
      <c r="E15" s="41">
        <v>11</v>
      </c>
      <c r="F15" s="18">
        <v>0</v>
      </c>
      <c r="G15" s="39">
        <f t="shared" si="1"/>
        <v>0</v>
      </c>
      <c r="H15" s="78">
        <f t="shared" si="2"/>
        <v>0</v>
      </c>
      <c r="I15" s="79">
        <f t="shared" si="3"/>
        <v>0</v>
      </c>
    </row>
    <row r="16" spans="1:9" ht="23.25" x14ac:dyDescent="0.35">
      <c r="A16" s="13" t="s">
        <v>598</v>
      </c>
      <c r="B16" s="39">
        <v>3.5</v>
      </c>
      <c r="C16" s="18">
        <v>0</v>
      </c>
      <c r="D16" s="40">
        <f t="shared" si="0"/>
        <v>0</v>
      </c>
      <c r="E16" s="41">
        <v>11</v>
      </c>
      <c r="F16" s="18">
        <v>0</v>
      </c>
      <c r="G16" s="39">
        <f t="shared" si="1"/>
        <v>0</v>
      </c>
      <c r="H16" s="78">
        <f t="shared" si="2"/>
        <v>0</v>
      </c>
      <c r="I16" s="79">
        <f t="shared" si="3"/>
        <v>0</v>
      </c>
    </row>
    <row r="17" spans="1:9" ht="23.25" x14ac:dyDescent="0.35">
      <c r="A17" s="13" t="s">
        <v>599</v>
      </c>
      <c r="B17" s="39">
        <v>3.5</v>
      </c>
      <c r="C17" s="18">
        <v>0</v>
      </c>
      <c r="D17" s="40">
        <f t="shared" si="0"/>
        <v>0</v>
      </c>
      <c r="E17" s="41">
        <v>11</v>
      </c>
      <c r="F17" s="18">
        <v>0</v>
      </c>
      <c r="G17" s="39">
        <f t="shared" si="1"/>
        <v>0</v>
      </c>
      <c r="H17" s="78">
        <f t="shared" si="2"/>
        <v>0</v>
      </c>
      <c r="I17" s="79">
        <f t="shared" si="3"/>
        <v>0</v>
      </c>
    </row>
    <row r="18" spans="1:9" ht="23.25" x14ac:dyDescent="0.35">
      <c r="A18" s="13" t="s">
        <v>600</v>
      </c>
      <c r="B18" s="39">
        <v>3.5</v>
      </c>
      <c r="C18" s="18">
        <v>0</v>
      </c>
      <c r="D18" s="40">
        <f t="shared" si="0"/>
        <v>0</v>
      </c>
      <c r="E18" s="41">
        <v>11</v>
      </c>
      <c r="F18" s="18">
        <v>0</v>
      </c>
      <c r="G18" s="39">
        <f t="shared" si="1"/>
        <v>0</v>
      </c>
      <c r="H18" s="78">
        <f t="shared" si="2"/>
        <v>0</v>
      </c>
      <c r="I18" s="79">
        <f t="shared" si="3"/>
        <v>0</v>
      </c>
    </row>
    <row r="19" spans="1:9" ht="23.25" x14ac:dyDescent="0.35">
      <c r="A19" s="13" t="s">
        <v>601</v>
      </c>
      <c r="B19" s="39">
        <v>3.5</v>
      </c>
      <c r="C19" s="18">
        <v>0</v>
      </c>
      <c r="D19" s="40">
        <f t="shared" si="0"/>
        <v>0</v>
      </c>
      <c r="E19" s="41">
        <v>11</v>
      </c>
      <c r="F19" s="18">
        <v>0</v>
      </c>
      <c r="G19" s="39">
        <f t="shared" si="1"/>
        <v>0</v>
      </c>
      <c r="H19" s="78">
        <f t="shared" si="2"/>
        <v>0</v>
      </c>
      <c r="I19" s="79">
        <f t="shared" si="3"/>
        <v>0</v>
      </c>
    </row>
    <row r="20" spans="1:9" ht="23.25" x14ac:dyDescent="0.35">
      <c r="A20" s="13" t="s">
        <v>602</v>
      </c>
      <c r="B20" s="39">
        <v>3.5</v>
      </c>
      <c r="C20" s="18">
        <v>0</v>
      </c>
      <c r="D20" s="40">
        <f t="shared" si="0"/>
        <v>0</v>
      </c>
      <c r="E20" s="41">
        <v>11</v>
      </c>
      <c r="F20" s="18">
        <v>0</v>
      </c>
      <c r="G20" s="39">
        <f t="shared" si="1"/>
        <v>0</v>
      </c>
      <c r="H20" s="78">
        <f t="shared" si="2"/>
        <v>0</v>
      </c>
      <c r="I20" s="79">
        <f t="shared" si="3"/>
        <v>0</v>
      </c>
    </row>
    <row r="21" spans="1:9" ht="23.25" x14ac:dyDescent="0.35">
      <c r="A21" s="13" t="s">
        <v>603</v>
      </c>
      <c r="B21" s="39">
        <v>3.5</v>
      </c>
      <c r="C21" s="18">
        <v>0</v>
      </c>
      <c r="D21" s="40">
        <f t="shared" si="0"/>
        <v>0</v>
      </c>
      <c r="E21" s="41">
        <v>11</v>
      </c>
      <c r="F21" s="18">
        <v>0</v>
      </c>
      <c r="G21" s="39">
        <f t="shared" si="1"/>
        <v>0</v>
      </c>
      <c r="H21" s="78">
        <f t="shared" si="2"/>
        <v>0</v>
      </c>
      <c r="I21" s="79">
        <f t="shared" si="3"/>
        <v>0</v>
      </c>
    </row>
    <row r="22" spans="1:9" ht="23.25" x14ac:dyDescent="0.35">
      <c r="A22" s="13" t="s">
        <v>604</v>
      </c>
      <c r="B22" s="39">
        <v>3.5</v>
      </c>
      <c r="C22" s="18">
        <v>0</v>
      </c>
      <c r="D22" s="40">
        <f t="shared" si="0"/>
        <v>0</v>
      </c>
      <c r="E22" s="41">
        <v>11</v>
      </c>
      <c r="F22" s="18">
        <v>0</v>
      </c>
      <c r="G22" s="39">
        <f t="shared" si="1"/>
        <v>0</v>
      </c>
      <c r="H22" s="78">
        <f t="shared" si="2"/>
        <v>0</v>
      </c>
      <c r="I22" s="79">
        <f t="shared" si="3"/>
        <v>0</v>
      </c>
    </row>
    <row r="23" spans="1:9" ht="23.25" x14ac:dyDescent="0.35">
      <c r="A23" s="13" t="s">
        <v>605</v>
      </c>
      <c r="B23" s="39">
        <v>3.5</v>
      </c>
      <c r="C23" s="18">
        <v>0</v>
      </c>
      <c r="D23" s="40">
        <f t="shared" si="0"/>
        <v>0</v>
      </c>
      <c r="E23" s="41">
        <v>11</v>
      </c>
      <c r="F23" s="18">
        <v>0</v>
      </c>
      <c r="G23" s="39">
        <f t="shared" si="1"/>
        <v>0</v>
      </c>
      <c r="H23" s="78">
        <f t="shared" si="2"/>
        <v>0</v>
      </c>
      <c r="I23" s="79">
        <f t="shared" si="3"/>
        <v>0</v>
      </c>
    </row>
    <row r="24" spans="1:9" ht="23.25" x14ac:dyDescent="0.35">
      <c r="A24" s="13" t="s">
        <v>606</v>
      </c>
      <c r="B24" s="39">
        <v>3.5</v>
      </c>
      <c r="C24" s="18">
        <v>0</v>
      </c>
      <c r="D24" s="40">
        <f t="shared" si="0"/>
        <v>0</v>
      </c>
      <c r="E24" s="41">
        <v>11</v>
      </c>
      <c r="F24" s="18">
        <v>0</v>
      </c>
      <c r="G24" s="39">
        <f t="shared" si="1"/>
        <v>0</v>
      </c>
      <c r="H24" s="78">
        <f t="shared" si="2"/>
        <v>0</v>
      </c>
      <c r="I24" s="79">
        <f t="shared" si="3"/>
        <v>0</v>
      </c>
    </row>
    <row r="25" spans="1:9" ht="24.95" customHeight="1" x14ac:dyDescent="0.35">
      <c r="A25" s="484" t="s">
        <v>758</v>
      </c>
      <c r="B25" s="485"/>
      <c r="C25" s="485"/>
      <c r="D25" s="485"/>
      <c r="E25" s="485"/>
      <c r="F25" s="485"/>
      <c r="G25" s="485"/>
      <c r="H25" s="80">
        <f>SUM(H11:H24)</f>
        <v>0</v>
      </c>
      <c r="I25" s="73">
        <f>SUM(I11:I24)</f>
        <v>0</v>
      </c>
    </row>
    <row r="26" spans="1:9" ht="24.95" customHeight="1" x14ac:dyDescent="0.2">
      <c r="A26" s="349" t="s">
        <v>751</v>
      </c>
      <c r="B26" s="350"/>
      <c r="C26" s="350"/>
      <c r="D26" s="350"/>
      <c r="E26" s="350"/>
      <c r="F26" s="350"/>
      <c r="G26" s="350"/>
      <c r="H26" s="350"/>
      <c r="I26" s="351"/>
    </row>
  </sheetData>
  <sheetProtection selectLockedCells="1"/>
  <mergeCells count="11">
    <mergeCell ref="A26:I26"/>
    <mergeCell ref="A5:I5"/>
    <mergeCell ref="A6:I6"/>
    <mergeCell ref="A8:H8"/>
    <mergeCell ref="A1:I1"/>
    <mergeCell ref="A2:I2"/>
    <mergeCell ref="A3:I3"/>
    <mergeCell ref="A4:I4"/>
    <mergeCell ref="A25:G25"/>
    <mergeCell ref="A7:I7"/>
    <mergeCell ref="A10:I10"/>
  </mergeCells>
  <phoneticPr fontId="28" type="noConversion"/>
  <hyperlinks>
    <hyperlink ref="A5:I5" location="Account_Summary" display="Account Summary" xr:uid="{00000000-0004-0000-3100-000000000000}"/>
    <hyperlink ref="A6:I6" location="Table_of_Contents" display="Table of Contents" xr:uid="{00000000-0004-0000-3100-000001000000}"/>
    <hyperlink ref="A10" r:id="rId1" xr:uid="{00000000-0004-0000-3100-000002000000}"/>
    <hyperlink ref="A7:G7" r:id="rId2" display="Price List" xr:uid="{9B83BBB5-4B93-48F6-BFDC-8B57CC613F79}"/>
  </hyperlinks>
  <pageMargins left="0.75" right="0.75" top="1" bottom="1" header="0.5" footer="0.5"/>
  <pageSetup orientation="portrait" horizontalDpi="4294967293" verticalDpi="0" r:id="rId3"/>
  <headerFooter alignWithMargins="0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D39926-6EE1-4A91-BB2A-0C4A37D00FE5}">
  <dimension ref="A1:E14"/>
  <sheetViews>
    <sheetView showZeros="0" topLeftCell="A4" workbookViewId="0">
      <selection activeCell="A10" sqref="A10:E10"/>
    </sheetView>
  </sheetViews>
  <sheetFormatPr defaultRowHeight="12.75" x14ac:dyDescent="0.2"/>
  <cols>
    <col min="1" max="1" width="48.5703125" customWidth="1"/>
    <col min="2" max="2" width="19.7109375" customWidth="1"/>
    <col min="3" max="3" width="30.42578125" customWidth="1"/>
    <col min="4" max="4" width="25.140625" customWidth="1"/>
    <col min="5" max="5" width="27.140625" customWidth="1"/>
  </cols>
  <sheetData>
    <row r="1" spans="1:5" ht="30" x14ac:dyDescent="0.4">
      <c r="A1" s="534" t="s">
        <v>749</v>
      </c>
      <c r="B1" s="534"/>
      <c r="C1" s="534"/>
      <c r="D1" s="534"/>
      <c r="E1" s="534"/>
    </row>
    <row r="2" spans="1:5" s="52" customFormat="1" ht="23.25" x14ac:dyDescent="0.2">
      <c r="A2" s="347" t="s">
        <v>0</v>
      </c>
      <c r="B2" s="347"/>
      <c r="C2" s="347"/>
      <c r="D2" s="347"/>
      <c r="E2" s="347"/>
    </row>
    <row r="3" spans="1:5" s="52" customFormat="1" ht="23.25" x14ac:dyDescent="0.2">
      <c r="A3" s="535" t="s">
        <v>912</v>
      </c>
      <c r="B3" s="535"/>
      <c r="C3" s="535"/>
      <c r="D3" s="535"/>
      <c r="E3" s="535"/>
    </row>
    <row r="4" spans="1:5" s="52" customFormat="1" ht="23.25" x14ac:dyDescent="0.2">
      <c r="A4" s="347" t="s">
        <v>752</v>
      </c>
      <c r="B4" s="347"/>
      <c r="C4" s="347"/>
      <c r="D4" s="347"/>
      <c r="E4" s="347"/>
    </row>
    <row r="5" spans="1:5" ht="23.25" x14ac:dyDescent="0.2">
      <c r="A5" s="348" t="s">
        <v>727</v>
      </c>
      <c r="B5" s="348"/>
      <c r="C5" s="348"/>
      <c r="D5" s="348"/>
      <c r="E5" s="348"/>
    </row>
    <row r="6" spans="1:5" ht="24.95" customHeight="1" x14ac:dyDescent="0.2">
      <c r="A6" s="495" t="s">
        <v>726</v>
      </c>
      <c r="B6" s="495"/>
      <c r="C6" s="495"/>
      <c r="D6" s="495"/>
      <c r="E6" s="495"/>
    </row>
    <row r="7" spans="1:5" ht="24.95" customHeight="1" x14ac:dyDescent="0.2">
      <c r="A7" s="344" t="s">
        <v>995</v>
      </c>
      <c r="B7" s="344"/>
      <c r="C7" s="344"/>
      <c r="D7" s="344"/>
      <c r="E7" s="344"/>
    </row>
    <row r="8" spans="1:5" s="56" customFormat="1" ht="23.25" customHeight="1" x14ac:dyDescent="0.2">
      <c r="A8" s="354" t="s">
        <v>759</v>
      </c>
      <c r="B8" s="354"/>
      <c r="C8" s="354"/>
      <c r="D8" s="528"/>
      <c r="E8" s="70">
        <f>D13</f>
        <v>0</v>
      </c>
    </row>
    <row r="9" spans="1:5" s="12" customFormat="1" ht="23.25" x14ac:dyDescent="0.2">
      <c r="A9" s="337" t="s">
        <v>911</v>
      </c>
      <c r="B9" s="14" t="s">
        <v>712</v>
      </c>
      <c r="C9" s="327" t="s">
        <v>914</v>
      </c>
      <c r="D9" s="15" t="s">
        <v>8</v>
      </c>
      <c r="E9" s="14" t="s">
        <v>10</v>
      </c>
    </row>
    <row r="10" spans="1:5" s="12" customFormat="1" ht="23.25" x14ac:dyDescent="0.35">
      <c r="A10" s="494" t="s">
        <v>730</v>
      </c>
      <c r="B10" s="536"/>
      <c r="C10" s="536"/>
      <c r="D10" s="536"/>
      <c r="E10" s="536"/>
    </row>
    <row r="11" spans="1:5" ht="23.25" x14ac:dyDescent="0.35">
      <c r="A11" s="13" t="s">
        <v>913</v>
      </c>
      <c r="B11" s="39">
        <v>3</v>
      </c>
      <c r="C11" s="18">
        <v>0</v>
      </c>
      <c r="D11" s="78">
        <f>C11</f>
        <v>0</v>
      </c>
      <c r="E11" s="79">
        <f>C11*B11</f>
        <v>0</v>
      </c>
    </row>
    <row r="12" spans="1:5" ht="23.25" x14ac:dyDescent="0.35">
      <c r="A12" s="13" t="s">
        <v>2</v>
      </c>
      <c r="B12" s="39">
        <v>3</v>
      </c>
      <c r="C12" s="18">
        <v>0</v>
      </c>
      <c r="D12" s="78">
        <f>C12</f>
        <v>0</v>
      </c>
      <c r="E12" s="79">
        <f>C12*B12</f>
        <v>0</v>
      </c>
    </row>
    <row r="13" spans="1:5" ht="24.95" customHeight="1" x14ac:dyDescent="0.35">
      <c r="A13" s="484" t="s">
        <v>758</v>
      </c>
      <c r="B13" s="485"/>
      <c r="C13" s="485"/>
      <c r="D13" s="80">
        <f>SUM(D11:D12)</f>
        <v>0</v>
      </c>
      <c r="E13" s="73">
        <f>SUM(E11:E12)</f>
        <v>0</v>
      </c>
    </row>
    <row r="14" spans="1:5" ht="24.95" customHeight="1" x14ac:dyDescent="0.2">
      <c r="A14" s="349" t="s">
        <v>751</v>
      </c>
      <c r="B14" s="350"/>
      <c r="C14" s="350"/>
      <c r="D14" s="350"/>
      <c r="E14" s="351"/>
    </row>
  </sheetData>
  <mergeCells count="11">
    <mergeCell ref="A7:E7"/>
    <mergeCell ref="A13:C13"/>
    <mergeCell ref="A14:E14"/>
    <mergeCell ref="A8:D8"/>
    <mergeCell ref="A10:E10"/>
    <mergeCell ref="A6:E6"/>
    <mergeCell ref="A1:E1"/>
    <mergeCell ref="A2:E2"/>
    <mergeCell ref="A3:E3"/>
    <mergeCell ref="A4:E4"/>
    <mergeCell ref="A5:E5"/>
  </mergeCells>
  <hyperlinks>
    <hyperlink ref="A5:E5" location="Account_Summary" display="Account Summary" xr:uid="{716BBF40-A6F8-4CAC-A3A2-1897805FD3CD}"/>
    <hyperlink ref="A6:E6" location="Table_of_Contents" display="Table of Contents" xr:uid="{BFE1DB4A-3D9C-43C8-8BE9-C4DBB451B04B}"/>
  </hyperlinks>
  <pageMargins left="0.7" right="0.7" top="0.75" bottom="0.75" header="0.3" footer="0.3"/>
  <pageSetup orientation="portrait" horizontalDpi="4294967294" verticalDpi="0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1:J15"/>
  <sheetViews>
    <sheetView showZeros="0" zoomScale="80" workbookViewId="0">
      <selection activeCell="A14" sqref="A14:H14"/>
    </sheetView>
  </sheetViews>
  <sheetFormatPr defaultRowHeight="12.75" x14ac:dyDescent="0.2"/>
  <cols>
    <col min="1" max="1" width="38.5703125" customWidth="1"/>
    <col min="2" max="2" width="31.140625" customWidth="1"/>
    <col min="9" max="9" width="25.85546875" customWidth="1"/>
    <col min="10" max="10" width="29.42578125" customWidth="1"/>
  </cols>
  <sheetData>
    <row r="1" spans="1:10" ht="30" x14ac:dyDescent="0.2">
      <c r="A1" s="446" t="s">
        <v>749</v>
      </c>
      <c r="B1" s="446"/>
      <c r="C1" s="446"/>
      <c r="D1" s="446"/>
      <c r="E1" s="446"/>
      <c r="F1" s="446"/>
      <c r="G1" s="446"/>
      <c r="H1" s="446"/>
      <c r="I1" s="446"/>
      <c r="J1" s="446"/>
    </row>
    <row r="2" spans="1:10" s="52" customFormat="1" ht="23.25" x14ac:dyDescent="0.2">
      <c r="A2" s="347" t="s">
        <v>0</v>
      </c>
      <c r="B2" s="347"/>
      <c r="C2" s="347"/>
      <c r="D2" s="347"/>
      <c r="E2" s="347"/>
      <c r="F2" s="347"/>
      <c r="G2" s="347"/>
      <c r="H2" s="347"/>
      <c r="I2" s="347"/>
      <c r="J2" s="347"/>
    </row>
    <row r="3" spans="1:10" s="52" customFormat="1" ht="23.25" x14ac:dyDescent="0.2">
      <c r="A3" s="347" t="s">
        <v>788</v>
      </c>
      <c r="B3" s="347"/>
      <c r="C3" s="347"/>
      <c r="D3" s="347"/>
      <c r="E3" s="347"/>
      <c r="F3" s="347"/>
      <c r="G3" s="347"/>
      <c r="H3" s="347"/>
      <c r="I3" s="347"/>
      <c r="J3" s="347"/>
    </row>
    <row r="4" spans="1:10" s="52" customFormat="1" ht="23.25" x14ac:dyDescent="0.2">
      <c r="A4" s="347" t="s">
        <v>752</v>
      </c>
      <c r="B4" s="347"/>
      <c r="C4" s="347"/>
      <c r="D4" s="347"/>
      <c r="E4" s="347"/>
      <c r="F4" s="347"/>
      <c r="G4" s="347"/>
      <c r="H4" s="347"/>
      <c r="I4" s="347"/>
      <c r="J4" s="347"/>
    </row>
    <row r="5" spans="1:10" ht="23.25" x14ac:dyDescent="0.2">
      <c r="A5" s="348" t="s">
        <v>727</v>
      </c>
      <c r="B5" s="348"/>
      <c r="C5" s="348"/>
      <c r="D5" s="348"/>
      <c r="E5" s="348"/>
      <c r="F5" s="348"/>
      <c r="G5" s="348"/>
      <c r="H5" s="348"/>
      <c r="I5" s="348"/>
      <c r="J5" s="348"/>
    </row>
    <row r="6" spans="1:10" ht="24.95" customHeight="1" x14ac:dyDescent="0.2">
      <c r="A6" s="495" t="s">
        <v>726</v>
      </c>
      <c r="B6" s="495"/>
      <c r="C6" s="495"/>
      <c r="D6" s="495"/>
      <c r="E6" s="495"/>
      <c r="F6" s="495"/>
      <c r="G6" s="495"/>
      <c r="H6" s="495"/>
      <c r="I6" s="495"/>
      <c r="J6" s="495"/>
    </row>
    <row r="7" spans="1:10" ht="24.95" customHeight="1" x14ac:dyDescent="0.2">
      <c r="A7" s="344" t="s">
        <v>995</v>
      </c>
      <c r="B7" s="344"/>
      <c r="C7" s="344"/>
      <c r="D7" s="344"/>
      <c r="E7" s="344"/>
      <c r="F7" s="344"/>
      <c r="G7" s="344"/>
      <c r="H7" s="344"/>
      <c r="I7" s="344"/>
      <c r="J7" s="344"/>
    </row>
    <row r="8" spans="1:10" s="56" customFormat="1" ht="23.25" customHeight="1" x14ac:dyDescent="0.2">
      <c r="A8" s="354" t="s">
        <v>759</v>
      </c>
      <c r="B8" s="354"/>
      <c r="C8" s="354"/>
      <c r="D8" s="354"/>
      <c r="E8" s="354"/>
      <c r="F8" s="354"/>
      <c r="G8" s="354"/>
      <c r="H8" s="354"/>
      <c r="I8" s="354"/>
      <c r="J8" s="70">
        <f>I14</f>
        <v>0</v>
      </c>
    </row>
    <row r="9" spans="1:10" s="12" customFormat="1" ht="23.25" x14ac:dyDescent="0.2">
      <c r="A9" s="334" t="s">
        <v>717</v>
      </c>
      <c r="B9" s="14" t="s">
        <v>712</v>
      </c>
      <c r="C9" s="15">
        <v>2</v>
      </c>
      <c r="D9" s="15">
        <v>4</v>
      </c>
      <c r="E9" s="15">
        <v>6</v>
      </c>
      <c r="F9" s="15">
        <v>8</v>
      </c>
      <c r="G9" s="15">
        <v>10</v>
      </c>
      <c r="H9" s="15">
        <v>12</v>
      </c>
      <c r="I9" s="15" t="s">
        <v>8</v>
      </c>
      <c r="J9" s="14" t="s">
        <v>10</v>
      </c>
    </row>
    <row r="10" spans="1:10" s="12" customFormat="1" ht="23.25" x14ac:dyDescent="0.2">
      <c r="A10" s="355" t="s">
        <v>730</v>
      </c>
      <c r="B10" s="355"/>
      <c r="C10" s="355"/>
      <c r="D10" s="355"/>
      <c r="E10" s="355"/>
      <c r="F10" s="355"/>
      <c r="G10" s="355"/>
      <c r="H10" s="355"/>
      <c r="I10" s="355"/>
      <c r="J10" s="355"/>
    </row>
    <row r="11" spans="1:10" ht="23.25" x14ac:dyDescent="0.35">
      <c r="A11" s="13" t="s">
        <v>239</v>
      </c>
      <c r="B11" s="20">
        <v>4</v>
      </c>
      <c r="C11" s="21">
        <v>0</v>
      </c>
      <c r="D11" s="18">
        <v>0</v>
      </c>
      <c r="E11" s="18">
        <v>0</v>
      </c>
      <c r="F11" s="18">
        <v>0</v>
      </c>
      <c r="G11" s="18">
        <v>0</v>
      </c>
      <c r="H11" s="18">
        <v>0</v>
      </c>
      <c r="I11" s="26">
        <f>SUM(C11:H11)</f>
        <v>0</v>
      </c>
      <c r="J11" s="19">
        <f>B11*I11</f>
        <v>0</v>
      </c>
    </row>
    <row r="12" spans="1:10" ht="23.25" x14ac:dyDescent="0.35">
      <c r="A12" s="13" t="s">
        <v>240</v>
      </c>
      <c r="B12" s="20">
        <v>4</v>
      </c>
      <c r="C12" s="21">
        <v>0</v>
      </c>
      <c r="D12" s="18"/>
      <c r="E12" s="18"/>
      <c r="F12" s="18"/>
      <c r="G12" s="18">
        <v>0</v>
      </c>
      <c r="H12" s="18">
        <v>0</v>
      </c>
      <c r="I12" s="26">
        <f>SUM(C12:H12)</f>
        <v>0</v>
      </c>
      <c r="J12" s="19">
        <f>B12*I12</f>
        <v>0</v>
      </c>
    </row>
    <row r="13" spans="1:10" ht="23.25" x14ac:dyDescent="0.35">
      <c r="A13" s="13" t="s">
        <v>241</v>
      </c>
      <c r="B13" s="20">
        <v>4</v>
      </c>
      <c r="C13" s="21">
        <v>0</v>
      </c>
      <c r="D13" s="18"/>
      <c r="E13" s="18"/>
      <c r="F13" s="18"/>
      <c r="G13" s="18"/>
      <c r="H13" s="18">
        <v>0</v>
      </c>
      <c r="I13" s="26">
        <f>SUM(C13:H13)</f>
        <v>0</v>
      </c>
      <c r="J13" s="19">
        <f>B13*I13</f>
        <v>0</v>
      </c>
    </row>
    <row r="14" spans="1:10" ht="24.95" customHeight="1" x14ac:dyDescent="0.35">
      <c r="A14" s="484" t="s">
        <v>758</v>
      </c>
      <c r="B14" s="485"/>
      <c r="C14" s="485"/>
      <c r="D14" s="485"/>
      <c r="E14" s="485"/>
      <c r="F14" s="485"/>
      <c r="G14" s="485"/>
      <c r="H14" s="486"/>
      <c r="I14" s="72">
        <f>SUM(I11:I13)</f>
        <v>0</v>
      </c>
      <c r="J14" s="73">
        <f>SUM(J11:J13)</f>
        <v>0</v>
      </c>
    </row>
    <row r="15" spans="1:10" ht="24.95" customHeight="1" x14ac:dyDescent="0.2">
      <c r="A15" s="349" t="s">
        <v>751</v>
      </c>
      <c r="B15" s="350"/>
      <c r="C15" s="350"/>
      <c r="D15" s="350"/>
      <c r="E15" s="350"/>
      <c r="F15" s="350"/>
      <c r="G15" s="350"/>
      <c r="H15" s="350"/>
      <c r="I15" s="350"/>
      <c r="J15" s="351"/>
    </row>
  </sheetData>
  <sheetProtection selectLockedCells="1"/>
  <mergeCells count="11">
    <mergeCell ref="A1:J1"/>
    <mergeCell ref="A2:J2"/>
    <mergeCell ref="A3:J3"/>
    <mergeCell ref="A4:J4"/>
    <mergeCell ref="A15:J15"/>
    <mergeCell ref="A5:J5"/>
    <mergeCell ref="A6:J6"/>
    <mergeCell ref="A8:I8"/>
    <mergeCell ref="A14:H14"/>
    <mergeCell ref="A10:J10"/>
    <mergeCell ref="A7:J7"/>
  </mergeCells>
  <phoneticPr fontId="28" type="noConversion"/>
  <hyperlinks>
    <hyperlink ref="A5:J5" location="Account_Summary" display="Account Summary" xr:uid="{00000000-0004-0000-3200-000000000000}"/>
    <hyperlink ref="A6:J6" location="Table_of_Contents" display="Table of Contents" xr:uid="{00000000-0004-0000-3200-000001000000}"/>
    <hyperlink ref="A10" r:id="rId1" xr:uid="{00000000-0004-0000-3200-000002000000}"/>
    <hyperlink ref="A7:H7" r:id="rId2" display="Price List" xr:uid="{794EEBBB-5A8F-4C34-9D61-1B9697116257}"/>
  </hyperlinks>
  <pageMargins left="0.75" right="0.75" top="1" bottom="1" header="0.5" footer="0.5"/>
  <headerFooter alignWithMargins="0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1:I17"/>
  <sheetViews>
    <sheetView showZeros="0" zoomScale="80" workbookViewId="0">
      <selection activeCell="A16" sqref="A16:G16"/>
    </sheetView>
  </sheetViews>
  <sheetFormatPr defaultRowHeight="12.75" x14ac:dyDescent="0.2"/>
  <cols>
    <col min="1" max="1" width="50.42578125" customWidth="1"/>
    <col min="2" max="2" width="24.85546875" customWidth="1"/>
    <col min="8" max="8" width="30.28515625" customWidth="1"/>
    <col min="9" max="9" width="20.5703125" customWidth="1"/>
  </cols>
  <sheetData>
    <row r="1" spans="1:9" ht="30" x14ac:dyDescent="0.2">
      <c r="A1" s="446" t="s">
        <v>749</v>
      </c>
      <c r="B1" s="446"/>
      <c r="C1" s="446"/>
      <c r="D1" s="446"/>
      <c r="E1" s="446"/>
      <c r="F1" s="446"/>
      <c r="G1" s="446"/>
      <c r="H1" s="446"/>
      <c r="I1" s="446"/>
    </row>
    <row r="2" spans="1:9" s="52" customFormat="1" ht="23.25" x14ac:dyDescent="0.2">
      <c r="A2" s="347" t="s">
        <v>0</v>
      </c>
      <c r="B2" s="347"/>
      <c r="C2" s="347"/>
      <c r="D2" s="347"/>
      <c r="E2" s="347"/>
      <c r="F2" s="347"/>
      <c r="G2" s="347"/>
      <c r="H2" s="347"/>
      <c r="I2" s="347"/>
    </row>
    <row r="3" spans="1:9" s="52" customFormat="1" ht="23.25" x14ac:dyDescent="0.2">
      <c r="A3" s="347" t="s">
        <v>789</v>
      </c>
      <c r="B3" s="347"/>
      <c r="C3" s="347"/>
      <c r="D3" s="347"/>
      <c r="E3" s="347"/>
      <c r="F3" s="347"/>
      <c r="G3" s="347"/>
      <c r="H3" s="347"/>
      <c r="I3" s="347"/>
    </row>
    <row r="4" spans="1:9" s="52" customFormat="1" ht="23.25" x14ac:dyDescent="0.2">
      <c r="A4" s="347" t="s">
        <v>752</v>
      </c>
      <c r="B4" s="347"/>
      <c r="C4" s="347"/>
      <c r="D4" s="347"/>
      <c r="E4" s="347"/>
      <c r="F4" s="347"/>
      <c r="G4" s="347"/>
      <c r="H4" s="347"/>
      <c r="I4" s="347"/>
    </row>
    <row r="5" spans="1:9" ht="23.25" x14ac:dyDescent="0.2">
      <c r="A5" s="348" t="s">
        <v>727</v>
      </c>
      <c r="B5" s="348"/>
      <c r="C5" s="348"/>
      <c r="D5" s="348"/>
      <c r="E5" s="348"/>
      <c r="F5" s="348"/>
      <c r="G5" s="348"/>
      <c r="H5" s="348"/>
      <c r="I5" s="348"/>
    </row>
    <row r="6" spans="1:9" ht="24.95" customHeight="1" x14ac:dyDescent="0.2">
      <c r="A6" s="537" t="s">
        <v>726</v>
      </c>
      <c r="B6" s="537"/>
      <c r="C6" s="537"/>
      <c r="D6" s="537"/>
      <c r="E6" s="537"/>
      <c r="F6" s="537"/>
      <c r="G6" s="537"/>
      <c r="H6" s="537"/>
      <c r="I6" s="537"/>
    </row>
    <row r="7" spans="1:9" ht="24.95" customHeight="1" x14ac:dyDescent="0.2">
      <c r="A7" s="344" t="s">
        <v>995</v>
      </c>
      <c r="B7" s="344"/>
      <c r="C7" s="344"/>
      <c r="D7" s="344"/>
      <c r="E7" s="344"/>
      <c r="F7" s="344"/>
      <c r="G7" s="344"/>
      <c r="H7" s="344"/>
      <c r="I7" s="344"/>
    </row>
    <row r="8" spans="1:9" s="56" customFormat="1" ht="23.25" customHeight="1" x14ac:dyDescent="0.2">
      <c r="A8" s="354" t="s">
        <v>759</v>
      </c>
      <c r="B8" s="354"/>
      <c r="C8" s="354"/>
      <c r="D8" s="354"/>
      <c r="E8" s="354"/>
      <c r="F8" s="354"/>
      <c r="G8" s="354"/>
      <c r="H8" s="354"/>
      <c r="I8" s="70">
        <f>H16</f>
        <v>0</v>
      </c>
    </row>
    <row r="9" spans="1:9" s="12" customFormat="1" ht="23.25" x14ac:dyDescent="0.2">
      <c r="A9" s="334" t="s">
        <v>247</v>
      </c>
      <c r="B9" s="14" t="s">
        <v>712</v>
      </c>
      <c r="C9" s="15">
        <v>4</v>
      </c>
      <c r="D9" s="15">
        <v>6</v>
      </c>
      <c r="E9" s="15">
        <v>8</v>
      </c>
      <c r="F9" s="15">
        <v>10</v>
      </c>
      <c r="G9" s="15">
        <v>12</v>
      </c>
      <c r="H9" s="15" t="s">
        <v>8</v>
      </c>
      <c r="I9" s="14" t="s">
        <v>10</v>
      </c>
    </row>
    <row r="10" spans="1:9" s="12" customFormat="1" ht="23.25" x14ac:dyDescent="0.2">
      <c r="A10" s="355" t="s">
        <v>730</v>
      </c>
      <c r="B10" s="355"/>
      <c r="C10" s="355"/>
      <c r="D10" s="355"/>
      <c r="E10" s="355"/>
      <c r="F10" s="355"/>
      <c r="G10" s="355"/>
      <c r="H10" s="355"/>
      <c r="I10" s="355"/>
    </row>
    <row r="11" spans="1:9" ht="23.25" x14ac:dyDescent="0.35">
      <c r="A11" s="25" t="s">
        <v>248</v>
      </c>
      <c r="B11" s="20">
        <v>4</v>
      </c>
      <c r="C11" s="18">
        <v>0</v>
      </c>
      <c r="D11" s="18">
        <v>0</v>
      </c>
      <c r="E11" s="18">
        <v>0</v>
      </c>
      <c r="F11" s="18">
        <v>0</v>
      </c>
      <c r="G11" s="18">
        <v>0</v>
      </c>
      <c r="H11" s="26">
        <f>SUM(C11:G11)</f>
        <v>0</v>
      </c>
      <c r="I11" s="19">
        <f>B11*H11</f>
        <v>0</v>
      </c>
    </row>
    <row r="12" spans="1:9" ht="23.25" x14ac:dyDescent="0.35">
      <c r="A12" s="23" t="s">
        <v>249</v>
      </c>
      <c r="B12" s="20">
        <v>4</v>
      </c>
      <c r="C12" s="18">
        <v>0</v>
      </c>
      <c r="D12" s="18">
        <v>0</v>
      </c>
      <c r="E12" s="18">
        <v>0</v>
      </c>
      <c r="F12" s="18">
        <v>0</v>
      </c>
      <c r="G12" s="18">
        <v>0</v>
      </c>
      <c r="H12" s="26">
        <f>SUM(C12:G12)</f>
        <v>0</v>
      </c>
      <c r="I12" s="19">
        <f>B12*H12</f>
        <v>0</v>
      </c>
    </row>
    <row r="13" spans="1:9" ht="23.25" x14ac:dyDescent="0.35">
      <c r="A13" s="25" t="s">
        <v>250</v>
      </c>
      <c r="B13" s="20">
        <v>4</v>
      </c>
      <c r="C13" s="18">
        <v>0</v>
      </c>
      <c r="D13" s="18"/>
      <c r="E13" s="18"/>
      <c r="F13" s="18"/>
      <c r="G13" s="18">
        <v>0</v>
      </c>
      <c r="H13" s="26">
        <f>SUM(C13:G13)</f>
        <v>0</v>
      </c>
      <c r="I13" s="19">
        <f>B13*H13</f>
        <v>0</v>
      </c>
    </row>
    <row r="14" spans="1:9" ht="23.25" x14ac:dyDescent="0.35">
      <c r="A14" s="25" t="s">
        <v>251</v>
      </c>
      <c r="B14" s="20">
        <v>4</v>
      </c>
      <c r="C14" s="18">
        <v>0</v>
      </c>
      <c r="D14" s="18"/>
      <c r="E14" s="18"/>
      <c r="F14" s="18"/>
      <c r="G14" s="18">
        <v>0</v>
      </c>
      <c r="H14" s="26">
        <f>SUM(C14:G14)</f>
        <v>0</v>
      </c>
      <c r="I14" s="19">
        <f>B14*H14</f>
        <v>0</v>
      </c>
    </row>
    <row r="15" spans="1:9" ht="23.25" x14ac:dyDescent="0.35">
      <c r="A15" s="25" t="s">
        <v>252</v>
      </c>
      <c r="B15" s="20">
        <v>4</v>
      </c>
      <c r="C15" s="18">
        <v>0</v>
      </c>
      <c r="D15" s="18"/>
      <c r="E15" s="18"/>
      <c r="F15" s="18"/>
      <c r="G15" s="18">
        <v>0</v>
      </c>
      <c r="H15" s="26">
        <f>SUM(C15:G15)</f>
        <v>0</v>
      </c>
      <c r="I15" s="19">
        <f>B15*H15</f>
        <v>0</v>
      </c>
    </row>
    <row r="16" spans="1:9" ht="24.95" customHeight="1" x14ac:dyDescent="0.35">
      <c r="A16" s="484" t="s">
        <v>758</v>
      </c>
      <c r="B16" s="485"/>
      <c r="C16" s="485"/>
      <c r="D16" s="485"/>
      <c r="E16" s="485"/>
      <c r="F16" s="485"/>
      <c r="G16" s="486"/>
      <c r="H16" s="72">
        <f>SUM(H11:H15)</f>
        <v>0</v>
      </c>
      <c r="I16" s="73">
        <f>SUM(I11:I15)</f>
        <v>0</v>
      </c>
    </row>
    <row r="17" spans="1:9" ht="24.95" customHeight="1" x14ac:dyDescent="0.2">
      <c r="A17" s="349" t="s">
        <v>751</v>
      </c>
      <c r="B17" s="350"/>
      <c r="C17" s="350"/>
      <c r="D17" s="350"/>
      <c r="E17" s="350"/>
      <c r="F17" s="350"/>
      <c r="G17" s="350"/>
      <c r="H17" s="350"/>
      <c r="I17" s="351"/>
    </row>
  </sheetData>
  <sheetProtection selectLockedCells="1"/>
  <mergeCells count="11">
    <mergeCell ref="A1:I1"/>
    <mergeCell ref="A2:I2"/>
    <mergeCell ref="A3:I3"/>
    <mergeCell ref="A4:I4"/>
    <mergeCell ref="A7:I7"/>
    <mergeCell ref="A10:I10"/>
    <mergeCell ref="A16:G16"/>
    <mergeCell ref="A17:I17"/>
    <mergeCell ref="A5:I5"/>
    <mergeCell ref="A6:I6"/>
    <mergeCell ref="A8:H8"/>
  </mergeCells>
  <phoneticPr fontId="28" type="noConversion"/>
  <hyperlinks>
    <hyperlink ref="A5:I5" location="Account_Summary" display="Account Summary" xr:uid="{00000000-0004-0000-3300-000000000000}"/>
    <hyperlink ref="A6:I6" location="'Table of Contents'!A1" display="Table of Contents" xr:uid="{00000000-0004-0000-3300-000001000000}"/>
    <hyperlink ref="A11" r:id="rId1" xr:uid="{00000000-0004-0000-3300-000002000000}"/>
    <hyperlink ref="A13" r:id="rId2" xr:uid="{00000000-0004-0000-3300-000003000000}"/>
    <hyperlink ref="A14" r:id="rId3" xr:uid="{00000000-0004-0000-3300-000004000000}"/>
    <hyperlink ref="A15" r:id="rId4" xr:uid="{00000000-0004-0000-3300-000005000000}"/>
    <hyperlink ref="A10" r:id="rId5" xr:uid="{00000000-0004-0000-3300-000006000000}"/>
    <hyperlink ref="A7:G7" r:id="rId6" display="Price List" xr:uid="{DE5C9565-62DE-466A-9CFE-7AB76A209819}"/>
  </hyperlinks>
  <pageMargins left="0.75" right="0.75" top="1" bottom="1" header="0.5" footer="0.5"/>
  <headerFooter alignWithMargins="0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943CD2-99AA-4558-A2B1-B9A2C57B3DDE}">
  <dimension ref="A1:G15"/>
  <sheetViews>
    <sheetView showZeros="0" topLeftCell="A2" workbookViewId="0">
      <selection activeCell="B13" sqref="B13"/>
    </sheetView>
  </sheetViews>
  <sheetFormatPr defaultRowHeight="12.75" x14ac:dyDescent="0.2"/>
  <cols>
    <col min="1" max="1" width="49.28515625" customWidth="1"/>
    <col min="2" max="2" width="16.5703125" customWidth="1"/>
    <col min="6" max="6" width="19.5703125" customWidth="1"/>
    <col min="7" max="7" width="22.28515625" customWidth="1"/>
  </cols>
  <sheetData>
    <row r="1" spans="1:7" ht="30" x14ac:dyDescent="0.2">
      <c r="A1" s="446" t="s">
        <v>749</v>
      </c>
      <c r="B1" s="446"/>
      <c r="C1" s="446"/>
      <c r="D1" s="446"/>
      <c r="E1" s="446"/>
      <c r="F1" s="446"/>
      <c r="G1" s="446"/>
    </row>
    <row r="2" spans="1:7" ht="23.25" x14ac:dyDescent="0.2">
      <c r="A2" s="347" t="s">
        <v>0</v>
      </c>
      <c r="B2" s="347"/>
      <c r="C2" s="347"/>
      <c r="D2" s="347"/>
      <c r="E2" s="347"/>
      <c r="F2" s="347"/>
      <c r="G2" s="347"/>
    </row>
    <row r="3" spans="1:7" ht="23.25" x14ac:dyDescent="0.2">
      <c r="A3" s="347" t="s">
        <v>916</v>
      </c>
      <c r="B3" s="347"/>
      <c r="C3" s="347"/>
      <c r="D3" s="347"/>
      <c r="E3" s="347"/>
      <c r="F3" s="347"/>
      <c r="G3" s="347"/>
    </row>
    <row r="4" spans="1:7" ht="23.25" x14ac:dyDescent="0.2">
      <c r="A4" s="347" t="s">
        <v>752</v>
      </c>
      <c r="B4" s="347"/>
      <c r="C4" s="347"/>
      <c r="D4" s="347"/>
      <c r="E4" s="347"/>
      <c r="F4" s="347"/>
      <c r="G4" s="347"/>
    </row>
    <row r="5" spans="1:7" ht="23.25" x14ac:dyDescent="0.2">
      <c r="A5" s="348" t="s">
        <v>727</v>
      </c>
      <c r="B5" s="348"/>
      <c r="C5" s="348"/>
      <c r="D5" s="348"/>
      <c r="E5" s="348"/>
      <c r="F5" s="348"/>
      <c r="G5" s="348"/>
    </row>
    <row r="6" spans="1:7" x14ac:dyDescent="0.2">
      <c r="A6" s="537" t="s">
        <v>726</v>
      </c>
      <c r="B6" s="537"/>
      <c r="C6" s="537"/>
      <c r="D6" s="537"/>
      <c r="E6" s="537"/>
      <c r="F6" s="537"/>
      <c r="G6" s="537"/>
    </row>
    <row r="7" spans="1:7" ht="23.25" x14ac:dyDescent="0.2">
      <c r="A7" s="344" t="s">
        <v>995</v>
      </c>
      <c r="B7" s="344"/>
      <c r="C7" s="344"/>
      <c r="D7" s="344"/>
      <c r="E7" s="344"/>
      <c r="F7" s="344"/>
      <c r="G7" s="344"/>
    </row>
    <row r="8" spans="1:7" ht="23.25" x14ac:dyDescent="0.2">
      <c r="A8" s="354" t="s">
        <v>759</v>
      </c>
      <c r="B8" s="354"/>
      <c r="C8" s="354"/>
      <c r="D8" s="354"/>
      <c r="E8" s="354"/>
      <c r="F8" s="354"/>
      <c r="G8" s="70">
        <f>F14</f>
        <v>0</v>
      </c>
    </row>
    <row r="9" spans="1:7" ht="23.25" x14ac:dyDescent="0.2">
      <c r="A9" s="334" t="s">
        <v>915</v>
      </c>
      <c r="B9" s="14" t="s">
        <v>712</v>
      </c>
      <c r="C9" s="15">
        <v>2</v>
      </c>
      <c r="D9" s="15">
        <v>4</v>
      </c>
      <c r="E9" s="15">
        <v>6</v>
      </c>
      <c r="F9" s="15" t="s">
        <v>8</v>
      </c>
      <c r="G9" s="14" t="s">
        <v>10</v>
      </c>
    </row>
    <row r="10" spans="1:7" s="223" customFormat="1" ht="23.25" x14ac:dyDescent="0.35">
      <c r="A10" s="538" t="s">
        <v>730</v>
      </c>
      <c r="B10" s="538"/>
      <c r="C10" s="538"/>
      <c r="D10" s="538"/>
      <c r="E10" s="538"/>
      <c r="F10" s="538"/>
      <c r="G10" s="538"/>
    </row>
    <row r="11" spans="1:7" ht="23.25" x14ac:dyDescent="0.35">
      <c r="A11" s="23" t="s">
        <v>913</v>
      </c>
      <c r="B11" s="20">
        <v>4</v>
      </c>
      <c r="C11" s="18">
        <v>0</v>
      </c>
      <c r="D11" s="18">
        <v>0</v>
      </c>
      <c r="E11" s="18">
        <v>0</v>
      </c>
      <c r="F11" s="26">
        <f>SUM(C11:E11)</f>
        <v>0</v>
      </c>
      <c r="G11" s="19">
        <f>B11*F11</f>
        <v>0</v>
      </c>
    </row>
    <row r="12" spans="1:7" ht="23.25" x14ac:dyDescent="0.35">
      <c r="A12" s="23" t="s">
        <v>172</v>
      </c>
      <c r="B12" s="20">
        <v>4</v>
      </c>
      <c r="C12" s="18"/>
      <c r="D12" s="18">
        <v>0</v>
      </c>
      <c r="E12" s="18"/>
      <c r="F12" s="26">
        <f>SUM(C12:E12)</f>
        <v>0</v>
      </c>
      <c r="G12" s="19">
        <f>B12*F12</f>
        <v>0</v>
      </c>
    </row>
    <row r="13" spans="1:7" ht="23.25" x14ac:dyDescent="0.35">
      <c r="A13" s="25"/>
      <c r="B13" s="20">
        <v>0</v>
      </c>
      <c r="C13" s="18"/>
      <c r="D13" s="18"/>
      <c r="E13" s="18">
        <v>0</v>
      </c>
      <c r="F13" s="26">
        <f>SUM(C13:E13)</f>
        <v>0</v>
      </c>
      <c r="G13" s="19">
        <f>B13*F13</f>
        <v>0</v>
      </c>
    </row>
    <row r="14" spans="1:7" ht="23.25" x14ac:dyDescent="0.35">
      <c r="A14" s="484" t="s">
        <v>758</v>
      </c>
      <c r="B14" s="485"/>
      <c r="C14" s="485"/>
      <c r="D14" s="485"/>
      <c r="E14" s="486"/>
      <c r="F14" s="72">
        <f>SUM(F11:F13)</f>
        <v>0</v>
      </c>
      <c r="G14" s="73">
        <f>SUM(G11:G13)</f>
        <v>0</v>
      </c>
    </row>
    <row r="15" spans="1:7" ht="23.25" x14ac:dyDescent="0.2">
      <c r="A15" s="349" t="s">
        <v>751</v>
      </c>
      <c r="B15" s="350"/>
      <c r="C15" s="350"/>
      <c r="D15" s="350"/>
      <c r="E15" s="350"/>
      <c r="F15" s="350"/>
      <c r="G15" s="351"/>
    </row>
  </sheetData>
  <mergeCells count="11">
    <mergeCell ref="A6:G6"/>
    <mergeCell ref="A1:G1"/>
    <mergeCell ref="A2:G2"/>
    <mergeCell ref="A3:G3"/>
    <mergeCell ref="A4:G4"/>
    <mergeCell ref="A5:G5"/>
    <mergeCell ref="A14:E14"/>
    <mergeCell ref="A15:G15"/>
    <mergeCell ref="A8:F8"/>
    <mergeCell ref="A10:G10"/>
    <mergeCell ref="A7:G7"/>
  </mergeCells>
  <hyperlinks>
    <hyperlink ref="A5:G5" location="Account_Summary" display="Account Summary" xr:uid="{BD90F002-658A-4BC3-A9A0-A0EFC6092C02}"/>
    <hyperlink ref="A6:G6" location="'Table of Contents'!A1" display="Table of Contents" xr:uid="{59814687-FD80-4ECD-BA16-6142A3B0DEBD}"/>
  </hyperlinks>
  <pageMargins left="0.7" right="0.7" top="0.75" bottom="0.75" header="0.3" footer="0.3"/>
  <pageSetup orientation="portrait" horizontalDpi="4294967294" verticalDpi="0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1:J16"/>
  <sheetViews>
    <sheetView showZeros="0" topLeftCell="A5" workbookViewId="0">
      <selection activeCell="A15" sqref="A15:H15"/>
    </sheetView>
  </sheetViews>
  <sheetFormatPr defaultRowHeight="12.75" x14ac:dyDescent="0.2"/>
  <cols>
    <col min="1" max="1" width="42.140625" customWidth="1"/>
    <col min="2" max="2" width="23.140625" customWidth="1"/>
    <col min="9" max="9" width="22.85546875" customWidth="1"/>
    <col min="10" max="10" width="25.28515625" customWidth="1"/>
  </cols>
  <sheetData>
    <row r="1" spans="1:10" ht="30" x14ac:dyDescent="0.2">
      <c r="A1" s="446" t="s">
        <v>749</v>
      </c>
      <c r="B1" s="446"/>
      <c r="C1" s="446"/>
      <c r="D1" s="446"/>
      <c r="E1" s="446"/>
      <c r="F1" s="446"/>
      <c r="G1" s="446"/>
      <c r="H1" s="446"/>
      <c r="I1" s="446"/>
      <c r="J1" s="446"/>
    </row>
    <row r="2" spans="1:10" s="52" customFormat="1" ht="23.25" x14ac:dyDescent="0.2">
      <c r="A2" s="347" t="s">
        <v>0</v>
      </c>
      <c r="B2" s="347"/>
      <c r="C2" s="347"/>
      <c r="D2" s="347"/>
      <c r="E2" s="347"/>
      <c r="F2" s="347"/>
      <c r="G2" s="347"/>
      <c r="H2" s="347"/>
      <c r="I2" s="347"/>
      <c r="J2" s="347"/>
    </row>
    <row r="3" spans="1:10" s="52" customFormat="1" ht="23.25" x14ac:dyDescent="0.2">
      <c r="A3" s="347" t="s">
        <v>790</v>
      </c>
      <c r="B3" s="347"/>
      <c r="C3" s="347"/>
      <c r="D3" s="347"/>
      <c r="E3" s="347"/>
      <c r="F3" s="347"/>
      <c r="G3" s="347"/>
      <c r="H3" s="347"/>
      <c r="I3" s="347"/>
      <c r="J3" s="347"/>
    </row>
    <row r="4" spans="1:10" s="52" customFormat="1" ht="23.25" x14ac:dyDescent="0.2">
      <c r="A4" s="347" t="s">
        <v>752</v>
      </c>
      <c r="B4" s="347"/>
      <c r="C4" s="347"/>
      <c r="D4" s="347"/>
      <c r="E4" s="347"/>
      <c r="F4" s="347"/>
      <c r="G4" s="347"/>
      <c r="H4" s="347"/>
      <c r="I4" s="347"/>
      <c r="J4" s="347"/>
    </row>
    <row r="5" spans="1:10" ht="23.25" x14ac:dyDescent="0.2">
      <c r="A5" s="348" t="s">
        <v>727</v>
      </c>
      <c r="B5" s="348"/>
      <c r="C5" s="348"/>
      <c r="D5" s="348"/>
      <c r="E5" s="348"/>
      <c r="F5" s="348"/>
      <c r="G5" s="348"/>
      <c r="H5" s="348"/>
      <c r="I5" s="348"/>
      <c r="J5" s="348"/>
    </row>
    <row r="6" spans="1:10" ht="24.95" customHeight="1" x14ac:dyDescent="0.2">
      <c r="A6" s="495" t="s">
        <v>726</v>
      </c>
      <c r="B6" s="495"/>
      <c r="C6" s="495"/>
      <c r="D6" s="495"/>
      <c r="E6" s="495"/>
      <c r="F6" s="495"/>
      <c r="G6" s="495"/>
      <c r="H6" s="495"/>
      <c r="I6" s="495"/>
      <c r="J6" s="495"/>
    </row>
    <row r="7" spans="1:10" ht="24.95" customHeight="1" x14ac:dyDescent="0.2">
      <c r="A7" s="344" t="s">
        <v>995</v>
      </c>
      <c r="B7" s="344"/>
      <c r="C7" s="344"/>
      <c r="D7" s="344"/>
      <c r="E7" s="344"/>
      <c r="F7" s="344"/>
      <c r="G7" s="344"/>
      <c r="H7" s="344"/>
      <c r="I7" s="344"/>
      <c r="J7" s="344"/>
    </row>
    <row r="8" spans="1:10" s="56" customFormat="1" ht="23.25" customHeight="1" x14ac:dyDescent="0.2">
      <c r="A8" s="354" t="s">
        <v>759</v>
      </c>
      <c r="B8" s="354"/>
      <c r="C8" s="354"/>
      <c r="D8" s="354"/>
      <c r="E8" s="354"/>
      <c r="F8" s="354"/>
      <c r="G8" s="354"/>
      <c r="H8" s="354"/>
      <c r="I8" s="354"/>
      <c r="J8" s="70">
        <f>I15</f>
        <v>0</v>
      </c>
    </row>
    <row r="9" spans="1:10" s="12" customFormat="1" ht="23.25" x14ac:dyDescent="0.2">
      <c r="A9" s="334" t="s">
        <v>242</v>
      </c>
      <c r="B9" s="14" t="s">
        <v>712</v>
      </c>
      <c r="C9" s="15">
        <v>2</v>
      </c>
      <c r="D9" s="15">
        <v>4</v>
      </c>
      <c r="E9" s="15">
        <v>6</v>
      </c>
      <c r="F9" s="15">
        <v>8</v>
      </c>
      <c r="G9" s="15">
        <v>10</v>
      </c>
      <c r="H9" s="15">
        <v>12</v>
      </c>
      <c r="I9" s="15" t="s">
        <v>8</v>
      </c>
      <c r="J9" s="15" t="s">
        <v>10</v>
      </c>
    </row>
    <row r="10" spans="1:10" s="12" customFormat="1" ht="23.25" x14ac:dyDescent="0.2">
      <c r="A10" s="450" t="s">
        <v>730</v>
      </c>
      <c r="B10" s="450"/>
      <c r="C10" s="450"/>
      <c r="D10" s="450"/>
      <c r="E10" s="450"/>
      <c r="F10" s="450"/>
      <c r="G10" s="450"/>
      <c r="H10" s="450"/>
      <c r="I10" s="450"/>
      <c r="J10" s="450"/>
    </row>
    <row r="11" spans="1:10" ht="23.25" x14ac:dyDescent="0.35">
      <c r="A11" s="13" t="s">
        <v>243</v>
      </c>
      <c r="B11" s="20">
        <v>3</v>
      </c>
      <c r="C11" s="21">
        <v>0</v>
      </c>
      <c r="D11" s="18">
        <v>0</v>
      </c>
      <c r="E11" s="18">
        <v>0</v>
      </c>
      <c r="F11" s="18">
        <v>0</v>
      </c>
      <c r="G11" s="18">
        <v>0</v>
      </c>
      <c r="H11" s="18">
        <v>0</v>
      </c>
      <c r="I11" s="26">
        <f>SUM(C11:H11)</f>
        <v>0</v>
      </c>
      <c r="J11" s="19">
        <f>B11*I11</f>
        <v>0</v>
      </c>
    </row>
    <row r="12" spans="1:10" ht="23.25" x14ac:dyDescent="0.35">
      <c r="A12" s="13" t="s">
        <v>244</v>
      </c>
      <c r="B12" s="20">
        <v>3</v>
      </c>
      <c r="C12" s="21">
        <v>0</v>
      </c>
      <c r="D12" s="18"/>
      <c r="E12" s="18"/>
      <c r="F12" s="18"/>
      <c r="G12" s="18"/>
      <c r="H12" s="18">
        <v>0</v>
      </c>
      <c r="I12" s="26">
        <f>SUM(C12:H12)</f>
        <v>0</v>
      </c>
      <c r="J12" s="19">
        <f>B12*I12</f>
        <v>0</v>
      </c>
    </row>
    <row r="13" spans="1:10" ht="23.25" x14ac:dyDescent="0.35">
      <c r="A13" s="13" t="s">
        <v>245</v>
      </c>
      <c r="B13" s="20">
        <v>3</v>
      </c>
      <c r="C13" s="21">
        <v>0</v>
      </c>
      <c r="D13" s="18"/>
      <c r="E13" s="18"/>
      <c r="F13" s="18"/>
      <c r="G13" s="18"/>
      <c r="H13" s="18">
        <v>0</v>
      </c>
      <c r="I13" s="26">
        <f>SUM(C13:H13)</f>
        <v>0</v>
      </c>
      <c r="J13" s="19">
        <f>B13*I13</f>
        <v>0</v>
      </c>
    </row>
    <row r="14" spans="1:10" ht="23.25" x14ac:dyDescent="0.35">
      <c r="A14" s="13" t="s">
        <v>246</v>
      </c>
      <c r="B14" s="20">
        <v>3</v>
      </c>
      <c r="C14" s="21">
        <v>0</v>
      </c>
      <c r="D14" s="18"/>
      <c r="E14" s="18"/>
      <c r="F14" s="18"/>
      <c r="G14" s="18"/>
      <c r="H14" s="18">
        <v>0</v>
      </c>
      <c r="I14" s="26">
        <f>SUM(C14:H14)</f>
        <v>0</v>
      </c>
      <c r="J14" s="19">
        <f>B14*I14</f>
        <v>0</v>
      </c>
    </row>
    <row r="15" spans="1:10" ht="24.95" customHeight="1" x14ac:dyDescent="0.35">
      <c r="A15" s="484" t="s">
        <v>758</v>
      </c>
      <c r="B15" s="485"/>
      <c r="C15" s="485"/>
      <c r="D15" s="485"/>
      <c r="E15" s="485"/>
      <c r="F15" s="485"/>
      <c r="G15" s="485"/>
      <c r="H15" s="486"/>
      <c r="I15" s="72">
        <f>SUM(I11:I14)</f>
        <v>0</v>
      </c>
      <c r="J15" s="73">
        <f>SUM(J11:J14)</f>
        <v>0</v>
      </c>
    </row>
    <row r="16" spans="1:10" ht="24.95" customHeight="1" x14ac:dyDescent="0.2">
      <c r="A16" s="349" t="s">
        <v>751</v>
      </c>
      <c r="B16" s="350"/>
      <c r="C16" s="350"/>
      <c r="D16" s="350"/>
      <c r="E16" s="350"/>
      <c r="F16" s="350"/>
      <c r="G16" s="350"/>
      <c r="H16" s="350"/>
      <c r="I16" s="350"/>
      <c r="J16" s="351"/>
    </row>
  </sheetData>
  <sheetProtection selectLockedCells="1"/>
  <mergeCells count="11">
    <mergeCell ref="A1:J1"/>
    <mergeCell ref="A2:J2"/>
    <mergeCell ref="A3:J3"/>
    <mergeCell ref="A4:J4"/>
    <mergeCell ref="A7:J7"/>
    <mergeCell ref="A10:J10"/>
    <mergeCell ref="A16:J16"/>
    <mergeCell ref="A5:J5"/>
    <mergeCell ref="A6:J6"/>
    <mergeCell ref="A8:I8"/>
    <mergeCell ref="A15:H15"/>
  </mergeCells>
  <phoneticPr fontId="28" type="noConversion"/>
  <hyperlinks>
    <hyperlink ref="A5:J5" location="Account_Summary" display="Account Summary" xr:uid="{00000000-0004-0000-3400-000000000000}"/>
    <hyperlink ref="A6:J6" location="Table_of_Contents" display="Table of Contents" xr:uid="{00000000-0004-0000-3400-000001000000}"/>
    <hyperlink ref="A10" r:id="rId1" xr:uid="{00000000-0004-0000-3400-000002000000}"/>
    <hyperlink ref="A7:H7" r:id="rId2" display="Price List" xr:uid="{0EF107E3-B494-4057-B8E0-671226F199A2}"/>
  </hyperlinks>
  <pageMargins left="0.75" right="0.75" top="1" bottom="1" header="0.5" footer="0.5"/>
  <pageSetup orientation="portrait" horizontalDpi="4294967293" verticalDpi="0" r:id="rId3"/>
  <headerFooter alignWithMargins="0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1:G15"/>
  <sheetViews>
    <sheetView showZeros="0" zoomScale="80" workbookViewId="0">
      <selection activeCell="A14" sqref="A14:E14"/>
    </sheetView>
  </sheetViews>
  <sheetFormatPr defaultRowHeight="12.75" x14ac:dyDescent="0.2"/>
  <cols>
    <col min="1" max="1" width="44.42578125" customWidth="1"/>
    <col min="2" max="2" width="19.5703125" customWidth="1"/>
    <col min="3" max="5" width="9.28515625" bestFit="1" customWidth="1"/>
    <col min="6" max="7" width="24.28515625" customWidth="1"/>
  </cols>
  <sheetData>
    <row r="1" spans="1:7" ht="30" x14ac:dyDescent="0.2">
      <c r="A1" s="446" t="s">
        <v>749</v>
      </c>
      <c r="B1" s="446"/>
      <c r="C1" s="446"/>
      <c r="D1" s="446"/>
      <c r="E1" s="446"/>
      <c r="F1" s="446"/>
      <c r="G1" s="446"/>
    </row>
    <row r="2" spans="1:7" s="52" customFormat="1" ht="23.25" x14ac:dyDescent="0.2">
      <c r="A2" s="347" t="s">
        <v>0</v>
      </c>
      <c r="B2" s="347"/>
      <c r="C2" s="347"/>
      <c r="D2" s="347"/>
      <c r="E2" s="347"/>
      <c r="F2" s="347"/>
      <c r="G2" s="347"/>
    </row>
    <row r="3" spans="1:7" s="52" customFormat="1" ht="23.25" x14ac:dyDescent="0.2">
      <c r="A3" s="347" t="s">
        <v>791</v>
      </c>
      <c r="B3" s="347"/>
      <c r="C3" s="347"/>
      <c r="D3" s="347"/>
      <c r="E3" s="347"/>
      <c r="F3" s="347"/>
      <c r="G3" s="347"/>
    </row>
    <row r="4" spans="1:7" s="52" customFormat="1" ht="23.25" x14ac:dyDescent="0.2">
      <c r="A4" s="347" t="s">
        <v>752</v>
      </c>
      <c r="B4" s="347"/>
      <c r="C4" s="347"/>
      <c r="D4" s="347"/>
      <c r="E4" s="347"/>
      <c r="F4" s="347"/>
      <c r="G4" s="347"/>
    </row>
    <row r="5" spans="1:7" ht="23.25" x14ac:dyDescent="0.2">
      <c r="A5" s="348" t="s">
        <v>727</v>
      </c>
      <c r="B5" s="348"/>
      <c r="C5" s="348"/>
      <c r="D5" s="348"/>
      <c r="E5" s="348"/>
      <c r="F5" s="348"/>
      <c r="G5" s="348"/>
    </row>
    <row r="6" spans="1:7" ht="24.95" customHeight="1" x14ac:dyDescent="0.2">
      <c r="A6" s="495" t="s">
        <v>726</v>
      </c>
      <c r="B6" s="495"/>
      <c r="C6" s="495"/>
      <c r="D6" s="495"/>
      <c r="E6" s="495"/>
      <c r="F6" s="495"/>
      <c r="G6" s="495"/>
    </row>
    <row r="7" spans="1:7" ht="24.95" customHeight="1" x14ac:dyDescent="0.2">
      <c r="A7" s="344" t="s">
        <v>995</v>
      </c>
      <c r="B7" s="344"/>
      <c r="C7" s="344"/>
      <c r="D7" s="344"/>
      <c r="E7" s="344"/>
      <c r="F7" s="344"/>
      <c r="G7" s="344"/>
    </row>
    <row r="8" spans="1:7" s="56" customFormat="1" ht="23.25" customHeight="1" x14ac:dyDescent="0.2">
      <c r="A8" s="354" t="s">
        <v>759</v>
      </c>
      <c r="B8" s="354"/>
      <c r="C8" s="354"/>
      <c r="D8" s="354"/>
      <c r="E8" s="354"/>
      <c r="F8" s="354"/>
      <c r="G8" s="70">
        <f>F14</f>
        <v>0</v>
      </c>
    </row>
    <row r="9" spans="1:7" s="12" customFormat="1" ht="23.25" x14ac:dyDescent="0.2">
      <c r="A9" s="334" t="s">
        <v>570</v>
      </c>
      <c r="B9" s="14" t="s">
        <v>712</v>
      </c>
      <c r="C9" s="15">
        <v>6</v>
      </c>
      <c r="D9" s="15">
        <v>8</v>
      </c>
      <c r="E9" s="15">
        <v>10</v>
      </c>
      <c r="F9" s="15" t="s">
        <v>8</v>
      </c>
      <c r="G9" s="14" t="s">
        <v>10</v>
      </c>
    </row>
    <row r="10" spans="1:7" s="12" customFormat="1" ht="23.25" x14ac:dyDescent="0.35">
      <c r="A10" s="539" t="s">
        <v>730</v>
      </c>
      <c r="B10" s="539"/>
      <c r="C10" s="539"/>
      <c r="D10" s="539"/>
      <c r="E10" s="539"/>
      <c r="F10" s="539"/>
      <c r="G10" s="539"/>
    </row>
    <row r="11" spans="1:7" ht="23.25" x14ac:dyDescent="0.35">
      <c r="A11" s="13" t="s">
        <v>571</v>
      </c>
      <c r="B11" s="37">
        <v>8.5</v>
      </c>
      <c r="C11" s="18">
        <v>0</v>
      </c>
      <c r="D11" s="18"/>
      <c r="E11" s="34">
        <v>0</v>
      </c>
      <c r="F11" s="26">
        <f>SUM(C11:E11)</f>
        <v>0</v>
      </c>
      <c r="G11" s="19">
        <f>B11*F11</f>
        <v>0</v>
      </c>
    </row>
    <row r="12" spans="1:7" ht="23.25" x14ac:dyDescent="0.35">
      <c r="A12" s="13" t="s">
        <v>572</v>
      </c>
      <c r="B12" s="37">
        <v>8.5</v>
      </c>
      <c r="C12" s="18">
        <v>0</v>
      </c>
      <c r="D12" s="18"/>
      <c r="E12" s="34">
        <v>0</v>
      </c>
      <c r="F12" s="26">
        <f>SUM(C12:E12)</f>
        <v>0</v>
      </c>
      <c r="G12" s="19">
        <f>B12*F12</f>
        <v>0</v>
      </c>
    </row>
    <row r="13" spans="1:7" ht="23.25" x14ac:dyDescent="0.35">
      <c r="A13" s="42" t="s">
        <v>573</v>
      </c>
      <c r="B13" s="37">
        <v>8.5</v>
      </c>
      <c r="C13" s="18">
        <v>0</v>
      </c>
      <c r="D13" s="18"/>
      <c r="E13" s="34">
        <v>0</v>
      </c>
      <c r="F13" s="26">
        <f>SUM(C13:E13)</f>
        <v>0</v>
      </c>
      <c r="G13" s="19">
        <f>B13*F13</f>
        <v>0</v>
      </c>
    </row>
    <row r="14" spans="1:7" ht="24.95" customHeight="1" x14ac:dyDescent="0.35">
      <c r="A14" s="484" t="s">
        <v>758</v>
      </c>
      <c r="B14" s="485"/>
      <c r="C14" s="485"/>
      <c r="D14" s="485"/>
      <c r="E14" s="485"/>
      <c r="F14" s="72">
        <f>SUM(F11:F13)</f>
        <v>0</v>
      </c>
      <c r="G14" s="73">
        <f>SUM(G11:G13)</f>
        <v>0</v>
      </c>
    </row>
    <row r="15" spans="1:7" ht="24.95" customHeight="1" x14ac:dyDescent="0.2">
      <c r="A15" s="349" t="s">
        <v>751</v>
      </c>
      <c r="B15" s="350"/>
      <c r="C15" s="350"/>
      <c r="D15" s="350"/>
      <c r="E15" s="350"/>
      <c r="F15" s="350"/>
      <c r="G15" s="351"/>
    </row>
  </sheetData>
  <sheetProtection selectLockedCells="1"/>
  <mergeCells count="11">
    <mergeCell ref="A15:G15"/>
    <mergeCell ref="A5:G5"/>
    <mergeCell ref="A6:G6"/>
    <mergeCell ref="A8:F8"/>
    <mergeCell ref="A1:G1"/>
    <mergeCell ref="A2:G2"/>
    <mergeCell ref="A3:G3"/>
    <mergeCell ref="A4:G4"/>
    <mergeCell ref="A14:E14"/>
    <mergeCell ref="A7:G7"/>
    <mergeCell ref="A10:G10"/>
  </mergeCells>
  <phoneticPr fontId="28" type="noConversion"/>
  <hyperlinks>
    <hyperlink ref="A5:G5" location="Account_Summary" display="Account Summary" xr:uid="{00000000-0004-0000-3500-000000000000}"/>
    <hyperlink ref="A6:G6" location="Table_of_Contents" display="Table of Contents" xr:uid="{00000000-0004-0000-3500-000001000000}"/>
    <hyperlink ref="A13" r:id="rId1" xr:uid="{00000000-0004-0000-3500-000002000000}"/>
    <hyperlink ref="A10" r:id="rId2" xr:uid="{00000000-0004-0000-3500-000003000000}"/>
    <hyperlink ref="A7:E7" r:id="rId3" display="Price List" xr:uid="{83D2861C-FAB7-41E8-9C3B-EC0A3E37B5FD}"/>
  </hyperlinks>
  <pageMargins left="0.75" right="0.75" top="1" bottom="1" header="0.5" footer="0.5"/>
  <pageSetup orientation="portrait" horizontalDpi="4294967293" verticalDpi="0" r:id="rId4"/>
  <headerFooter alignWithMargins="0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sheetPr>
    <pageSetUpPr fitToPage="1"/>
  </sheetPr>
  <dimension ref="A1:I20"/>
  <sheetViews>
    <sheetView showZeros="0" topLeftCell="A4" zoomScale="80" workbookViewId="0">
      <selection activeCell="A19" sqref="A19:G19"/>
    </sheetView>
  </sheetViews>
  <sheetFormatPr defaultRowHeight="12.75" x14ac:dyDescent="0.2"/>
  <cols>
    <col min="1" max="1" width="43" customWidth="1"/>
    <col min="2" max="2" width="31.140625" customWidth="1"/>
    <col min="8" max="8" width="28.28515625" customWidth="1"/>
    <col min="9" max="9" width="22.140625" customWidth="1"/>
  </cols>
  <sheetData>
    <row r="1" spans="1:9" ht="30" x14ac:dyDescent="0.2">
      <c r="A1" s="446" t="s">
        <v>749</v>
      </c>
      <c r="B1" s="446"/>
      <c r="C1" s="446"/>
      <c r="D1" s="446"/>
      <c r="E1" s="446"/>
      <c r="F1" s="446"/>
      <c r="G1" s="446"/>
      <c r="H1" s="446"/>
      <c r="I1" s="446"/>
    </row>
    <row r="2" spans="1:9" s="52" customFormat="1" ht="23.25" x14ac:dyDescent="0.2">
      <c r="A2" s="347" t="s">
        <v>0</v>
      </c>
      <c r="B2" s="347"/>
      <c r="C2" s="347"/>
      <c r="D2" s="347"/>
      <c r="E2" s="347"/>
      <c r="F2" s="347"/>
      <c r="G2" s="347"/>
      <c r="H2" s="347"/>
      <c r="I2" s="347"/>
    </row>
    <row r="3" spans="1:9" s="52" customFormat="1" ht="23.25" x14ac:dyDescent="0.2">
      <c r="A3" s="347" t="s">
        <v>792</v>
      </c>
      <c r="B3" s="347"/>
      <c r="C3" s="347"/>
      <c r="D3" s="347"/>
      <c r="E3" s="347"/>
      <c r="F3" s="347"/>
      <c r="G3" s="347"/>
      <c r="H3" s="347"/>
      <c r="I3" s="347"/>
    </row>
    <row r="4" spans="1:9" s="52" customFormat="1" ht="23.25" x14ac:dyDescent="0.2">
      <c r="A4" s="347" t="s">
        <v>752</v>
      </c>
      <c r="B4" s="347"/>
      <c r="C4" s="347"/>
      <c r="D4" s="347"/>
      <c r="E4" s="347"/>
      <c r="F4" s="347"/>
      <c r="G4" s="347"/>
      <c r="H4" s="347"/>
      <c r="I4" s="347"/>
    </row>
    <row r="5" spans="1:9" ht="23.25" x14ac:dyDescent="0.2">
      <c r="A5" s="348" t="s">
        <v>727</v>
      </c>
      <c r="B5" s="348"/>
      <c r="C5" s="348"/>
      <c r="D5" s="348"/>
      <c r="E5" s="348"/>
      <c r="F5" s="348"/>
      <c r="G5" s="348"/>
      <c r="H5" s="348"/>
      <c r="I5" s="348"/>
    </row>
    <row r="6" spans="1:9" ht="24.95" customHeight="1" x14ac:dyDescent="0.2">
      <c r="A6" s="495" t="s">
        <v>726</v>
      </c>
      <c r="B6" s="495"/>
      <c r="C6" s="495"/>
      <c r="D6" s="495"/>
      <c r="E6" s="495"/>
      <c r="F6" s="495"/>
      <c r="G6" s="495"/>
      <c r="H6" s="495"/>
      <c r="I6" s="495"/>
    </row>
    <row r="7" spans="1:9" ht="24.95" customHeight="1" x14ac:dyDescent="0.2">
      <c r="A7" s="344" t="s">
        <v>995</v>
      </c>
      <c r="B7" s="344"/>
      <c r="C7" s="344"/>
      <c r="D7" s="344"/>
      <c r="E7" s="344"/>
      <c r="F7" s="344"/>
      <c r="G7" s="344"/>
      <c r="H7" s="344"/>
      <c r="I7" s="344"/>
    </row>
    <row r="8" spans="1:9" s="56" customFormat="1" ht="23.25" customHeight="1" x14ac:dyDescent="0.2">
      <c r="A8" s="354" t="s">
        <v>759</v>
      </c>
      <c r="B8" s="354"/>
      <c r="C8" s="354"/>
      <c r="D8" s="354"/>
      <c r="E8" s="354"/>
      <c r="F8" s="354"/>
      <c r="G8" s="354"/>
      <c r="H8" s="354"/>
      <c r="I8" s="70">
        <f>H19</f>
        <v>0</v>
      </c>
    </row>
    <row r="9" spans="1:9" ht="23.25" x14ac:dyDescent="0.35">
      <c r="A9" s="4" t="s">
        <v>264</v>
      </c>
      <c r="B9" s="14" t="s">
        <v>712</v>
      </c>
      <c r="C9" s="15">
        <v>4</v>
      </c>
      <c r="D9" s="15">
        <v>6</v>
      </c>
      <c r="E9" s="15">
        <v>8</v>
      </c>
      <c r="F9" s="15">
        <v>10</v>
      </c>
      <c r="G9" s="15">
        <v>12</v>
      </c>
      <c r="H9" s="15" t="s">
        <v>8</v>
      </c>
      <c r="I9" s="15" t="s">
        <v>10</v>
      </c>
    </row>
    <row r="10" spans="1:9" ht="23.25" x14ac:dyDescent="0.2">
      <c r="A10" s="450" t="s">
        <v>730</v>
      </c>
      <c r="B10" s="450"/>
      <c r="C10" s="450"/>
      <c r="D10" s="450"/>
      <c r="E10" s="450"/>
      <c r="F10" s="450"/>
      <c r="G10" s="450"/>
      <c r="H10" s="450"/>
      <c r="I10" s="450"/>
    </row>
    <row r="11" spans="1:9" ht="23.25" x14ac:dyDescent="0.35">
      <c r="A11" s="25" t="s">
        <v>265</v>
      </c>
      <c r="B11" s="38">
        <v>3</v>
      </c>
      <c r="C11" s="18">
        <v>0</v>
      </c>
      <c r="D11" s="18">
        <v>0</v>
      </c>
      <c r="E11" s="18">
        <v>0</v>
      </c>
      <c r="F11" s="18">
        <v>0</v>
      </c>
      <c r="G11" s="18">
        <v>0</v>
      </c>
      <c r="H11" s="34">
        <f t="shared" ref="H11:H18" si="0">SUM(C11:G11)</f>
        <v>0</v>
      </c>
      <c r="I11" s="19">
        <f t="shared" ref="I11:I18" si="1">B11*H11</f>
        <v>0</v>
      </c>
    </row>
    <row r="12" spans="1:9" ht="23.25" x14ac:dyDescent="0.35">
      <c r="A12" s="13" t="s">
        <v>266</v>
      </c>
      <c r="B12" s="38">
        <v>3</v>
      </c>
      <c r="C12" s="18">
        <v>0</v>
      </c>
      <c r="D12" s="18">
        <v>0</v>
      </c>
      <c r="E12" s="18"/>
      <c r="F12" s="18"/>
      <c r="G12" s="18">
        <v>0</v>
      </c>
      <c r="H12" s="34">
        <f t="shared" si="0"/>
        <v>0</v>
      </c>
      <c r="I12" s="19">
        <f t="shared" si="1"/>
        <v>0</v>
      </c>
    </row>
    <row r="13" spans="1:9" ht="23.25" x14ac:dyDescent="0.35">
      <c r="A13" s="13" t="s">
        <v>63</v>
      </c>
      <c r="B13" s="38">
        <v>3</v>
      </c>
      <c r="C13" s="18">
        <v>0</v>
      </c>
      <c r="D13" s="18">
        <v>0</v>
      </c>
      <c r="E13" s="18"/>
      <c r="F13" s="18"/>
      <c r="G13" s="18">
        <v>0</v>
      </c>
      <c r="H13" s="34">
        <f t="shared" si="0"/>
        <v>0</v>
      </c>
      <c r="I13" s="19">
        <f t="shared" si="1"/>
        <v>0</v>
      </c>
    </row>
    <row r="14" spans="1:9" ht="23.25" x14ac:dyDescent="0.35">
      <c r="A14" s="13" t="s">
        <v>170</v>
      </c>
      <c r="B14" s="38">
        <v>3</v>
      </c>
      <c r="C14" s="18">
        <v>0</v>
      </c>
      <c r="D14" s="18">
        <v>0</v>
      </c>
      <c r="E14" s="18"/>
      <c r="F14" s="18"/>
      <c r="G14" s="18">
        <v>0</v>
      </c>
      <c r="H14" s="34">
        <f t="shared" si="0"/>
        <v>0</v>
      </c>
      <c r="I14" s="19">
        <f t="shared" si="1"/>
        <v>0</v>
      </c>
    </row>
    <row r="15" spans="1:9" ht="23.25" x14ac:dyDescent="0.35">
      <c r="A15" s="13" t="s">
        <v>171</v>
      </c>
      <c r="B15" s="38">
        <v>3</v>
      </c>
      <c r="C15" s="18">
        <v>0</v>
      </c>
      <c r="D15" s="18">
        <v>0</v>
      </c>
      <c r="E15" s="18"/>
      <c r="F15" s="18"/>
      <c r="G15" s="18">
        <v>0</v>
      </c>
      <c r="H15" s="34">
        <f t="shared" si="0"/>
        <v>0</v>
      </c>
      <c r="I15" s="19">
        <f t="shared" si="1"/>
        <v>0</v>
      </c>
    </row>
    <row r="16" spans="1:9" ht="23.25" x14ac:dyDescent="0.35">
      <c r="A16" s="13" t="s">
        <v>172</v>
      </c>
      <c r="B16" s="38">
        <v>3</v>
      </c>
      <c r="C16" s="18">
        <v>0</v>
      </c>
      <c r="D16" s="18">
        <v>0</v>
      </c>
      <c r="E16" s="18"/>
      <c r="F16" s="18"/>
      <c r="G16" s="18">
        <v>0</v>
      </c>
      <c r="H16" s="34">
        <f t="shared" si="0"/>
        <v>0</v>
      </c>
      <c r="I16" s="19">
        <f t="shared" si="1"/>
        <v>0</v>
      </c>
    </row>
    <row r="17" spans="1:9" ht="23.25" x14ac:dyDescent="0.35">
      <c r="A17" s="13" t="s">
        <v>173</v>
      </c>
      <c r="B17" s="38">
        <v>3</v>
      </c>
      <c r="C17" s="18">
        <v>0</v>
      </c>
      <c r="D17" s="18">
        <v>0</v>
      </c>
      <c r="E17" s="18"/>
      <c r="F17" s="18"/>
      <c r="G17" s="18">
        <v>0</v>
      </c>
      <c r="H17" s="34">
        <f t="shared" si="0"/>
        <v>0</v>
      </c>
      <c r="I17" s="19">
        <f t="shared" si="1"/>
        <v>0</v>
      </c>
    </row>
    <row r="18" spans="1:9" ht="23.25" x14ac:dyDescent="0.35">
      <c r="A18" s="13" t="s">
        <v>158</v>
      </c>
      <c r="B18" s="38">
        <v>3</v>
      </c>
      <c r="C18" s="18">
        <v>0</v>
      </c>
      <c r="D18" s="18">
        <v>0</v>
      </c>
      <c r="E18" s="18"/>
      <c r="F18" s="18"/>
      <c r="G18" s="18">
        <v>0</v>
      </c>
      <c r="H18" s="34">
        <f t="shared" si="0"/>
        <v>0</v>
      </c>
      <c r="I18" s="19">
        <f t="shared" si="1"/>
        <v>0</v>
      </c>
    </row>
    <row r="19" spans="1:9" ht="24.95" customHeight="1" x14ac:dyDescent="0.35">
      <c r="A19" s="484" t="s">
        <v>758</v>
      </c>
      <c r="B19" s="485"/>
      <c r="C19" s="485"/>
      <c r="D19" s="485"/>
      <c r="E19" s="485"/>
      <c r="F19" s="485"/>
      <c r="G19" s="486"/>
      <c r="H19" s="72">
        <f>SUM(H11:H18)</f>
        <v>0</v>
      </c>
      <c r="I19" s="73">
        <f>SUM(I11:I18)</f>
        <v>0</v>
      </c>
    </row>
    <row r="20" spans="1:9" ht="24.95" customHeight="1" x14ac:dyDescent="0.2">
      <c r="A20" s="349" t="s">
        <v>751</v>
      </c>
      <c r="B20" s="350"/>
      <c r="C20" s="350"/>
      <c r="D20" s="350"/>
      <c r="E20" s="350"/>
      <c r="F20" s="350"/>
      <c r="G20" s="350"/>
      <c r="H20" s="350"/>
      <c r="I20" s="351"/>
    </row>
  </sheetData>
  <sheetProtection selectLockedCells="1"/>
  <mergeCells count="11">
    <mergeCell ref="A1:I1"/>
    <mergeCell ref="A2:I2"/>
    <mergeCell ref="A3:I3"/>
    <mergeCell ref="A4:I4"/>
    <mergeCell ref="A7:I7"/>
    <mergeCell ref="A10:I10"/>
    <mergeCell ref="A20:I20"/>
    <mergeCell ref="A5:I5"/>
    <mergeCell ref="A6:I6"/>
    <mergeCell ref="A8:H8"/>
    <mergeCell ref="A19:G19"/>
  </mergeCells>
  <phoneticPr fontId="28" type="noConversion"/>
  <hyperlinks>
    <hyperlink ref="A5:I5" location="Account_Summary" display="Account Summary" xr:uid="{00000000-0004-0000-3600-000000000000}"/>
    <hyperlink ref="A6:I6" location="Table_of_Contents" display="Table of Contents" xr:uid="{00000000-0004-0000-3600-000001000000}"/>
    <hyperlink ref="A11" r:id="rId1" xr:uid="{00000000-0004-0000-3600-000002000000}"/>
    <hyperlink ref="A10" r:id="rId2" xr:uid="{00000000-0004-0000-3600-000003000000}"/>
    <hyperlink ref="A7:G7" r:id="rId3" display="Price List" xr:uid="{F90A1447-8F1B-46BF-8D85-17869324FA4A}"/>
  </hyperlinks>
  <pageMargins left="0.75" right="0.75" top="1" bottom="1" header="0.5" footer="0.5"/>
  <pageSetup scale="68" orientation="landscape" horizontalDpi="4294967293" verticalDpi="0" r:id="rId4"/>
  <headerFooter alignWithMargins="0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1:J41"/>
  <sheetViews>
    <sheetView showZeros="0" topLeftCell="A3" zoomScale="75" workbookViewId="0">
      <selection activeCell="B12" sqref="B12:B39"/>
    </sheetView>
  </sheetViews>
  <sheetFormatPr defaultRowHeight="12.75" x14ac:dyDescent="0.2"/>
  <cols>
    <col min="1" max="1" width="111.7109375" customWidth="1"/>
    <col min="2" max="2" width="16.7109375" customWidth="1"/>
    <col min="3" max="8" width="9.28515625" bestFit="1" customWidth="1"/>
    <col min="9" max="9" width="31.42578125" customWidth="1"/>
    <col min="10" max="10" width="20.7109375" customWidth="1"/>
  </cols>
  <sheetData>
    <row r="1" spans="1:10" ht="30" x14ac:dyDescent="0.2">
      <c r="A1" s="446" t="s">
        <v>749</v>
      </c>
      <c r="B1" s="446"/>
      <c r="C1" s="446"/>
      <c r="D1" s="446"/>
      <c r="E1" s="446"/>
      <c r="F1" s="446"/>
      <c r="G1" s="446"/>
      <c r="H1" s="446"/>
      <c r="I1" s="446"/>
      <c r="J1" s="446"/>
    </row>
    <row r="2" spans="1:10" s="52" customFormat="1" ht="23.25" x14ac:dyDescent="0.2">
      <c r="A2" s="347" t="s">
        <v>0</v>
      </c>
      <c r="B2" s="347"/>
      <c r="C2" s="347"/>
      <c r="D2" s="347"/>
      <c r="E2" s="347"/>
      <c r="F2" s="347"/>
      <c r="G2" s="347"/>
      <c r="H2" s="347"/>
      <c r="I2" s="347"/>
      <c r="J2" s="347"/>
    </row>
    <row r="3" spans="1:10" s="52" customFormat="1" ht="23.25" x14ac:dyDescent="0.2">
      <c r="A3" s="347" t="s">
        <v>793</v>
      </c>
      <c r="B3" s="347"/>
      <c r="C3" s="347"/>
      <c r="D3" s="347"/>
      <c r="E3" s="347"/>
      <c r="F3" s="347"/>
      <c r="G3" s="347"/>
      <c r="H3" s="347"/>
      <c r="I3" s="347"/>
      <c r="J3" s="347"/>
    </row>
    <row r="4" spans="1:10" s="52" customFormat="1" ht="23.25" x14ac:dyDescent="0.2">
      <c r="A4" s="347" t="s">
        <v>752</v>
      </c>
      <c r="B4" s="347"/>
      <c r="C4" s="347"/>
      <c r="D4" s="347"/>
      <c r="E4" s="347"/>
      <c r="F4" s="347"/>
      <c r="G4" s="347"/>
      <c r="H4" s="347"/>
      <c r="I4" s="347"/>
      <c r="J4" s="347"/>
    </row>
    <row r="5" spans="1:10" ht="23.25" x14ac:dyDescent="0.2">
      <c r="A5" s="348" t="s">
        <v>727</v>
      </c>
      <c r="B5" s="348"/>
      <c r="C5" s="348"/>
      <c r="D5" s="348"/>
      <c r="E5" s="348"/>
      <c r="F5" s="348"/>
      <c r="G5" s="348"/>
      <c r="H5" s="348"/>
      <c r="I5" s="348"/>
      <c r="J5" s="348"/>
    </row>
    <row r="6" spans="1:10" ht="24.95" customHeight="1" x14ac:dyDescent="0.2">
      <c r="A6" s="495" t="s">
        <v>726</v>
      </c>
      <c r="B6" s="495"/>
      <c r="C6" s="495"/>
      <c r="D6" s="495"/>
      <c r="E6" s="495"/>
      <c r="F6" s="495"/>
      <c r="G6" s="495"/>
      <c r="H6" s="495"/>
      <c r="I6" s="495"/>
      <c r="J6" s="495"/>
    </row>
    <row r="7" spans="1:10" ht="24.95" customHeight="1" x14ac:dyDescent="0.2">
      <c r="A7" s="344" t="s">
        <v>995</v>
      </c>
      <c r="B7" s="344"/>
      <c r="C7" s="344"/>
      <c r="D7" s="344"/>
      <c r="E7" s="344"/>
      <c r="F7" s="344"/>
      <c r="G7" s="344"/>
      <c r="H7" s="344"/>
      <c r="I7" s="344"/>
      <c r="J7" s="344"/>
    </row>
    <row r="8" spans="1:10" s="56" customFormat="1" ht="23.25" customHeight="1" x14ac:dyDescent="0.2">
      <c r="A8" s="354" t="s">
        <v>759</v>
      </c>
      <c r="B8" s="354"/>
      <c r="C8" s="354"/>
      <c r="D8" s="354"/>
      <c r="E8" s="354"/>
      <c r="F8" s="354"/>
      <c r="G8" s="354"/>
      <c r="H8" s="354"/>
      <c r="I8" s="354"/>
      <c r="J8" s="70">
        <f>I40</f>
        <v>0</v>
      </c>
    </row>
    <row r="9" spans="1:10" ht="23.25" x14ac:dyDescent="0.35">
      <c r="A9" s="4" t="s">
        <v>631</v>
      </c>
      <c r="B9" s="15" t="s">
        <v>712</v>
      </c>
      <c r="C9" s="15">
        <v>2</v>
      </c>
      <c r="D9" s="15">
        <v>4</v>
      </c>
      <c r="E9" s="15">
        <v>6</v>
      </c>
      <c r="F9" s="15">
        <v>8</v>
      </c>
      <c r="G9" s="15">
        <v>10</v>
      </c>
      <c r="H9" s="15">
        <v>12</v>
      </c>
      <c r="I9" s="15" t="s">
        <v>8</v>
      </c>
      <c r="J9" s="14" t="s">
        <v>10</v>
      </c>
    </row>
    <row r="10" spans="1:10" ht="23.25" x14ac:dyDescent="0.35">
      <c r="A10" s="471" t="s">
        <v>730</v>
      </c>
      <c r="B10" s="471"/>
      <c r="C10" s="471"/>
      <c r="D10" s="471"/>
      <c r="E10" s="471"/>
      <c r="F10" s="471"/>
      <c r="G10" s="471"/>
      <c r="H10" s="471"/>
      <c r="I10" s="471"/>
      <c r="J10" s="471"/>
    </row>
    <row r="11" spans="1:10" ht="23.25" x14ac:dyDescent="0.35">
      <c r="A11" s="13" t="s">
        <v>632</v>
      </c>
      <c r="B11" s="20">
        <v>4</v>
      </c>
      <c r="C11" s="18">
        <v>0</v>
      </c>
      <c r="D11" s="18"/>
      <c r="E11" s="18"/>
      <c r="F11" s="18"/>
      <c r="G11" s="18"/>
      <c r="H11" s="18">
        <v>0</v>
      </c>
      <c r="I11" s="34">
        <f t="shared" ref="I11:I38" si="0">SUM(C11:H11)</f>
        <v>0</v>
      </c>
      <c r="J11" s="19">
        <f t="shared" ref="J11:J39" si="1">B11*I11</f>
        <v>0</v>
      </c>
    </row>
    <row r="12" spans="1:10" ht="23.25" x14ac:dyDescent="0.35">
      <c r="A12" s="13" t="s">
        <v>633</v>
      </c>
      <c r="B12" s="20">
        <v>4</v>
      </c>
      <c r="C12" s="18">
        <v>0</v>
      </c>
      <c r="D12" s="18">
        <v>0</v>
      </c>
      <c r="E12" s="18"/>
      <c r="F12" s="18"/>
      <c r="G12" s="18"/>
      <c r="H12" s="18">
        <v>0</v>
      </c>
      <c r="I12" s="34">
        <f t="shared" si="0"/>
        <v>0</v>
      </c>
      <c r="J12" s="19">
        <f t="shared" si="1"/>
        <v>0</v>
      </c>
    </row>
    <row r="13" spans="1:10" ht="23.25" x14ac:dyDescent="0.35">
      <c r="A13" s="13" t="s">
        <v>634</v>
      </c>
      <c r="B13" s="20">
        <v>4</v>
      </c>
      <c r="C13" s="18">
        <v>0</v>
      </c>
      <c r="D13" s="18"/>
      <c r="E13" s="18"/>
      <c r="F13" s="18"/>
      <c r="G13" s="18"/>
      <c r="H13" s="18">
        <v>0</v>
      </c>
      <c r="I13" s="34">
        <f t="shared" si="0"/>
        <v>0</v>
      </c>
      <c r="J13" s="19">
        <f t="shared" si="1"/>
        <v>0</v>
      </c>
    </row>
    <row r="14" spans="1:10" ht="23.25" x14ac:dyDescent="0.35">
      <c r="A14" s="13" t="s">
        <v>636</v>
      </c>
      <c r="B14" s="20">
        <v>4</v>
      </c>
      <c r="C14" s="18">
        <v>0</v>
      </c>
      <c r="D14" s="18"/>
      <c r="E14" s="18"/>
      <c r="F14" s="18"/>
      <c r="G14" s="18"/>
      <c r="H14" s="18">
        <v>0</v>
      </c>
      <c r="I14" s="34">
        <f t="shared" si="0"/>
        <v>0</v>
      </c>
      <c r="J14" s="19">
        <f t="shared" si="1"/>
        <v>0</v>
      </c>
    </row>
    <row r="15" spans="1:10" ht="23.25" x14ac:dyDescent="0.35">
      <c r="A15" s="13" t="s">
        <v>637</v>
      </c>
      <c r="B15" s="20">
        <v>4</v>
      </c>
      <c r="C15" s="18">
        <v>0</v>
      </c>
      <c r="D15" s="18"/>
      <c r="E15" s="18"/>
      <c r="F15" s="18"/>
      <c r="G15" s="18"/>
      <c r="H15" s="18">
        <v>0</v>
      </c>
      <c r="I15" s="34">
        <f t="shared" si="0"/>
        <v>0</v>
      </c>
      <c r="J15" s="19">
        <f t="shared" si="1"/>
        <v>0</v>
      </c>
    </row>
    <row r="16" spans="1:10" ht="23.25" x14ac:dyDescent="0.35">
      <c r="A16" s="13" t="s">
        <v>638</v>
      </c>
      <c r="B16" s="20">
        <v>4</v>
      </c>
      <c r="C16" s="18">
        <v>0</v>
      </c>
      <c r="D16" s="18"/>
      <c r="E16" s="18"/>
      <c r="F16" s="18"/>
      <c r="G16" s="18"/>
      <c r="H16" s="18">
        <v>0</v>
      </c>
      <c r="I16" s="34">
        <f t="shared" si="0"/>
        <v>0</v>
      </c>
      <c r="J16" s="19">
        <f t="shared" si="1"/>
        <v>0</v>
      </c>
    </row>
    <row r="17" spans="1:10" ht="23.25" x14ac:dyDescent="0.35">
      <c r="A17" s="13" t="s">
        <v>639</v>
      </c>
      <c r="B17" s="20">
        <v>4</v>
      </c>
      <c r="C17" s="18">
        <v>0</v>
      </c>
      <c r="D17" s="18"/>
      <c r="E17" s="18"/>
      <c r="F17" s="18"/>
      <c r="G17" s="18"/>
      <c r="H17" s="18">
        <v>0</v>
      </c>
      <c r="I17" s="34">
        <f t="shared" si="0"/>
        <v>0</v>
      </c>
      <c r="J17" s="19">
        <f t="shared" si="1"/>
        <v>0</v>
      </c>
    </row>
    <row r="18" spans="1:10" ht="23.25" x14ac:dyDescent="0.35">
      <c r="A18" s="13" t="s">
        <v>640</v>
      </c>
      <c r="B18" s="20">
        <v>4</v>
      </c>
      <c r="C18" s="18">
        <v>0</v>
      </c>
      <c r="D18" s="18"/>
      <c r="E18" s="18"/>
      <c r="F18" s="18"/>
      <c r="G18" s="18"/>
      <c r="H18" s="18">
        <v>0</v>
      </c>
      <c r="I18" s="34">
        <f t="shared" si="0"/>
        <v>0</v>
      </c>
      <c r="J18" s="19">
        <f t="shared" si="1"/>
        <v>0</v>
      </c>
    </row>
    <row r="19" spans="1:10" ht="23.25" x14ac:dyDescent="0.35">
      <c r="A19" s="13" t="s">
        <v>659</v>
      </c>
      <c r="B19" s="20">
        <v>4</v>
      </c>
      <c r="C19" s="18"/>
      <c r="D19" s="18"/>
      <c r="E19" s="18"/>
      <c r="F19" s="18"/>
      <c r="G19" s="18"/>
      <c r="H19" s="18">
        <v>0</v>
      </c>
      <c r="I19" s="34">
        <f t="shared" si="0"/>
        <v>0</v>
      </c>
      <c r="J19" s="19">
        <f t="shared" si="1"/>
        <v>0</v>
      </c>
    </row>
    <row r="20" spans="1:10" ht="23.25" x14ac:dyDescent="0.35">
      <c r="A20" s="13" t="s">
        <v>641</v>
      </c>
      <c r="B20" s="20">
        <v>4</v>
      </c>
      <c r="C20" s="18"/>
      <c r="D20" s="18"/>
      <c r="E20" s="18"/>
      <c r="F20" s="18"/>
      <c r="G20" s="18"/>
      <c r="H20" s="18">
        <v>0</v>
      </c>
      <c r="I20" s="34">
        <f t="shared" si="0"/>
        <v>0</v>
      </c>
      <c r="J20" s="19">
        <f t="shared" si="1"/>
        <v>0</v>
      </c>
    </row>
    <row r="21" spans="1:10" ht="23.25" x14ac:dyDescent="0.35">
      <c r="A21" s="13" t="s">
        <v>642</v>
      </c>
      <c r="B21" s="20">
        <v>4</v>
      </c>
      <c r="C21" s="18"/>
      <c r="D21" s="18"/>
      <c r="E21" s="18"/>
      <c r="F21" s="18"/>
      <c r="G21" s="18"/>
      <c r="H21" s="18">
        <v>0</v>
      </c>
      <c r="I21" s="34">
        <f t="shared" si="0"/>
        <v>0</v>
      </c>
      <c r="J21" s="19">
        <f t="shared" si="1"/>
        <v>0</v>
      </c>
    </row>
    <row r="22" spans="1:10" ht="23.25" x14ac:dyDescent="0.35">
      <c r="A22" s="13" t="s">
        <v>643</v>
      </c>
      <c r="B22" s="20">
        <v>4</v>
      </c>
      <c r="C22" s="18"/>
      <c r="D22" s="18"/>
      <c r="E22" s="18"/>
      <c r="F22" s="18"/>
      <c r="G22" s="18"/>
      <c r="H22" s="18">
        <v>0</v>
      </c>
      <c r="I22" s="34">
        <f t="shared" si="0"/>
        <v>0</v>
      </c>
      <c r="J22" s="19">
        <f t="shared" si="1"/>
        <v>0</v>
      </c>
    </row>
    <row r="23" spans="1:10" ht="23.25" x14ac:dyDescent="0.35">
      <c r="A23" s="13" t="s">
        <v>644</v>
      </c>
      <c r="B23" s="20">
        <v>4</v>
      </c>
      <c r="C23" s="18"/>
      <c r="D23" s="18"/>
      <c r="E23" s="18"/>
      <c r="F23" s="18"/>
      <c r="G23" s="18"/>
      <c r="H23" s="18">
        <v>0</v>
      </c>
      <c r="I23" s="34">
        <f t="shared" si="0"/>
        <v>0</v>
      </c>
      <c r="J23" s="19">
        <f t="shared" si="1"/>
        <v>0</v>
      </c>
    </row>
    <row r="24" spans="1:10" ht="23.25" x14ac:dyDescent="0.35">
      <c r="A24" s="13" t="s">
        <v>645</v>
      </c>
      <c r="B24" s="20">
        <v>4</v>
      </c>
      <c r="C24" s="18"/>
      <c r="D24" s="18"/>
      <c r="E24" s="18"/>
      <c r="F24" s="18"/>
      <c r="G24" s="18"/>
      <c r="H24" s="18">
        <v>0</v>
      </c>
      <c r="I24" s="34">
        <f t="shared" si="0"/>
        <v>0</v>
      </c>
      <c r="J24" s="19">
        <f t="shared" si="1"/>
        <v>0</v>
      </c>
    </row>
    <row r="25" spans="1:10" ht="23.25" x14ac:dyDescent="0.35">
      <c r="A25" s="13" t="s">
        <v>660</v>
      </c>
      <c r="B25" s="20">
        <v>4</v>
      </c>
      <c r="C25" s="18"/>
      <c r="D25" s="18"/>
      <c r="E25" s="18"/>
      <c r="F25" s="18"/>
      <c r="G25" s="18"/>
      <c r="H25" s="18">
        <v>0</v>
      </c>
      <c r="I25" s="34">
        <f t="shared" si="0"/>
        <v>0</v>
      </c>
      <c r="J25" s="19">
        <f t="shared" si="1"/>
        <v>0</v>
      </c>
    </row>
    <row r="26" spans="1:10" ht="23.25" x14ac:dyDescent="0.35">
      <c r="A26" s="13" t="s">
        <v>646</v>
      </c>
      <c r="B26" s="20">
        <v>4</v>
      </c>
      <c r="C26" s="18"/>
      <c r="D26" s="18"/>
      <c r="E26" s="18"/>
      <c r="F26" s="18"/>
      <c r="G26" s="18"/>
      <c r="H26" s="18">
        <v>0</v>
      </c>
      <c r="I26" s="34">
        <f t="shared" si="0"/>
        <v>0</v>
      </c>
      <c r="J26" s="19">
        <f t="shared" si="1"/>
        <v>0</v>
      </c>
    </row>
    <row r="27" spans="1:10" ht="23.25" x14ac:dyDescent="0.35">
      <c r="A27" s="13" t="s">
        <v>647</v>
      </c>
      <c r="B27" s="20">
        <v>4</v>
      </c>
      <c r="C27" s="18"/>
      <c r="D27" s="18"/>
      <c r="E27" s="18"/>
      <c r="F27" s="18">
        <v>0</v>
      </c>
      <c r="G27" s="18"/>
      <c r="H27" s="18">
        <v>0</v>
      </c>
      <c r="I27" s="34">
        <f t="shared" si="0"/>
        <v>0</v>
      </c>
      <c r="J27" s="19">
        <f t="shared" si="1"/>
        <v>0</v>
      </c>
    </row>
    <row r="28" spans="1:10" ht="23.25" x14ac:dyDescent="0.35">
      <c r="A28" s="13" t="s">
        <v>648</v>
      </c>
      <c r="B28" s="20">
        <v>4</v>
      </c>
      <c r="C28" s="18"/>
      <c r="D28" s="18"/>
      <c r="E28" s="18"/>
      <c r="F28" s="18"/>
      <c r="G28" s="18"/>
      <c r="H28" s="18">
        <v>0</v>
      </c>
      <c r="I28" s="34">
        <f t="shared" si="0"/>
        <v>0</v>
      </c>
      <c r="J28" s="19">
        <f t="shared" si="1"/>
        <v>0</v>
      </c>
    </row>
    <row r="29" spans="1:10" ht="23.25" x14ac:dyDescent="0.35">
      <c r="A29" s="13" t="s">
        <v>649</v>
      </c>
      <c r="B29" s="20">
        <v>4</v>
      </c>
      <c r="C29" s="18"/>
      <c r="D29" s="18"/>
      <c r="E29" s="18"/>
      <c r="F29" s="18"/>
      <c r="G29" s="18"/>
      <c r="H29" s="18">
        <v>0</v>
      </c>
      <c r="I29" s="34">
        <f t="shared" si="0"/>
        <v>0</v>
      </c>
      <c r="J29" s="19">
        <f t="shared" si="1"/>
        <v>0</v>
      </c>
    </row>
    <row r="30" spans="1:10" ht="23.25" x14ac:dyDescent="0.35">
      <c r="A30" s="13" t="s">
        <v>650</v>
      </c>
      <c r="B30" s="20">
        <v>4</v>
      </c>
      <c r="C30" s="18"/>
      <c r="D30" s="18"/>
      <c r="E30" s="18"/>
      <c r="F30" s="18"/>
      <c r="G30" s="18"/>
      <c r="H30" s="18">
        <v>0</v>
      </c>
      <c r="I30" s="34">
        <f t="shared" si="0"/>
        <v>0</v>
      </c>
      <c r="J30" s="19">
        <f t="shared" si="1"/>
        <v>0</v>
      </c>
    </row>
    <row r="31" spans="1:10" ht="23.25" x14ac:dyDescent="0.35">
      <c r="A31" s="13" t="s">
        <v>651</v>
      </c>
      <c r="B31" s="20">
        <v>4</v>
      </c>
      <c r="C31" s="18"/>
      <c r="D31" s="18"/>
      <c r="E31" s="18"/>
      <c r="F31" s="18"/>
      <c r="G31" s="18"/>
      <c r="H31" s="18">
        <v>0</v>
      </c>
      <c r="I31" s="34">
        <f t="shared" si="0"/>
        <v>0</v>
      </c>
      <c r="J31" s="19">
        <f t="shared" si="1"/>
        <v>0</v>
      </c>
    </row>
    <row r="32" spans="1:10" ht="23.25" x14ac:dyDescent="0.35">
      <c r="A32" s="13" t="s">
        <v>652</v>
      </c>
      <c r="B32" s="20">
        <v>4</v>
      </c>
      <c r="C32" s="18"/>
      <c r="D32" s="18"/>
      <c r="E32" s="18"/>
      <c r="F32" s="18"/>
      <c r="G32" s="18"/>
      <c r="H32" s="18">
        <v>0</v>
      </c>
      <c r="I32" s="34">
        <f t="shared" si="0"/>
        <v>0</v>
      </c>
      <c r="J32" s="19">
        <f t="shared" si="1"/>
        <v>0</v>
      </c>
    </row>
    <row r="33" spans="1:10" ht="23.25" x14ac:dyDescent="0.35">
      <c r="A33" s="13" t="s">
        <v>653</v>
      </c>
      <c r="B33" s="20">
        <v>4</v>
      </c>
      <c r="C33" s="18"/>
      <c r="D33" s="18"/>
      <c r="E33" s="18"/>
      <c r="F33" s="18"/>
      <c r="G33" s="18"/>
      <c r="H33" s="18">
        <v>0</v>
      </c>
      <c r="I33" s="34">
        <f t="shared" si="0"/>
        <v>0</v>
      </c>
      <c r="J33" s="19">
        <f t="shared" si="1"/>
        <v>0</v>
      </c>
    </row>
    <row r="34" spans="1:10" ht="23.25" x14ac:dyDescent="0.35">
      <c r="A34" s="13" t="s">
        <v>654</v>
      </c>
      <c r="B34" s="20">
        <v>4</v>
      </c>
      <c r="C34" s="18"/>
      <c r="D34" s="18"/>
      <c r="E34" s="18"/>
      <c r="F34" s="18"/>
      <c r="G34" s="18"/>
      <c r="H34" s="18">
        <v>0</v>
      </c>
      <c r="I34" s="34">
        <f t="shared" si="0"/>
        <v>0</v>
      </c>
      <c r="J34" s="19">
        <f t="shared" si="1"/>
        <v>0</v>
      </c>
    </row>
    <row r="35" spans="1:10" ht="23.25" x14ac:dyDescent="0.35">
      <c r="A35" s="13" t="s">
        <v>635</v>
      </c>
      <c r="B35" s="20">
        <v>4</v>
      </c>
      <c r="C35" s="18"/>
      <c r="D35" s="18"/>
      <c r="E35" s="18"/>
      <c r="F35" s="18"/>
      <c r="G35" s="18"/>
      <c r="H35" s="18">
        <v>0</v>
      </c>
      <c r="I35" s="34">
        <f t="shared" si="0"/>
        <v>0</v>
      </c>
      <c r="J35" s="19">
        <f t="shared" si="1"/>
        <v>0</v>
      </c>
    </row>
    <row r="36" spans="1:10" ht="23.25" x14ac:dyDescent="0.35">
      <c r="A36" s="13" t="s">
        <v>655</v>
      </c>
      <c r="B36" s="20">
        <v>4</v>
      </c>
      <c r="C36" s="18"/>
      <c r="D36" s="18"/>
      <c r="E36" s="18"/>
      <c r="F36" s="18"/>
      <c r="G36" s="18"/>
      <c r="H36" s="18">
        <v>0</v>
      </c>
      <c r="I36" s="34">
        <f t="shared" si="0"/>
        <v>0</v>
      </c>
      <c r="J36" s="19">
        <f t="shared" si="1"/>
        <v>0</v>
      </c>
    </row>
    <row r="37" spans="1:10" ht="23.25" x14ac:dyDescent="0.35">
      <c r="A37" s="13" t="s">
        <v>656</v>
      </c>
      <c r="B37" s="20">
        <v>4</v>
      </c>
      <c r="C37" s="18"/>
      <c r="D37" s="18"/>
      <c r="E37" s="18"/>
      <c r="F37" s="18"/>
      <c r="G37" s="18"/>
      <c r="H37" s="18">
        <v>0</v>
      </c>
      <c r="I37" s="34">
        <f t="shared" si="0"/>
        <v>0</v>
      </c>
      <c r="J37" s="19">
        <f t="shared" si="1"/>
        <v>0</v>
      </c>
    </row>
    <row r="38" spans="1:10" s="50" customFormat="1" ht="23.25" x14ac:dyDescent="0.35">
      <c r="A38" s="104" t="s">
        <v>657</v>
      </c>
      <c r="B38" s="20">
        <v>4</v>
      </c>
      <c r="C38" s="108"/>
      <c r="D38" s="108"/>
      <c r="E38" s="108"/>
      <c r="F38" s="108"/>
      <c r="G38" s="108"/>
      <c r="H38" s="108">
        <v>0</v>
      </c>
      <c r="I38" s="109">
        <f t="shared" si="0"/>
        <v>0</v>
      </c>
      <c r="J38" s="112">
        <f t="shared" si="1"/>
        <v>0</v>
      </c>
    </row>
    <row r="39" spans="1:10" ht="23.25" x14ac:dyDescent="0.35">
      <c r="A39" s="13" t="s">
        <v>658</v>
      </c>
      <c r="B39" s="20">
        <v>4</v>
      </c>
      <c r="C39" s="18"/>
      <c r="D39" s="18"/>
      <c r="E39" s="18"/>
      <c r="F39" s="18"/>
      <c r="G39" s="18"/>
      <c r="H39" s="18">
        <v>0</v>
      </c>
      <c r="I39" s="34">
        <f>SUM(C39:H39)</f>
        <v>0</v>
      </c>
      <c r="J39" s="19">
        <f t="shared" si="1"/>
        <v>0</v>
      </c>
    </row>
    <row r="40" spans="1:10" ht="24.95" customHeight="1" x14ac:dyDescent="0.35">
      <c r="A40" s="484" t="s">
        <v>758</v>
      </c>
      <c r="B40" s="485"/>
      <c r="C40" s="485"/>
      <c r="D40" s="485"/>
      <c r="E40" s="485"/>
      <c r="F40" s="485"/>
      <c r="G40" s="485"/>
      <c r="H40" s="486"/>
      <c r="I40" s="72">
        <f>SUM(I11:I39)</f>
        <v>0</v>
      </c>
      <c r="J40" s="73">
        <f>SUM(J11:J39)</f>
        <v>0</v>
      </c>
    </row>
    <row r="41" spans="1:10" ht="24.95" customHeight="1" x14ac:dyDescent="0.2">
      <c r="A41" s="349" t="s">
        <v>751</v>
      </c>
      <c r="B41" s="350"/>
      <c r="C41" s="350"/>
      <c r="D41" s="350"/>
      <c r="E41" s="350"/>
      <c r="F41" s="350"/>
      <c r="G41" s="350"/>
      <c r="H41" s="350"/>
      <c r="I41" s="350"/>
      <c r="J41" s="351"/>
    </row>
  </sheetData>
  <sheetProtection selectLockedCells="1"/>
  <mergeCells count="11">
    <mergeCell ref="A1:J1"/>
    <mergeCell ref="A2:J2"/>
    <mergeCell ref="A3:J3"/>
    <mergeCell ref="A4:J4"/>
    <mergeCell ref="A7:J7"/>
    <mergeCell ref="A41:J41"/>
    <mergeCell ref="A5:J5"/>
    <mergeCell ref="A6:J6"/>
    <mergeCell ref="A8:I8"/>
    <mergeCell ref="A40:H40"/>
    <mergeCell ref="A10:J10"/>
  </mergeCells>
  <phoneticPr fontId="28" type="noConversion"/>
  <hyperlinks>
    <hyperlink ref="A5:J5" location="Account_Summary" display="Account Summary" xr:uid="{00000000-0004-0000-3700-000000000000}"/>
    <hyperlink ref="A6:J6" location="Table_of_Contents" display="Table of Contents" xr:uid="{00000000-0004-0000-3700-000001000000}"/>
    <hyperlink ref="A10" r:id="rId1" xr:uid="{00000000-0004-0000-3700-000002000000}"/>
    <hyperlink ref="A38" r:id="rId2" xr:uid="{00000000-0004-0000-3700-000003000000}"/>
    <hyperlink ref="A7:H7" r:id="rId3" display="Price List" xr:uid="{18A978C6-DE89-440F-BB1A-43150D974C88}"/>
  </hyperlinks>
  <pageMargins left="0.75" right="0.75" top="1" bottom="1" header="0.5" footer="0.5"/>
  <pageSetup orientation="portrait" horizontalDpi="4294967293" verticalDpi="0" r:id="rId4"/>
  <headerFooter alignWithMargins="0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1:J26"/>
  <sheetViews>
    <sheetView showZeros="0" topLeftCell="A8" zoomScale="80" workbookViewId="0">
      <selection activeCell="B12" sqref="B12:B24"/>
    </sheetView>
  </sheetViews>
  <sheetFormatPr defaultRowHeight="12.75" x14ac:dyDescent="0.2"/>
  <cols>
    <col min="1" max="1" width="40.28515625" customWidth="1"/>
    <col min="2" max="2" width="28.85546875" customWidth="1"/>
    <col min="3" max="8" width="9.28515625" bestFit="1" customWidth="1"/>
    <col min="9" max="9" width="25.5703125" customWidth="1"/>
    <col min="10" max="10" width="24.85546875" customWidth="1"/>
  </cols>
  <sheetData>
    <row r="1" spans="1:10" ht="30" x14ac:dyDescent="0.2">
      <c r="A1" s="446" t="s">
        <v>749</v>
      </c>
      <c r="B1" s="446"/>
      <c r="C1" s="446"/>
      <c r="D1" s="446"/>
      <c r="E1" s="446"/>
      <c r="F1" s="446"/>
      <c r="G1" s="446"/>
      <c r="H1" s="446"/>
      <c r="I1" s="446"/>
      <c r="J1" s="446"/>
    </row>
    <row r="2" spans="1:10" s="52" customFormat="1" ht="23.25" x14ac:dyDescent="0.2">
      <c r="A2" s="347" t="s">
        <v>0</v>
      </c>
      <c r="B2" s="347"/>
      <c r="C2" s="347"/>
      <c r="D2" s="347"/>
      <c r="E2" s="347"/>
      <c r="F2" s="347"/>
      <c r="G2" s="347"/>
      <c r="H2" s="347"/>
      <c r="I2" s="347"/>
      <c r="J2" s="347"/>
    </row>
    <row r="3" spans="1:10" s="52" customFormat="1" ht="23.25" x14ac:dyDescent="0.2">
      <c r="A3" s="347" t="s">
        <v>794</v>
      </c>
      <c r="B3" s="347"/>
      <c r="C3" s="347"/>
      <c r="D3" s="347"/>
      <c r="E3" s="347"/>
      <c r="F3" s="347"/>
      <c r="G3" s="347"/>
      <c r="H3" s="347"/>
      <c r="I3" s="347"/>
      <c r="J3" s="347"/>
    </row>
    <row r="4" spans="1:10" s="52" customFormat="1" ht="23.25" x14ac:dyDescent="0.2">
      <c r="A4" s="347" t="s">
        <v>752</v>
      </c>
      <c r="B4" s="347"/>
      <c r="C4" s="347"/>
      <c r="D4" s="347"/>
      <c r="E4" s="347"/>
      <c r="F4" s="347"/>
      <c r="G4" s="347"/>
      <c r="H4" s="347"/>
      <c r="I4" s="347"/>
      <c r="J4" s="347"/>
    </row>
    <row r="5" spans="1:10" ht="23.25" x14ac:dyDescent="0.2">
      <c r="A5" s="348" t="s">
        <v>727</v>
      </c>
      <c r="B5" s="348"/>
      <c r="C5" s="348"/>
      <c r="D5" s="348"/>
      <c r="E5" s="348"/>
      <c r="F5" s="348"/>
      <c r="G5" s="348"/>
      <c r="H5" s="348"/>
      <c r="I5" s="348"/>
      <c r="J5" s="348"/>
    </row>
    <row r="6" spans="1:10" ht="24.95" customHeight="1" x14ac:dyDescent="0.2">
      <c r="A6" s="345" t="s">
        <v>726</v>
      </c>
      <c r="B6" s="345"/>
      <c r="C6" s="345"/>
      <c r="D6" s="345"/>
      <c r="E6" s="345"/>
      <c r="F6" s="345"/>
      <c r="G6" s="345"/>
      <c r="H6" s="345"/>
      <c r="I6" s="345"/>
      <c r="J6" s="345"/>
    </row>
    <row r="7" spans="1:10" ht="24.95" customHeight="1" x14ac:dyDescent="0.2">
      <c r="A7" s="344" t="s">
        <v>995</v>
      </c>
      <c r="B7" s="344"/>
      <c r="C7" s="344"/>
      <c r="D7" s="344"/>
      <c r="E7" s="344"/>
      <c r="F7" s="344"/>
      <c r="G7" s="344"/>
      <c r="H7" s="344"/>
      <c r="I7" s="344"/>
      <c r="J7" s="344"/>
    </row>
    <row r="8" spans="1:10" s="56" customFormat="1" ht="23.25" customHeight="1" x14ac:dyDescent="0.2">
      <c r="A8" s="354" t="s">
        <v>759</v>
      </c>
      <c r="B8" s="354"/>
      <c r="C8" s="354"/>
      <c r="D8" s="354"/>
      <c r="E8" s="354"/>
      <c r="F8" s="354"/>
      <c r="G8" s="354"/>
      <c r="H8" s="354"/>
      <c r="I8" s="354"/>
      <c r="J8" s="70">
        <f>I25</f>
        <v>0</v>
      </c>
    </row>
    <row r="9" spans="1:10" ht="23.25" x14ac:dyDescent="0.35">
      <c r="A9" s="4" t="s">
        <v>718</v>
      </c>
      <c r="B9" s="14" t="s">
        <v>712</v>
      </c>
      <c r="C9" s="15">
        <v>2</v>
      </c>
      <c r="D9" s="15">
        <v>4</v>
      </c>
      <c r="E9" s="15">
        <v>6</v>
      </c>
      <c r="F9" s="15">
        <v>8</v>
      </c>
      <c r="G9" s="15">
        <v>10</v>
      </c>
      <c r="H9" s="15">
        <v>12</v>
      </c>
      <c r="I9" s="15" t="s">
        <v>8</v>
      </c>
      <c r="J9" s="14" t="s">
        <v>10</v>
      </c>
    </row>
    <row r="10" spans="1:10" ht="23.25" x14ac:dyDescent="0.2">
      <c r="A10" s="450" t="s">
        <v>730</v>
      </c>
      <c r="B10" s="450"/>
      <c r="C10" s="450"/>
      <c r="D10" s="450"/>
      <c r="E10" s="450"/>
      <c r="F10" s="450"/>
      <c r="G10" s="450"/>
      <c r="H10" s="450"/>
      <c r="I10" s="450"/>
      <c r="J10" s="450"/>
    </row>
    <row r="11" spans="1:10" ht="23.25" x14ac:dyDescent="0.35">
      <c r="A11" s="13" t="s">
        <v>253</v>
      </c>
      <c r="B11" s="20">
        <v>2</v>
      </c>
      <c r="C11" s="21">
        <v>0</v>
      </c>
      <c r="D11" s="18">
        <v>0</v>
      </c>
      <c r="E11" s="18">
        <v>0</v>
      </c>
      <c r="F11" s="18">
        <v>0</v>
      </c>
      <c r="G11" s="18">
        <v>0</v>
      </c>
      <c r="H11" s="18">
        <v>0</v>
      </c>
      <c r="I11" s="26">
        <f t="shared" ref="I11:I24" si="0">SUM(C11:H11)</f>
        <v>0</v>
      </c>
      <c r="J11" s="19">
        <f t="shared" ref="J11:J24" si="1">B11*I11</f>
        <v>0</v>
      </c>
    </row>
    <row r="12" spans="1:10" ht="23.25" x14ac:dyDescent="0.35">
      <c r="A12" s="13" t="s">
        <v>254</v>
      </c>
      <c r="B12" s="20">
        <v>2</v>
      </c>
      <c r="C12" s="21">
        <v>0</v>
      </c>
      <c r="D12" s="18"/>
      <c r="E12" s="18"/>
      <c r="F12" s="18"/>
      <c r="G12" s="18"/>
      <c r="H12" s="18">
        <v>0</v>
      </c>
      <c r="I12" s="26">
        <f t="shared" si="0"/>
        <v>0</v>
      </c>
      <c r="J12" s="19">
        <f t="shared" si="1"/>
        <v>0</v>
      </c>
    </row>
    <row r="13" spans="1:10" ht="23.25" x14ac:dyDescent="0.35">
      <c r="A13" s="13" t="s">
        <v>255</v>
      </c>
      <c r="B13" s="20">
        <v>2</v>
      </c>
      <c r="C13" s="21">
        <v>0</v>
      </c>
      <c r="D13" s="18"/>
      <c r="E13" s="18"/>
      <c r="F13" s="18"/>
      <c r="G13" s="18"/>
      <c r="H13" s="18">
        <v>0</v>
      </c>
      <c r="I13" s="26">
        <f t="shared" si="0"/>
        <v>0</v>
      </c>
      <c r="J13" s="19">
        <f t="shared" si="1"/>
        <v>0</v>
      </c>
    </row>
    <row r="14" spans="1:10" ht="23.25" x14ac:dyDescent="0.35">
      <c r="A14" s="13" t="s">
        <v>256</v>
      </c>
      <c r="B14" s="20">
        <v>2</v>
      </c>
      <c r="C14" s="21">
        <v>0</v>
      </c>
      <c r="D14" s="18"/>
      <c r="E14" s="18"/>
      <c r="F14" s="18"/>
      <c r="G14" s="18"/>
      <c r="H14" s="18">
        <v>0</v>
      </c>
      <c r="I14" s="26">
        <f t="shared" si="0"/>
        <v>0</v>
      </c>
      <c r="J14" s="19">
        <f t="shared" si="1"/>
        <v>0</v>
      </c>
    </row>
    <row r="15" spans="1:10" ht="23.25" x14ac:dyDescent="0.35">
      <c r="A15" s="13" t="s">
        <v>83</v>
      </c>
      <c r="B15" s="20">
        <v>2</v>
      </c>
      <c r="C15" s="21">
        <v>0</v>
      </c>
      <c r="D15" s="18"/>
      <c r="E15" s="18"/>
      <c r="F15" s="18"/>
      <c r="G15" s="18"/>
      <c r="H15" s="18">
        <v>0</v>
      </c>
      <c r="I15" s="26">
        <f t="shared" si="0"/>
        <v>0</v>
      </c>
      <c r="J15" s="19">
        <f t="shared" si="1"/>
        <v>0</v>
      </c>
    </row>
    <row r="16" spans="1:10" ht="23.25" x14ac:dyDescent="0.35">
      <c r="A16" s="13" t="s">
        <v>257</v>
      </c>
      <c r="B16" s="20">
        <v>2</v>
      </c>
      <c r="C16" s="21">
        <v>0</v>
      </c>
      <c r="D16" s="18"/>
      <c r="E16" s="18"/>
      <c r="F16" s="18"/>
      <c r="G16" s="18"/>
      <c r="H16" s="18">
        <v>0</v>
      </c>
      <c r="I16" s="26">
        <f t="shared" si="0"/>
        <v>0</v>
      </c>
      <c r="J16" s="19">
        <f t="shared" si="1"/>
        <v>0</v>
      </c>
    </row>
    <row r="17" spans="1:10" ht="23.25" x14ac:dyDescent="0.35">
      <c r="A17" s="13" t="s">
        <v>85</v>
      </c>
      <c r="B17" s="20">
        <v>2</v>
      </c>
      <c r="C17" s="21">
        <v>0</v>
      </c>
      <c r="D17" s="18"/>
      <c r="E17" s="18"/>
      <c r="F17" s="18"/>
      <c r="G17" s="18"/>
      <c r="H17" s="18">
        <v>0</v>
      </c>
      <c r="I17" s="26">
        <f t="shared" si="0"/>
        <v>0</v>
      </c>
      <c r="J17" s="19">
        <f t="shared" si="1"/>
        <v>0</v>
      </c>
    </row>
    <row r="18" spans="1:10" ht="23.25" x14ac:dyDescent="0.35">
      <c r="A18" s="13" t="s">
        <v>258</v>
      </c>
      <c r="B18" s="20">
        <v>2</v>
      </c>
      <c r="C18" s="21">
        <v>0</v>
      </c>
      <c r="D18" s="18"/>
      <c r="E18" s="18"/>
      <c r="F18" s="18"/>
      <c r="G18" s="18"/>
      <c r="H18" s="18">
        <v>0</v>
      </c>
      <c r="I18" s="26">
        <f t="shared" si="0"/>
        <v>0</v>
      </c>
      <c r="J18" s="19">
        <f t="shared" si="1"/>
        <v>0</v>
      </c>
    </row>
    <row r="19" spans="1:10" ht="23.25" x14ac:dyDescent="0.35">
      <c r="A19" s="13" t="s">
        <v>259</v>
      </c>
      <c r="B19" s="20">
        <v>2</v>
      </c>
      <c r="C19" s="21">
        <v>0</v>
      </c>
      <c r="D19" s="18"/>
      <c r="E19" s="18"/>
      <c r="F19" s="18"/>
      <c r="G19" s="18"/>
      <c r="H19" s="18">
        <v>0</v>
      </c>
      <c r="I19" s="26">
        <f t="shared" si="0"/>
        <v>0</v>
      </c>
      <c r="J19" s="19">
        <f t="shared" si="1"/>
        <v>0</v>
      </c>
    </row>
    <row r="20" spans="1:10" ht="23.25" x14ac:dyDescent="0.35">
      <c r="A20" s="13" t="s">
        <v>260</v>
      </c>
      <c r="B20" s="20">
        <v>2</v>
      </c>
      <c r="C20" s="21">
        <v>0</v>
      </c>
      <c r="D20" s="18"/>
      <c r="E20" s="18"/>
      <c r="F20" s="18"/>
      <c r="G20" s="18"/>
      <c r="H20" s="18">
        <v>0</v>
      </c>
      <c r="I20" s="26">
        <f t="shared" si="0"/>
        <v>0</v>
      </c>
      <c r="J20" s="19">
        <f t="shared" si="1"/>
        <v>0</v>
      </c>
    </row>
    <row r="21" spans="1:10" ht="23.25" x14ac:dyDescent="0.35">
      <c r="A21" s="13" t="s">
        <v>261</v>
      </c>
      <c r="B21" s="20">
        <v>2</v>
      </c>
      <c r="C21" s="21">
        <v>0</v>
      </c>
      <c r="D21" s="18"/>
      <c r="E21" s="18"/>
      <c r="F21" s="18"/>
      <c r="G21" s="18"/>
      <c r="H21" s="18">
        <v>0</v>
      </c>
      <c r="I21" s="26">
        <f t="shared" si="0"/>
        <v>0</v>
      </c>
      <c r="J21" s="19">
        <f t="shared" si="1"/>
        <v>0</v>
      </c>
    </row>
    <row r="22" spans="1:10" ht="23.25" x14ac:dyDescent="0.35">
      <c r="A22" s="13" t="s">
        <v>262</v>
      </c>
      <c r="B22" s="20">
        <v>2</v>
      </c>
      <c r="C22" s="21">
        <v>0</v>
      </c>
      <c r="D22" s="18"/>
      <c r="E22" s="18"/>
      <c r="F22" s="18"/>
      <c r="G22" s="18"/>
      <c r="H22" s="18">
        <v>0</v>
      </c>
      <c r="I22" s="26">
        <f t="shared" si="0"/>
        <v>0</v>
      </c>
      <c r="J22" s="19">
        <f t="shared" si="1"/>
        <v>0</v>
      </c>
    </row>
    <row r="23" spans="1:10" ht="23.25" x14ac:dyDescent="0.35">
      <c r="A23" s="13" t="s">
        <v>263</v>
      </c>
      <c r="B23" s="20">
        <v>2</v>
      </c>
      <c r="C23" s="21">
        <v>0</v>
      </c>
      <c r="D23" s="18"/>
      <c r="E23" s="18"/>
      <c r="F23" s="18"/>
      <c r="G23" s="18"/>
      <c r="H23" s="18">
        <v>0</v>
      </c>
      <c r="I23" s="26">
        <f t="shared" si="0"/>
        <v>0</v>
      </c>
      <c r="J23" s="19">
        <f t="shared" si="1"/>
        <v>0</v>
      </c>
    </row>
    <row r="24" spans="1:10" ht="23.25" x14ac:dyDescent="0.35">
      <c r="A24" s="13" t="s">
        <v>93</v>
      </c>
      <c r="B24" s="20">
        <v>2</v>
      </c>
      <c r="C24" s="21">
        <v>0</v>
      </c>
      <c r="D24" s="18"/>
      <c r="E24" s="18"/>
      <c r="F24" s="18"/>
      <c r="G24" s="18"/>
      <c r="H24" s="18">
        <v>0</v>
      </c>
      <c r="I24" s="26">
        <f t="shared" si="0"/>
        <v>0</v>
      </c>
      <c r="J24" s="19">
        <f t="shared" si="1"/>
        <v>0</v>
      </c>
    </row>
    <row r="25" spans="1:10" ht="24.95" customHeight="1" x14ac:dyDescent="0.35">
      <c r="A25" s="484" t="s">
        <v>758</v>
      </c>
      <c r="B25" s="485"/>
      <c r="C25" s="485"/>
      <c r="D25" s="485"/>
      <c r="E25" s="485"/>
      <c r="F25" s="485"/>
      <c r="G25" s="485"/>
      <c r="H25" s="486"/>
      <c r="I25" s="72">
        <f>SUM(I11:I24)</f>
        <v>0</v>
      </c>
      <c r="J25" s="73">
        <f>SUM(J11:J24)</f>
        <v>0</v>
      </c>
    </row>
    <row r="26" spans="1:10" ht="24.95" customHeight="1" x14ac:dyDescent="0.2">
      <c r="A26" s="349" t="s">
        <v>751</v>
      </c>
      <c r="B26" s="350"/>
      <c r="C26" s="350"/>
      <c r="D26" s="350"/>
      <c r="E26" s="350"/>
      <c r="F26" s="350"/>
      <c r="G26" s="350"/>
      <c r="H26" s="350"/>
      <c r="I26" s="350"/>
      <c r="J26" s="351"/>
    </row>
  </sheetData>
  <sheetProtection selectLockedCells="1"/>
  <mergeCells count="11">
    <mergeCell ref="A1:J1"/>
    <mergeCell ref="A2:J2"/>
    <mergeCell ref="A3:J3"/>
    <mergeCell ref="A4:J4"/>
    <mergeCell ref="A7:J7"/>
    <mergeCell ref="A10:J10"/>
    <mergeCell ref="A26:J26"/>
    <mergeCell ref="A5:J5"/>
    <mergeCell ref="A6:J6"/>
    <mergeCell ref="A8:I8"/>
    <mergeCell ref="A25:H25"/>
  </mergeCells>
  <phoneticPr fontId="28" type="noConversion"/>
  <hyperlinks>
    <hyperlink ref="A5:J5" location="Account_Summary" display="Account Summary" xr:uid="{00000000-0004-0000-3800-000000000000}"/>
    <hyperlink ref="A6:J6" location="'Table of Contents'!A1" display="Table of Contents" xr:uid="{00000000-0004-0000-3800-000001000000}"/>
    <hyperlink ref="A10" r:id="rId1" xr:uid="{00000000-0004-0000-3800-000002000000}"/>
    <hyperlink ref="A7:H7" r:id="rId2" display="Price List" xr:uid="{311F1948-5F00-40C0-83B3-6068F02B0F4A}"/>
  </hyperlinks>
  <pageMargins left="0.75" right="0.75" top="1" bottom="1" header="0.5" footer="0.5"/>
  <pageSetup orientation="portrait" horizontalDpi="4294967293" verticalDpi="0" r:id="rId3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17"/>
  <sheetViews>
    <sheetView showZeros="0" topLeftCell="A2" workbookViewId="0">
      <selection activeCell="A14" sqref="A14"/>
    </sheetView>
  </sheetViews>
  <sheetFormatPr defaultRowHeight="12.75" x14ac:dyDescent="0.2"/>
  <cols>
    <col min="1" max="1" width="39.7109375" customWidth="1"/>
    <col min="2" max="2" width="20.7109375" customWidth="1"/>
    <col min="3" max="3" width="13.5703125" customWidth="1"/>
    <col min="4" max="4" width="14.140625" customWidth="1"/>
    <col min="5" max="5" width="13" customWidth="1"/>
    <col min="6" max="6" width="22.7109375" customWidth="1"/>
    <col min="7" max="7" width="23.28515625" customWidth="1"/>
  </cols>
  <sheetData>
    <row r="1" spans="1:7" ht="30" x14ac:dyDescent="0.2">
      <c r="A1" s="446" t="s">
        <v>749</v>
      </c>
      <c r="B1" s="446"/>
      <c r="C1" s="446"/>
      <c r="D1" s="446"/>
      <c r="E1" s="446"/>
      <c r="F1" s="446"/>
      <c r="G1" s="446"/>
    </row>
    <row r="2" spans="1:7" s="52" customFormat="1" ht="23.25" x14ac:dyDescent="0.2">
      <c r="A2" s="347" t="s">
        <v>0</v>
      </c>
      <c r="B2" s="347"/>
      <c r="C2" s="347"/>
      <c r="D2" s="347"/>
      <c r="E2" s="347"/>
      <c r="F2" s="347"/>
      <c r="G2" s="347"/>
    </row>
    <row r="3" spans="1:7" s="52" customFormat="1" ht="23.25" x14ac:dyDescent="0.2">
      <c r="A3" s="347" t="s">
        <v>896</v>
      </c>
      <c r="B3" s="347"/>
      <c r="C3" s="347"/>
      <c r="D3" s="347"/>
      <c r="E3" s="347"/>
      <c r="F3" s="347"/>
      <c r="G3" s="347"/>
    </row>
    <row r="4" spans="1:7" s="52" customFormat="1" ht="23.25" x14ac:dyDescent="0.2">
      <c r="A4" s="347" t="s">
        <v>752</v>
      </c>
      <c r="B4" s="347"/>
      <c r="C4" s="347"/>
      <c r="D4" s="347"/>
      <c r="E4" s="347"/>
      <c r="F4" s="347"/>
      <c r="G4" s="347"/>
    </row>
    <row r="5" spans="1:7" ht="23.25" x14ac:dyDescent="0.2">
      <c r="A5" s="348" t="s">
        <v>727</v>
      </c>
      <c r="B5" s="348"/>
      <c r="C5" s="348"/>
      <c r="D5" s="348"/>
      <c r="E5" s="348"/>
      <c r="F5" s="348"/>
      <c r="G5" s="348"/>
    </row>
    <row r="6" spans="1:7" ht="24.95" customHeight="1" x14ac:dyDescent="0.2">
      <c r="A6" s="345" t="s">
        <v>726</v>
      </c>
      <c r="B6" s="345"/>
      <c r="C6" s="345"/>
      <c r="D6" s="345"/>
      <c r="E6" s="345"/>
      <c r="F6" s="345"/>
      <c r="G6" s="345"/>
    </row>
    <row r="7" spans="1:7" ht="24.95" customHeight="1" x14ac:dyDescent="0.2">
      <c r="A7" s="459" t="s">
        <v>995</v>
      </c>
      <c r="B7" s="459"/>
      <c r="C7" s="459"/>
      <c r="D7" s="459"/>
      <c r="E7" s="459"/>
      <c r="F7" s="459"/>
      <c r="G7" s="459"/>
    </row>
    <row r="8" spans="1:7" s="56" customFormat="1" ht="24.95" customHeight="1" x14ac:dyDescent="0.2">
      <c r="A8" s="354" t="s">
        <v>759</v>
      </c>
      <c r="B8" s="354"/>
      <c r="C8" s="354"/>
      <c r="D8" s="354"/>
      <c r="E8" s="354"/>
      <c r="F8" s="354"/>
      <c r="G8" s="70">
        <f>F15</f>
        <v>0</v>
      </c>
    </row>
    <row r="9" spans="1:7" s="56" customFormat="1" ht="24.95" customHeight="1" x14ac:dyDescent="0.35">
      <c r="A9" s="341" t="s">
        <v>895</v>
      </c>
      <c r="B9" s="318" t="s">
        <v>712</v>
      </c>
      <c r="C9" s="319" t="s">
        <v>897</v>
      </c>
      <c r="D9" s="319" t="s">
        <v>898</v>
      </c>
      <c r="E9" s="319" t="s">
        <v>899</v>
      </c>
      <c r="F9" s="319" t="s">
        <v>8</v>
      </c>
      <c r="G9" s="318" t="s">
        <v>10</v>
      </c>
    </row>
    <row r="10" spans="1:7" s="56" customFormat="1" ht="24.95" customHeight="1" x14ac:dyDescent="0.2">
      <c r="A10" s="460" t="s">
        <v>730</v>
      </c>
      <c r="B10" s="460"/>
      <c r="C10" s="460"/>
      <c r="D10" s="460"/>
      <c r="E10" s="460"/>
      <c r="F10" s="460"/>
      <c r="G10" s="461"/>
    </row>
    <row r="11" spans="1:7" s="53" customFormat="1" ht="20.25" x14ac:dyDescent="0.3">
      <c r="A11" s="54" t="s">
        <v>900</v>
      </c>
      <c r="B11" s="115">
        <v>13.95</v>
      </c>
      <c r="C11" s="116">
        <v>0</v>
      </c>
      <c r="D11" s="117">
        <v>0</v>
      </c>
      <c r="E11" s="117">
        <v>0</v>
      </c>
      <c r="F11" s="118">
        <f>SUM(C11:E11)</f>
        <v>0</v>
      </c>
      <c r="G11" s="119">
        <f>B11*F11</f>
        <v>0</v>
      </c>
    </row>
    <row r="12" spans="1:7" s="53" customFormat="1" ht="20.25" x14ac:dyDescent="0.3">
      <c r="A12" s="114" t="s">
        <v>901</v>
      </c>
      <c r="B12" s="115">
        <v>13.95</v>
      </c>
      <c r="C12" s="116">
        <v>0</v>
      </c>
      <c r="D12" s="117">
        <v>0</v>
      </c>
      <c r="E12" s="117">
        <v>0</v>
      </c>
      <c r="F12" s="118">
        <f>SUM(C12:E12)</f>
        <v>0</v>
      </c>
      <c r="G12" s="119">
        <f>B12*F12</f>
        <v>0</v>
      </c>
    </row>
    <row r="13" spans="1:7" ht="23.25" x14ac:dyDescent="0.35">
      <c r="A13" s="13" t="s">
        <v>2</v>
      </c>
      <c r="B13" s="20">
        <v>0</v>
      </c>
      <c r="C13" s="21">
        <v>0</v>
      </c>
      <c r="D13" s="18">
        <v>0</v>
      </c>
      <c r="E13" s="18">
        <v>0</v>
      </c>
      <c r="F13" s="26">
        <f>SUM(C13:E13)</f>
        <v>0</v>
      </c>
      <c r="G13" s="19">
        <f>B13*F13</f>
        <v>0</v>
      </c>
    </row>
    <row r="14" spans="1:7" ht="23.25" x14ac:dyDescent="0.35">
      <c r="A14" s="4" t="s">
        <v>16</v>
      </c>
      <c r="B14" s="43" t="s">
        <v>802</v>
      </c>
      <c r="C14" s="63">
        <v>2</v>
      </c>
      <c r="D14" s="46">
        <v>4</v>
      </c>
      <c r="E14" s="61">
        <v>6</v>
      </c>
      <c r="F14" s="15" t="s">
        <v>8</v>
      </c>
      <c r="G14" s="14" t="s">
        <v>10</v>
      </c>
    </row>
    <row r="15" spans="1:7" s="47" customFormat="1" ht="23.25" customHeight="1" x14ac:dyDescent="0.35">
      <c r="A15" s="453" t="s">
        <v>758</v>
      </c>
      <c r="B15" s="453"/>
      <c r="C15" s="26">
        <f>SUM(C11:C13)</f>
        <v>0</v>
      </c>
      <c r="D15" s="26">
        <f>SUM(D11:D13)</f>
        <v>0</v>
      </c>
      <c r="E15" s="26">
        <f>SUM(E11:E13)</f>
        <v>0</v>
      </c>
      <c r="F15" s="26">
        <f>SUM(F11:F13)</f>
        <v>0</v>
      </c>
      <c r="G15" s="73">
        <f>SUM(G11:G13)</f>
        <v>0</v>
      </c>
    </row>
    <row r="16" spans="1:7" s="47" customFormat="1" ht="23.25" customHeight="1" x14ac:dyDescent="0.2">
      <c r="A16" s="454" t="s">
        <v>727</v>
      </c>
      <c r="B16" s="455"/>
      <c r="C16" s="455"/>
      <c r="D16" s="455"/>
      <c r="E16" s="455"/>
      <c r="F16" s="455"/>
      <c r="G16" s="456"/>
    </row>
    <row r="17" spans="1:7" ht="24.95" customHeight="1" x14ac:dyDescent="0.2">
      <c r="A17" s="349" t="s">
        <v>751</v>
      </c>
      <c r="B17" s="350"/>
      <c r="C17" s="350"/>
      <c r="D17" s="350"/>
      <c r="E17" s="350"/>
      <c r="F17" s="350"/>
      <c r="G17" s="351"/>
    </row>
  </sheetData>
  <sheetProtection selectLockedCells="1"/>
  <mergeCells count="12">
    <mergeCell ref="A1:G1"/>
    <mergeCell ref="A2:G2"/>
    <mergeCell ref="A3:G3"/>
    <mergeCell ref="A4:G4"/>
    <mergeCell ref="A5:G5"/>
    <mergeCell ref="A7:G7"/>
    <mergeCell ref="A17:G17"/>
    <mergeCell ref="A16:G16"/>
    <mergeCell ref="A15:B15"/>
    <mergeCell ref="A6:G6"/>
    <mergeCell ref="A8:F8"/>
    <mergeCell ref="A10:G10"/>
  </mergeCells>
  <phoneticPr fontId="28" type="noConversion"/>
  <hyperlinks>
    <hyperlink ref="A5:G5" location="Account_Summary" display="Account Summary" xr:uid="{00000000-0004-0000-0600-000000000000}"/>
    <hyperlink ref="A6:G6" location="'Table of Contents'!A1" display="Table of Contents" xr:uid="{00000000-0004-0000-0600-000001000000}"/>
    <hyperlink ref="A16:G16" location="Account_Summary" display="Account Summary" xr:uid="{00000000-0004-0000-0600-000002000000}"/>
    <hyperlink ref="A11" r:id="rId1" xr:uid="{00000000-0004-0000-0600-000003000000}"/>
    <hyperlink ref="A12" r:id="rId2" xr:uid="{00000000-0004-0000-0600-000004000000}"/>
    <hyperlink ref="A10" r:id="rId3" xr:uid="{A2654ABC-7826-4534-B450-B7C47650AF77}"/>
    <hyperlink ref="A7:G7" r:id="rId4" display="Price List" xr:uid="{C1C9E748-0FF7-4F67-A122-ACB21FBB6537}"/>
  </hyperlinks>
  <pageMargins left="0.75" right="0.75" top="1" bottom="1" header="0.5" footer="0.5"/>
  <pageSetup orientation="portrait" horizontalDpi="4294967293" verticalDpi="0" r:id="rId5"/>
  <headerFooter alignWithMargins="0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sheetPr>
    <pageSetUpPr fitToPage="1"/>
  </sheetPr>
  <dimension ref="A1:J21"/>
  <sheetViews>
    <sheetView showZeros="0" topLeftCell="A8" workbookViewId="0">
      <selection activeCell="A20" sqref="A20:H20"/>
    </sheetView>
  </sheetViews>
  <sheetFormatPr defaultRowHeight="12.75" x14ac:dyDescent="0.2"/>
  <cols>
    <col min="1" max="1" width="35.140625" customWidth="1"/>
    <col min="2" max="2" width="27.140625" customWidth="1"/>
    <col min="3" max="3" width="10" bestFit="1" customWidth="1"/>
    <col min="9" max="9" width="24.28515625" customWidth="1"/>
    <col min="10" max="10" width="25.140625" customWidth="1"/>
  </cols>
  <sheetData>
    <row r="1" spans="1:10" ht="30" x14ac:dyDescent="0.2">
      <c r="A1" s="446" t="s">
        <v>749</v>
      </c>
      <c r="B1" s="446"/>
      <c r="C1" s="446"/>
      <c r="D1" s="446"/>
      <c r="E1" s="446"/>
      <c r="F1" s="446"/>
      <c r="G1" s="446"/>
      <c r="H1" s="446"/>
      <c r="I1" s="446"/>
      <c r="J1" s="446"/>
    </row>
    <row r="2" spans="1:10" s="52" customFormat="1" ht="23.25" x14ac:dyDescent="0.2">
      <c r="A2" s="347" t="s">
        <v>0</v>
      </c>
      <c r="B2" s="347"/>
      <c r="C2" s="347"/>
      <c r="D2" s="347"/>
      <c r="E2" s="347"/>
      <c r="F2" s="347"/>
      <c r="G2" s="347"/>
      <c r="H2" s="347"/>
      <c r="I2" s="347"/>
      <c r="J2" s="347"/>
    </row>
    <row r="3" spans="1:10" s="52" customFormat="1" ht="23.25" x14ac:dyDescent="0.2">
      <c r="A3" s="347" t="s">
        <v>798</v>
      </c>
      <c r="B3" s="347"/>
      <c r="C3" s="347"/>
      <c r="D3" s="347"/>
      <c r="E3" s="347"/>
      <c r="F3" s="347"/>
      <c r="G3" s="347"/>
      <c r="H3" s="347"/>
      <c r="I3" s="347"/>
      <c r="J3" s="347"/>
    </row>
    <row r="4" spans="1:10" s="52" customFormat="1" ht="23.25" x14ac:dyDescent="0.2">
      <c r="A4" s="347" t="s">
        <v>752</v>
      </c>
      <c r="B4" s="347"/>
      <c r="C4" s="347"/>
      <c r="D4" s="347"/>
      <c r="E4" s="347"/>
      <c r="F4" s="347"/>
      <c r="G4" s="347"/>
      <c r="H4" s="347"/>
      <c r="I4" s="347"/>
      <c r="J4" s="347"/>
    </row>
    <row r="5" spans="1:10" ht="23.25" x14ac:dyDescent="0.2">
      <c r="A5" s="348" t="s">
        <v>727</v>
      </c>
      <c r="B5" s="348"/>
      <c r="C5" s="348"/>
      <c r="D5" s="348"/>
      <c r="E5" s="348"/>
      <c r="F5" s="348"/>
      <c r="G5" s="348"/>
      <c r="H5" s="348"/>
      <c r="I5" s="348"/>
      <c r="J5" s="348"/>
    </row>
    <row r="6" spans="1:10" ht="24.95" customHeight="1" x14ac:dyDescent="0.2">
      <c r="A6" s="345" t="s">
        <v>726</v>
      </c>
      <c r="B6" s="345"/>
      <c r="C6" s="345"/>
      <c r="D6" s="345"/>
      <c r="E6" s="345"/>
      <c r="F6" s="345"/>
      <c r="G6" s="345"/>
      <c r="H6" s="345"/>
      <c r="I6" s="345"/>
      <c r="J6" s="345"/>
    </row>
    <row r="7" spans="1:10" ht="24.95" customHeight="1" x14ac:dyDescent="0.2">
      <c r="A7" s="344" t="s">
        <v>995</v>
      </c>
      <c r="B7" s="344"/>
      <c r="C7" s="344"/>
      <c r="D7" s="344"/>
      <c r="E7" s="344"/>
      <c r="F7" s="344"/>
      <c r="G7" s="344"/>
      <c r="H7" s="344"/>
      <c r="I7" s="344"/>
      <c r="J7" s="344"/>
    </row>
    <row r="8" spans="1:10" s="56" customFormat="1" ht="23.25" customHeight="1" x14ac:dyDescent="0.2">
      <c r="A8" s="354" t="s">
        <v>759</v>
      </c>
      <c r="B8" s="354"/>
      <c r="C8" s="354"/>
      <c r="D8" s="354"/>
      <c r="E8" s="354"/>
      <c r="F8" s="354"/>
      <c r="G8" s="354"/>
      <c r="H8" s="354"/>
      <c r="I8" s="354"/>
      <c r="J8" s="70">
        <f>I20</f>
        <v>0</v>
      </c>
    </row>
    <row r="9" spans="1:10" ht="23.25" x14ac:dyDescent="0.35">
      <c r="A9" s="4" t="s">
        <v>607</v>
      </c>
      <c r="B9" s="14" t="s">
        <v>712</v>
      </c>
      <c r="C9" s="15">
        <v>2</v>
      </c>
      <c r="D9" s="15">
        <v>4</v>
      </c>
      <c r="E9" s="15">
        <v>6</v>
      </c>
      <c r="F9" s="15">
        <v>8</v>
      </c>
      <c r="G9" s="15">
        <v>10</v>
      </c>
      <c r="H9" s="15">
        <v>12</v>
      </c>
      <c r="I9" s="15" t="s">
        <v>8</v>
      </c>
      <c r="J9" s="14" t="s">
        <v>10</v>
      </c>
    </row>
    <row r="10" spans="1:10" ht="23.25" x14ac:dyDescent="0.2">
      <c r="A10" s="450" t="s">
        <v>730</v>
      </c>
      <c r="B10" s="450"/>
      <c r="C10" s="450"/>
      <c r="D10" s="450"/>
      <c r="E10" s="450"/>
      <c r="F10" s="450"/>
      <c r="G10" s="450"/>
      <c r="H10" s="450"/>
      <c r="I10" s="450"/>
      <c r="J10" s="450"/>
    </row>
    <row r="11" spans="1:10" ht="23.25" x14ac:dyDescent="0.2">
      <c r="A11" s="255" t="s">
        <v>608</v>
      </c>
      <c r="B11" s="238">
        <v>4</v>
      </c>
      <c r="C11" s="236">
        <v>0</v>
      </c>
      <c r="D11" s="236"/>
      <c r="E11" s="236">
        <v>0</v>
      </c>
      <c r="F11" s="236"/>
      <c r="G11" s="236"/>
      <c r="H11" s="236"/>
      <c r="I11" s="235">
        <f>SUM(C11:H11)</f>
        <v>0</v>
      </c>
      <c r="J11" s="238">
        <f>I11*B11</f>
        <v>0</v>
      </c>
    </row>
    <row r="12" spans="1:10" ht="23.25" x14ac:dyDescent="0.2">
      <c r="A12" s="255" t="s">
        <v>997</v>
      </c>
      <c r="B12" s="238">
        <v>4</v>
      </c>
      <c r="C12" s="236"/>
      <c r="D12" s="236"/>
      <c r="E12" s="236">
        <v>0</v>
      </c>
      <c r="F12" s="236"/>
      <c r="G12" s="236"/>
      <c r="H12" s="236">
        <v>0</v>
      </c>
      <c r="I12" s="235">
        <f t="shared" ref="I12:I19" si="0">SUM(C12:H12)</f>
        <v>0</v>
      </c>
      <c r="J12" s="238">
        <f t="shared" ref="J12:J19" si="1">I12*B12</f>
        <v>0</v>
      </c>
    </row>
    <row r="13" spans="1:10" ht="23.25" x14ac:dyDescent="0.35">
      <c r="A13" s="42" t="s">
        <v>609</v>
      </c>
      <c r="B13" s="238">
        <v>4</v>
      </c>
      <c r="C13" s="236"/>
      <c r="D13" s="236"/>
      <c r="E13" s="236">
        <v>0</v>
      </c>
      <c r="F13" s="236"/>
      <c r="G13" s="236"/>
      <c r="H13" s="236">
        <v>0</v>
      </c>
      <c r="I13" s="235">
        <f t="shared" si="0"/>
        <v>0</v>
      </c>
      <c r="J13" s="238">
        <f t="shared" si="1"/>
        <v>0</v>
      </c>
    </row>
    <row r="14" spans="1:10" ht="23.25" x14ac:dyDescent="0.35">
      <c r="A14" s="283" t="s">
        <v>610</v>
      </c>
      <c r="B14" s="238">
        <v>4</v>
      </c>
      <c r="C14" s="236"/>
      <c r="D14" s="236"/>
      <c r="E14" s="236">
        <v>0</v>
      </c>
      <c r="F14" s="236"/>
      <c r="G14" s="236"/>
      <c r="H14" s="236">
        <v>0</v>
      </c>
      <c r="I14" s="235">
        <f t="shared" si="0"/>
        <v>0</v>
      </c>
      <c r="J14" s="238">
        <f t="shared" si="1"/>
        <v>0</v>
      </c>
    </row>
    <row r="15" spans="1:10" ht="23.25" x14ac:dyDescent="0.35">
      <c r="A15" s="283" t="s">
        <v>963</v>
      </c>
      <c r="B15" s="238">
        <v>4</v>
      </c>
      <c r="C15" s="236"/>
      <c r="D15" s="236"/>
      <c r="E15" s="236">
        <v>0</v>
      </c>
      <c r="F15" s="236"/>
      <c r="G15" s="236"/>
      <c r="H15" s="236">
        <v>0</v>
      </c>
      <c r="I15" s="235">
        <f t="shared" si="0"/>
        <v>0</v>
      </c>
      <c r="J15" s="238">
        <f t="shared" si="1"/>
        <v>0</v>
      </c>
    </row>
    <row r="16" spans="1:10" ht="23.25" x14ac:dyDescent="0.35">
      <c r="A16" s="283" t="s">
        <v>998</v>
      </c>
      <c r="B16" s="238">
        <v>4</v>
      </c>
      <c r="C16" s="236"/>
      <c r="D16" s="236"/>
      <c r="E16" s="236"/>
      <c r="F16" s="236"/>
      <c r="G16" s="236"/>
      <c r="H16" s="236">
        <v>0</v>
      </c>
      <c r="I16" s="235">
        <f t="shared" si="0"/>
        <v>0</v>
      </c>
      <c r="J16" s="238">
        <f t="shared" si="1"/>
        <v>0</v>
      </c>
    </row>
    <row r="17" spans="1:10" ht="23.25" x14ac:dyDescent="0.35">
      <c r="A17" s="283" t="s">
        <v>999</v>
      </c>
      <c r="B17" s="238">
        <v>4</v>
      </c>
      <c r="C17" s="236"/>
      <c r="D17" s="236"/>
      <c r="E17" s="236"/>
      <c r="F17" s="236"/>
      <c r="G17" s="236"/>
      <c r="H17" s="236">
        <v>0</v>
      </c>
      <c r="I17" s="235">
        <f t="shared" si="0"/>
        <v>0</v>
      </c>
      <c r="J17" s="238">
        <f t="shared" si="1"/>
        <v>0</v>
      </c>
    </row>
    <row r="18" spans="1:10" ht="23.25" x14ac:dyDescent="0.35">
      <c r="A18" s="283" t="s">
        <v>1000</v>
      </c>
      <c r="B18" s="238">
        <v>4</v>
      </c>
      <c r="C18" s="236"/>
      <c r="D18" s="236"/>
      <c r="E18" s="236"/>
      <c r="F18" s="236"/>
      <c r="G18" s="236"/>
      <c r="H18" s="236">
        <v>0</v>
      </c>
      <c r="I18" s="235">
        <f t="shared" si="0"/>
        <v>0</v>
      </c>
      <c r="J18" s="238">
        <f t="shared" si="1"/>
        <v>0</v>
      </c>
    </row>
    <row r="19" spans="1:10" ht="23.25" x14ac:dyDescent="0.2">
      <c r="A19" s="277" t="s">
        <v>996</v>
      </c>
      <c r="B19" s="278">
        <v>4</v>
      </c>
      <c r="C19" s="279">
        <v>0</v>
      </c>
      <c r="D19" s="279">
        <v>0</v>
      </c>
      <c r="E19" s="279">
        <v>0</v>
      </c>
      <c r="F19" s="279">
        <v>0</v>
      </c>
      <c r="G19" s="279">
        <v>0</v>
      </c>
      <c r="H19" s="279">
        <v>0</v>
      </c>
      <c r="I19" s="235">
        <f t="shared" si="0"/>
        <v>0</v>
      </c>
      <c r="J19" s="238">
        <f t="shared" si="1"/>
        <v>0</v>
      </c>
    </row>
    <row r="20" spans="1:10" ht="24.95" customHeight="1" x14ac:dyDescent="0.35">
      <c r="A20" s="484" t="s">
        <v>758</v>
      </c>
      <c r="B20" s="485"/>
      <c r="C20" s="485"/>
      <c r="D20" s="485"/>
      <c r="E20" s="485"/>
      <c r="F20" s="485"/>
      <c r="G20" s="485"/>
      <c r="H20" s="486"/>
      <c r="I20" s="284">
        <f>SUM(I10:I19)</f>
        <v>0</v>
      </c>
      <c r="J20" s="285">
        <f>SUM(J10:J19)</f>
        <v>0</v>
      </c>
    </row>
    <row r="21" spans="1:10" ht="24.95" customHeight="1" x14ac:dyDescent="0.2">
      <c r="A21" s="349" t="s">
        <v>751</v>
      </c>
      <c r="B21" s="350"/>
      <c r="C21" s="350"/>
      <c r="D21" s="350"/>
      <c r="E21" s="350"/>
      <c r="F21" s="350"/>
      <c r="G21" s="350"/>
      <c r="H21" s="350"/>
      <c r="I21" s="350"/>
      <c r="J21" s="351"/>
    </row>
  </sheetData>
  <sheetProtection selectLockedCells="1"/>
  <mergeCells count="11">
    <mergeCell ref="A1:J1"/>
    <mergeCell ref="A2:J2"/>
    <mergeCell ref="A3:J3"/>
    <mergeCell ref="A4:J4"/>
    <mergeCell ref="A7:J7"/>
    <mergeCell ref="A10:J10"/>
    <mergeCell ref="A21:J21"/>
    <mergeCell ref="A5:J5"/>
    <mergeCell ref="A6:J6"/>
    <mergeCell ref="A8:I8"/>
    <mergeCell ref="A20:H20"/>
  </mergeCells>
  <phoneticPr fontId="28" type="noConversion"/>
  <hyperlinks>
    <hyperlink ref="A5:J5" location="Account_Summary" display="Account Summary" xr:uid="{00000000-0004-0000-3900-000000000000}"/>
    <hyperlink ref="A6:J6" location="'Table of Contents'!A1" display="Table of Contents" xr:uid="{00000000-0004-0000-3900-000001000000}"/>
    <hyperlink ref="A13" r:id="rId1" xr:uid="{00000000-0004-0000-3900-000002000000}"/>
    <hyperlink ref="A10" r:id="rId2" xr:uid="{00000000-0004-0000-3900-000003000000}"/>
    <hyperlink ref="A19" r:id="rId3" xr:uid="{EA278A70-B8C6-435B-964B-9DA91EA514EF}"/>
    <hyperlink ref="A7:H7" r:id="rId4" display="Price List" xr:uid="{85F271FE-6B3D-4888-9D2F-6C6F1D033746}"/>
  </hyperlinks>
  <pageMargins left="0.75" right="0.75" top="1" bottom="1" header="0.5" footer="0.5"/>
  <pageSetup scale="74" orientation="landscape" horizontalDpi="4294967293" verticalDpi="0" r:id="rId5"/>
  <headerFooter alignWithMargins="0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sheetPr>
    <pageSetUpPr fitToPage="1"/>
  </sheetPr>
  <dimension ref="A1:I20"/>
  <sheetViews>
    <sheetView showZeros="0" topLeftCell="A7" workbookViewId="0">
      <selection activeCell="A10" sqref="A10:I10"/>
    </sheetView>
  </sheetViews>
  <sheetFormatPr defaultRowHeight="12.75" x14ac:dyDescent="0.2"/>
  <cols>
    <col min="1" max="1" width="35.42578125" customWidth="1"/>
    <col min="2" max="2" width="24.140625" customWidth="1"/>
    <col min="8" max="8" width="23.85546875" customWidth="1"/>
    <col min="9" max="9" width="22.7109375" customWidth="1"/>
  </cols>
  <sheetData>
    <row r="1" spans="1:9" ht="30" x14ac:dyDescent="0.2">
      <c r="A1" s="446" t="s">
        <v>749</v>
      </c>
      <c r="B1" s="446"/>
      <c r="C1" s="446"/>
      <c r="D1" s="446"/>
      <c r="E1" s="446"/>
      <c r="F1" s="446"/>
      <c r="G1" s="446"/>
      <c r="H1" s="446"/>
      <c r="I1" s="446"/>
    </row>
    <row r="2" spans="1:9" s="52" customFormat="1" ht="23.25" x14ac:dyDescent="0.2">
      <c r="A2" s="347" t="s">
        <v>0</v>
      </c>
      <c r="B2" s="347"/>
      <c r="C2" s="347"/>
      <c r="D2" s="347"/>
      <c r="E2" s="347"/>
      <c r="F2" s="347"/>
      <c r="G2" s="347"/>
      <c r="H2" s="347"/>
      <c r="I2" s="347"/>
    </row>
    <row r="3" spans="1:9" s="52" customFormat="1" ht="23.25" x14ac:dyDescent="0.2">
      <c r="A3" s="347" t="s">
        <v>799</v>
      </c>
      <c r="B3" s="347"/>
      <c r="C3" s="347"/>
      <c r="D3" s="347"/>
      <c r="E3" s="347"/>
      <c r="F3" s="347"/>
      <c r="G3" s="347"/>
      <c r="H3" s="347"/>
      <c r="I3" s="347"/>
    </row>
    <row r="4" spans="1:9" s="52" customFormat="1" ht="23.25" x14ac:dyDescent="0.2">
      <c r="A4" s="347" t="s">
        <v>752</v>
      </c>
      <c r="B4" s="347"/>
      <c r="C4" s="347"/>
      <c r="D4" s="347"/>
      <c r="E4" s="347"/>
      <c r="F4" s="347"/>
      <c r="G4" s="347"/>
      <c r="H4" s="347"/>
      <c r="I4" s="347"/>
    </row>
    <row r="5" spans="1:9" ht="23.25" x14ac:dyDescent="0.2">
      <c r="A5" s="348" t="s">
        <v>727</v>
      </c>
      <c r="B5" s="348"/>
      <c r="C5" s="348"/>
      <c r="D5" s="348"/>
      <c r="E5" s="348"/>
      <c r="F5" s="348"/>
      <c r="G5" s="348"/>
      <c r="H5" s="348"/>
      <c r="I5" s="348"/>
    </row>
    <row r="6" spans="1:9" ht="24.95" customHeight="1" x14ac:dyDescent="0.2">
      <c r="A6" s="345" t="s">
        <v>726</v>
      </c>
      <c r="B6" s="345"/>
      <c r="C6" s="345"/>
      <c r="D6" s="345"/>
      <c r="E6" s="345"/>
      <c r="F6" s="345"/>
      <c r="G6" s="345"/>
      <c r="H6" s="345"/>
      <c r="I6" s="345"/>
    </row>
    <row r="7" spans="1:9" ht="24.95" customHeight="1" x14ac:dyDescent="0.2">
      <c r="A7" s="344" t="s">
        <v>995</v>
      </c>
      <c r="B7" s="344"/>
      <c r="C7" s="344"/>
      <c r="D7" s="344"/>
      <c r="E7" s="344"/>
      <c r="F7" s="344"/>
      <c r="G7" s="344"/>
      <c r="H7" s="344"/>
      <c r="I7" s="344"/>
    </row>
    <row r="8" spans="1:9" s="56" customFormat="1" ht="23.25" customHeight="1" x14ac:dyDescent="0.2">
      <c r="A8" s="354" t="s">
        <v>759</v>
      </c>
      <c r="B8" s="354"/>
      <c r="C8" s="354"/>
      <c r="D8" s="354"/>
      <c r="E8" s="354"/>
      <c r="F8" s="354"/>
      <c r="G8" s="354"/>
      <c r="H8" s="354"/>
      <c r="I8" s="70">
        <f>H19</f>
        <v>0</v>
      </c>
    </row>
    <row r="9" spans="1:9" ht="23.25" x14ac:dyDescent="0.35">
      <c r="A9" s="4" t="s">
        <v>39</v>
      </c>
      <c r="B9" s="14" t="s">
        <v>712</v>
      </c>
      <c r="C9" s="15">
        <v>4</v>
      </c>
      <c r="D9" s="15">
        <v>6</v>
      </c>
      <c r="E9" s="15">
        <v>8</v>
      </c>
      <c r="F9" s="15">
        <v>10</v>
      </c>
      <c r="G9" s="15">
        <v>12</v>
      </c>
      <c r="H9" s="15" t="s">
        <v>8</v>
      </c>
      <c r="I9" s="14" t="s">
        <v>10</v>
      </c>
    </row>
    <row r="10" spans="1:9" ht="23.25" x14ac:dyDescent="0.2">
      <c r="A10" s="355" t="s">
        <v>730</v>
      </c>
      <c r="B10" s="355"/>
      <c r="C10" s="355"/>
      <c r="D10" s="355"/>
      <c r="E10" s="355"/>
      <c r="F10" s="355"/>
      <c r="G10" s="355"/>
      <c r="H10" s="355"/>
      <c r="I10" s="355"/>
    </row>
    <row r="11" spans="1:9" ht="23.25" x14ac:dyDescent="0.35">
      <c r="A11" s="13" t="s">
        <v>62</v>
      </c>
      <c r="B11" s="20">
        <v>2</v>
      </c>
      <c r="C11" s="18">
        <v>0</v>
      </c>
      <c r="D11" s="18">
        <v>0</v>
      </c>
      <c r="E11" s="18">
        <v>0</v>
      </c>
      <c r="F11" s="18">
        <v>0</v>
      </c>
      <c r="G11" s="18">
        <v>0</v>
      </c>
      <c r="H11" s="81">
        <f t="shared" ref="H11:H18" si="0">SUM(C11:G11)</f>
        <v>0</v>
      </c>
      <c r="I11" s="82">
        <f t="shared" ref="I11:I18" si="1">B11*H11</f>
        <v>0</v>
      </c>
    </row>
    <row r="12" spans="1:9" ht="23.25" x14ac:dyDescent="0.35">
      <c r="A12" s="13" t="s">
        <v>63</v>
      </c>
      <c r="B12" s="20">
        <v>2</v>
      </c>
      <c r="C12" s="18">
        <v>0</v>
      </c>
      <c r="D12" s="18"/>
      <c r="E12" s="18"/>
      <c r="F12" s="18"/>
      <c r="G12" s="18">
        <v>0</v>
      </c>
      <c r="H12" s="81">
        <f t="shared" si="0"/>
        <v>0</v>
      </c>
      <c r="I12" s="82">
        <f t="shared" si="1"/>
        <v>0</v>
      </c>
    </row>
    <row r="13" spans="1:9" ht="23.25" x14ac:dyDescent="0.35">
      <c r="A13" s="13" t="s">
        <v>267</v>
      </c>
      <c r="B13" s="20">
        <v>2</v>
      </c>
      <c r="C13" s="18">
        <v>0</v>
      </c>
      <c r="D13" s="18"/>
      <c r="E13" s="18"/>
      <c r="F13" s="18"/>
      <c r="G13" s="18">
        <v>0</v>
      </c>
      <c r="H13" s="81">
        <f t="shared" si="0"/>
        <v>0</v>
      </c>
      <c r="I13" s="82">
        <f t="shared" si="1"/>
        <v>0</v>
      </c>
    </row>
    <row r="14" spans="1:9" ht="23.25" x14ac:dyDescent="0.35">
      <c r="A14" s="13" t="s">
        <v>170</v>
      </c>
      <c r="B14" s="20">
        <v>2</v>
      </c>
      <c r="C14" s="18">
        <v>0</v>
      </c>
      <c r="D14" s="18"/>
      <c r="E14" s="18"/>
      <c r="F14" s="18"/>
      <c r="G14" s="18">
        <v>0</v>
      </c>
      <c r="H14" s="81">
        <f t="shared" si="0"/>
        <v>0</v>
      </c>
      <c r="I14" s="82">
        <f t="shared" si="1"/>
        <v>0</v>
      </c>
    </row>
    <row r="15" spans="1:9" ht="23.25" x14ac:dyDescent="0.35">
      <c r="A15" s="13" t="s">
        <v>268</v>
      </c>
      <c r="B15" s="20">
        <v>2</v>
      </c>
      <c r="C15" s="18">
        <v>0</v>
      </c>
      <c r="D15" s="18"/>
      <c r="E15" s="18"/>
      <c r="F15" s="18"/>
      <c r="G15" s="18">
        <v>0</v>
      </c>
      <c r="H15" s="81">
        <f t="shared" si="0"/>
        <v>0</v>
      </c>
      <c r="I15" s="82">
        <f t="shared" si="1"/>
        <v>0</v>
      </c>
    </row>
    <row r="16" spans="1:9" ht="23.25" x14ac:dyDescent="0.35">
      <c r="A16" s="13" t="s">
        <v>269</v>
      </c>
      <c r="B16" s="20">
        <v>2</v>
      </c>
      <c r="C16" s="18">
        <v>0</v>
      </c>
      <c r="D16" s="18"/>
      <c r="E16" s="18"/>
      <c r="F16" s="18"/>
      <c r="G16" s="18">
        <v>0</v>
      </c>
      <c r="H16" s="81">
        <f t="shared" si="0"/>
        <v>0</v>
      </c>
      <c r="I16" s="82">
        <f t="shared" si="1"/>
        <v>0</v>
      </c>
    </row>
    <row r="17" spans="1:9" ht="23.25" x14ac:dyDescent="0.35">
      <c r="A17" s="13" t="s">
        <v>270</v>
      </c>
      <c r="B17" s="20">
        <v>2</v>
      </c>
      <c r="C17" s="18">
        <v>0</v>
      </c>
      <c r="D17" s="18"/>
      <c r="E17" s="18"/>
      <c r="F17" s="18"/>
      <c r="G17" s="18">
        <v>0</v>
      </c>
      <c r="H17" s="81">
        <f t="shared" si="0"/>
        <v>0</v>
      </c>
      <c r="I17" s="82">
        <f t="shared" si="1"/>
        <v>0</v>
      </c>
    </row>
    <row r="18" spans="1:9" ht="23.25" x14ac:dyDescent="0.35">
      <c r="A18" s="13" t="s">
        <v>73</v>
      </c>
      <c r="B18" s="20">
        <v>2</v>
      </c>
      <c r="C18" s="18">
        <v>0</v>
      </c>
      <c r="D18" s="18"/>
      <c r="E18" s="18"/>
      <c r="F18" s="18"/>
      <c r="G18" s="18">
        <v>0</v>
      </c>
      <c r="H18" s="81">
        <f t="shared" si="0"/>
        <v>0</v>
      </c>
      <c r="I18" s="82">
        <f t="shared" si="1"/>
        <v>0</v>
      </c>
    </row>
    <row r="19" spans="1:9" ht="24.95" customHeight="1" x14ac:dyDescent="0.35">
      <c r="A19" s="484" t="s">
        <v>758</v>
      </c>
      <c r="B19" s="485"/>
      <c r="C19" s="485"/>
      <c r="D19" s="485"/>
      <c r="E19" s="485"/>
      <c r="F19" s="485"/>
      <c r="G19" s="486"/>
      <c r="H19" s="83">
        <f>SUM(H11:H18)</f>
        <v>0</v>
      </c>
      <c r="I19" s="84">
        <f>SUM(I11:I18)</f>
        <v>0</v>
      </c>
    </row>
    <row r="20" spans="1:9" ht="24.95" customHeight="1" x14ac:dyDescent="0.2">
      <c r="A20" s="349" t="s">
        <v>751</v>
      </c>
      <c r="B20" s="350"/>
      <c r="C20" s="350"/>
      <c r="D20" s="350"/>
      <c r="E20" s="350"/>
      <c r="F20" s="350"/>
      <c r="G20" s="350"/>
      <c r="H20" s="350"/>
      <c r="I20" s="351"/>
    </row>
  </sheetData>
  <sheetProtection selectLockedCells="1"/>
  <mergeCells count="11">
    <mergeCell ref="A1:I1"/>
    <mergeCell ref="A2:I2"/>
    <mergeCell ref="A3:I3"/>
    <mergeCell ref="A4:I4"/>
    <mergeCell ref="A7:I7"/>
    <mergeCell ref="A20:I20"/>
    <mergeCell ref="A5:I5"/>
    <mergeCell ref="A6:I6"/>
    <mergeCell ref="A8:H8"/>
    <mergeCell ref="A19:G19"/>
    <mergeCell ref="A10:I10"/>
  </mergeCells>
  <phoneticPr fontId="28" type="noConversion"/>
  <hyperlinks>
    <hyperlink ref="A5:I5" location="Account_Summary" display="Account Summary" xr:uid="{00000000-0004-0000-3A00-000000000000}"/>
    <hyperlink ref="A6:I6" location="'Table of Contents'!A1" display="Table of Contents" xr:uid="{00000000-0004-0000-3A00-000001000000}"/>
    <hyperlink ref="A10" r:id="rId1" xr:uid="{00000000-0004-0000-3A00-000002000000}"/>
    <hyperlink ref="A7:H7" r:id="rId2" display="Price List" xr:uid="{C93420A5-0576-4255-8044-E159B4120A80}"/>
  </hyperlinks>
  <pageMargins left="0.75" right="0.75" top="1" bottom="1" header="0.5" footer="0.5"/>
  <pageSetup scale="76" orientation="landscape" horizontalDpi="4294967293" verticalDpi="0" r:id="rId3"/>
  <headerFooter alignWithMargins="0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sheetPr>
    <pageSetUpPr fitToPage="1"/>
  </sheetPr>
  <dimension ref="A1:J23"/>
  <sheetViews>
    <sheetView showZeros="0" topLeftCell="A10" workbookViewId="0">
      <selection activeCell="A22" sqref="A22:H22"/>
    </sheetView>
  </sheetViews>
  <sheetFormatPr defaultRowHeight="12.75" x14ac:dyDescent="0.2"/>
  <cols>
    <col min="1" max="1" width="44.140625" customWidth="1"/>
    <col min="2" max="2" width="30.140625" customWidth="1"/>
    <col min="9" max="9" width="16.5703125" customWidth="1"/>
    <col min="10" max="10" width="30.5703125" customWidth="1"/>
  </cols>
  <sheetData>
    <row r="1" spans="1:10" ht="30" x14ac:dyDescent="0.2">
      <c r="A1" s="446" t="s">
        <v>749</v>
      </c>
      <c r="B1" s="446"/>
      <c r="C1" s="446"/>
      <c r="D1" s="446"/>
      <c r="E1" s="446"/>
      <c r="F1" s="446"/>
      <c r="G1" s="446"/>
      <c r="H1" s="446"/>
      <c r="I1" s="446"/>
      <c r="J1" s="446"/>
    </row>
    <row r="2" spans="1:10" s="52" customFormat="1" ht="23.25" x14ac:dyDescent="0.2">
      <c r="A2" s="347" t="s">
        <v>0</v>
      </c>
      <c r="B2" s="347"/>
      <c r="C2" s="347"/>
      <c r="D2" s="347"/>
      <c r="E2" s="347"/>
      <c r="F2" s="347"/>
      <c r="G2" s="347"/>
      <c r="H2" s="347"/>
      <c r="I2" s="347"/>
      <c r="J2" s="347"/>
    </row>
    <row r="3" spans="1:10" s="52" customFormat="1" ht="23.25" x14ac:dyDescent="0.2">
      <c r="A3" s="347" t="s">
        <v>800</v>
      </c>
      <c r="B3" s="347"/>
      <c r="C3" s="347"/>
      <c r="D3" s="347"/>
      <c r="E3" s="347"/>
      <c r="F3" s="347"/>
      <c r="G3" s="347"/>
      <c r="H3" s="347"/>
      <c r="I3" s="347"/>
      <c r="J3" s="347"/>
    </row>
    <row r="4" spans="1:10" s="52" customFormat="1" ht="23.25" x14ac:dyDescent="0.2">
      <c r="A4" s="347" t="s">
        <v>752</v>
      </c>
      <c r="B4" s="347"/>
      <c r="C4" s="347"/>
      <c r="D4" s="347"/>
      <c r="E4" s="347"/>
      <c r="F4" s="347"/>
      <c r="G4" s="347"/>
      <c r="H4" s="347"/>
      <c r="I4" s="347"/>
      <c r="J4" s="347"/>
    </row>
    <row r="5" spans="1:10" ht="23.25" x14ac:dyDescent="0.2">
      <c r="A5" s="348" t="s">
        <v>727</v>
      </c>
      <c r="B5" s="348"/>
      <c r="C5" s="348"/>
      <c r="D5" s="348"/>
      <c r="E5" s="348"/>
      <c r="F5" s="348"/>
      <c r="G5" s="348"/>
      <c r="H5" s="348"/>
      <c r="I5" s="348"/>
      <c r="J5" s="348"/>
    </row>
    <row r="6" spans="1:10" ht="24.95" customHeight="1" x14ac:dyDescent="0.2">
      <c r="A6" s="345" t="s">
        <v>726</v>
      </c>
      <c r="B6" s="345"/>
      <c r="C6" s="345"/>
      <c r="D6" s="345"/>
      <c r="E6" s="345"/>
      <c r="F6" s="345"/>
      <c r="G6" s="345"/>
      <c r="H6" s="345"/>
      <c r="I6" s="345"/>
      <c r="J6" s="345"/>
    </row>
    <row r="7" spans="1:10" ht="24.95" customHeight="1" x14ac:dyDescent="0.2">
      <c r="A7" s="344" t="s">
        <v>995</v>
      </c>
      <c r="B7" s="344"/>
      <c r="C7" s="344"/>
      <c r="D7" s="344"/>
      <c r="E7" s="344"/>
      <c r="F7" s="344"/>
      <c r="G7" s="344"/>
      <c r="H7" s="344"/>
      <c r="I7" s="344"/>
      <c r="J7" s="344"/>
    </row>
    <row r="8" spans="1:10" s="56" customFormat="1" ht="23.25" customHeight="1" x14ac:dyDescent="0.2">
      <c r="A8" s="354" t="s">
        <v>759</v>
      </c>
      <c r="B8" s="354"/>
      <c r="C8" s="354"/>
      <c r="D8" s="354"/>
      <c r="E8" s="354"/>
      <c r="F8" s="354"/>
      <c r="G8" s="354"/>
      <c r="H8" s="354"/>
      <c r="I8" s="354"/>
      <c r="J8" s="70">
        <f>I22</f>
        <v>0</v>
      </c>
    </row>
    <row r="9" spans="1:10" ht="23.25" x14ac:dyDescent="0.35">
      <c r="A9" s="4" t="s">
        <v>1016</v>
      </c>
      <c r="B9" s="14" t="s">
        <v>712</v>
      </c>
      <c r="C9" s="15">
        <v>2</v>
      </c>
      <c r="D9" s="15">
        <v>4</v>
      </c>
      <c r="E9" s="15">
        <v>6</v>
      </c>
      <c r="F9" s="15">
        <v>8</v>
      </c>
      <c r="G9" s="15">
        <v>10</v>
      </c>
      <c r="H9" s="15">
        <v>12</v>
      </c>
      <c r="I9" s="15" t="s">
        <v>8</v>
      </c>
      <c r="J9" s="14" t="s">
        <v>10</v>
      </c>
    </row>
    <row r="10" spans="1:10" ht="23.25" x14ac:dyDescent="0.2">
      <c r="A10" s="355" t="s">
        <v>730</v>
      </c>
      <c r="B10" s="355"/>
      <c r="C10" s="355"/>
      <c r="D10" s="355"/>
      <c r="E10" s="355"/>
      <c r="F10" s="355"/>
      <c r="G10" s="355"/>
      <c r="H10" s="355"/>
      <c r="I10" s="355"/>
      <c r="J10" s="355"/>
    </row>
    <row r="11" spans="1:10" ht="23.25" x14ac:dyDescent="0.35">
      <c r="A11" s="13" t="s">
        <v>271</v>
      </c>
      <c r="B11" s="20">
        <v>3</v>
      </c>
      <c r="C11" s="18">
        <v>0</v>
      </c>
      <c r="D11" s="18">
        <v>0</v>
      </c>
      <c r="E11" s="18">
        <v>0</v>
      </c>
      <c r="F11" s="18">
        <v>0</v>
      </c>
      <c r="G11" s="18">
        <v>0</v>
      </c>
      <c r="H11" s="18">
        <v>0</v>
      </c>
      <c r="I11" s="81">
        <f t="shared" ref="I11:I21" si="0">SUM(C11:H11)</f>
        <v>0</v>
      </c>
      <c r="J11" s="82">
        <f t="shared" ref="J11:J21" si="1">B11*I11</f>
        <v>0</v>
      </c>
    </row>
    <row r="12" spans="1:10" ht="23.25" x14ac:dyDescent="0.35">
      <c r="A12" s="13" t="s">
        <v>626</v>
      </c>
      <c r="B12" s="20">
        <v>3</v>
      </c>
      <c r="C12" s="18">
        <v>0</v>
      </c>
      <c r="D12" s="18"/>
      <c r="E12" s="18"/>
      <c r="F12" s="18"/>
      <c r="G12" s="18"/>
      <c r="H12" s="18">
        <v>0</v>
      </c>
      <c r="I12" s="81">
        <f t="shared" si="0"/>
        <v>0</v>
      </c>
      <c r="J12" s="82">
        <f t="shared" si="1"/>
        <v>0</v>
      </c>
    </row>
    <row r="13" spans="1:10" ht="23.25" x14ac:dyDescent="0.35">
      <c r="A13" s="13" t="s">
        <v>272</v>
      </c>
      <c r="B13" s="20">
        <v>3</v>
      </c>
      <c r="C13" s="18">
        <v>0</v>
      </c>
      <c r="D13" s="18"/>
      <c r="E13" s="18"/>
      <c r="F13" s="18"/>
      <c r="G13" s="18"/>
      <c r="H13" s="18">
        <v>0</v>
      </c>
      <c r="I13" s="81">
        <f t="shared" si="0"/>
        <v>0</v>
      </c>
      <c r="J13" s="82">
        <f t="shared" si="1"/>
        <v>0</v>
      </c>
    </row>
    <row r="14" spans="1:10" ht="23.25" x14ac:dyDescent="0.35">
      <c r="A14" s="13" t="s">
        <v>273</v>
      </c>
      <c r="B14" s="20">
        <v>3</v>
      </c>
      <c r="C14" s="18">
        <v>0</v>
      </c>
      <c r="D14" s="18"/>
      <c r="E14" s="18"/>
      <c r="F14" s="18"/>
      <c r="G14" s="18"/>
      <c r="H14" s="18">
        <v>0</v>
      </c>
      <c r="I14" s="81">
        <f t="shared" si="0"/>
        <v>0</v>
      </c>
      <c r="J14" s="82">
        <f t="shared" si="1"/>
        <v>0</v>
      </c>
    </row>
    <row r="15" spans="1:10" ht="23.25" x14ac:dyDescent="0.35">
      <c r="A15" s="13" t="s">
        <v>274</v>
      </c>
      <c r="B15" s="20">
        <v>3</v>
      </c>
      <c r="C15" s="18">
        <v>0</v>
      </c>
      <c r="D15" s="18"/>
      <c r="E15" s="18"/>
      <c r="F15" s="18"/>
      <c r="G15" s="18"/>
      <c r="H15" s="18">
        <v>0</v>
      </c>
      <c r="I15" s="81">
        <f t="shared" si="0"/>
        <v>0</v>
      </c>
      <c r="J15" s="82">
        <f t="shared" si="1"/>
        <v>0</v>
      </c>
    </row>
    <row r="16" spans="1:10" ht="23.25" x14ac:dyDescent="0.35">
      <c r="A16" s="23" t="s">
        <v>275</v>
      </c>
      <c r="B16" s="20">
        <v>3</v>
      </c>
      <c r="C16" s="18">
        <v>0</v>
      </c>
      <c r="D16" s="18"/>
      <c r="E16" s="18"/>
      <c r="F16" s="18"/>
      <c r="G16" s="18"/>
      <c r="H16" s="18">
        <v>0</v>
      </c>
      <c r="I16" s="81">
        <f t="shared" si="0"/>
        <v>0</v>
      </c>
      <c r="J16" s="82">
        <f t="shared" si="1"/>
        <v>0</v>
      </c>
    </row>
    <row r="17" spans="1:10" ht="23.25" x14ac:dyDescent="0.35">
      <c r="A17" s="23" t="s">
        <v>276</v>
      </c>
      <c r="B17" s="20">
        <v>3</v>
      </c>
      <c r="C17" s="18">
        <v>0</v>
      </c>
      <c r="D17" s="18"/>
      <c r="E17" s="18"/>
      <c r="F17" s="18"/>
      <c r="G17" s="18"/>
      <c r="H17" s="18">
        <v>0</v>
      </c>
      <c r="I17" s="81">
        <f t="shared" si="0"/>
        <v>0</v>
      </c>
      <c r="J17" s="82">
        <f t="shared" si="1"/>
        <v>0</v>
      </c>
    </row>
    <row r="18" spans="1:10" ht="23.25" x14ac:dyDescent="0.35">
      <c r="A18" s="23" t="s">
        <v>277</v>
      </c>
      <c r="B18" s="20">
        <v>3</v>
      </c>
      <c r="C18" s="18">
        <v>0</v>
      </c>
      <c r="D18" s="18"/>
      <c r="E18" s="18"/>
      <c r="F18" s="18"/>
      <c r="G18" s="18"/>
      <c r="H18" s="18">
        <v>0</v>
      </c>
      <c r="I18" s="81">
        <f t="shared" si="0"/>
        <v>0</v>
      </c>
      <c r="J18" s="82">
        <f t="shared" si="1"/>
        <v>0</v>
      </c>
    </row>
    <row r="19" spans="1:10" ht="23.25" x14ac:dyDescent="0.35">
      <c r="A19" s="23" t="s">
        <v>278</v>
      </c>
      <c r="B19" s="20">
        <v>3</v>
      </c>
      <c r="C19" s="18">
        <v>0</v>
      </c>
      <c r="D19" s="18"/>
      <c r="E19" s="18"/>
      <c r="F19" s="18"/>
      <c r="G19" s="18"/>
      <c r="H19" s="18">
        <v>0</v>
      </c>
      <c r="I19" s="81">
        <f t="shared" si="0"/>
        <v>0</v>
      </c>
      <c r="J19" s="82">
        <f t="shared" si="1"/>
        <v>0</v>
      </c>
    </row>
    <row r="20" spans="1:10" ht="23.25" x14ac:dyDescent="0.35">
      <c r="A20" s="25" t="s">
        <v>279</v>
      </c>
      <c r="B20" s="20">
        <v>3</v>
      </c>
      <c r="C20" s="18">
        <v>0</v>
      </c>
      <c r="D20" s="18"/>
      <c r="E20" s="18"/>
      <c r="F20" s="18"/>
      <c r="G20" s="18"/>
      <c r="H20" s="18">
        <v>0</v>
      </c>
      <c r="I20" s="81">
        <f t="shared" si="0"/>
        <v>0</v>
      </c>
      <c r="J20" s="82">
        <f t="shared" si="1"/>
        <v>0</v>
      </c>
    </row>
    <row r="21" spans="1:10" ht="23.25" x14ac:dyDescent="0.35">
      <c r="A21" s="31" t="s">
        <v>280</v>
      </c>
      <c r="B21" s="20">
        <v>3</v>
      </c>
      <c r="C21" s="18">
        <v>0</v>
      </c>
      <c r="D21" s="18"/>
      <c r="E21" s="18"/>
      <c r="F21" s="18"/>
      <c r="G21" s="18"/>
      <c r="H21" s="18">
        <v>0</v>
      </c>
      <c r="I21" s="81">
        <f t="shared" si="0"/>
        <v>0</v>
      </c>
      <c r="J21" s="82">
        <f t="shared" si="1"/>
        <v>0</v>
      </c>
    </row>
    <row r="22" spans="1:10" ht="24.95" customHeight="1" x14ac:dyDescent="0.35">
      <c r="A22" s="484" t="s">
        <v>758</v>
      </c>
      <c r="B22" s="485"/>
      <c r="C22" s="485"/>
      <c r="D22" s="485"/>
      <c r="E22" s="485"/>
      <c r="F22" s="485"/>
      <c r="G22" s="485"/>
      <c r="H22" s="486"/>
      <c r="I22" s="83">
        <f>SUM(I11:I21)</f>
        <v>0</v>
      </c>
      <c r="J22" s="84">
        <f>SUM(J11:J21)</f>
        <v>0</v>
      </c>
    </row>
    <row r="23" spans="1:10" ht="24.95" customHeight="1" x14ac:dyDescent="0.2">
      <c r="A23" s="349" t="s">
        <v>751</v>
      </c>
      <c r="B23" s="350"/>
      <c r="C23" s="350"/>
      <c r="D23" s="350"/>
      <c r="E23" s="350"/>
      <c r="F23" s="350"/>
      <c r="G23" s="350"/>
      <c r="H23" s="350"/>
      <c r="I23" s="350"/>
      <c r="J23" s="351"/>
    </row>
  </sheetData>
  <sheetProtection selectLockedCells="1"/>
  <mergeCells count="11">
    <mergeCell ref="A23:J23"/>
    <mergeCell ref="A5:J5"/>
    <mergeCell ref="A6:J6"/>
    <mergeCell ref="A8:I8"/>
    <mergeCell ref="A7:J7"/>
    <mergeCell ref="A1:J1"/>
    <mergeCell ref="A2:J2"/>
    <mergeCell ref="A3:J3"/>
    <mergeCell ref="A4:J4"/>
    <mergeCell ref="A22:H22"/>
    <mergeCell ref="A10:J10"/>
  </mergeCells>
  <phoneticPr fontId="28" type="noConversion"/>
  <hyperlinks>
    <hyperlink ref="A5:J5" location="Account_Summary" display="Account Summary" xr:uid="{00000000-0004-0000-3B00-000000000000}"/>
    <hyperlink ref="A6:J6" location="'Table of Contents'!A1" display="Table of Contents" xr:uid="{00000000-0004-0000-3B00-000001000000}"/>
    <hyperlink ref="A20" r:id="rId1" xr:uid="{00000000-0004-0000-3B00-000002000000}"/>
    <hyperlink ref="A21" r:id="rId2" xr:uid="{00000000-0004-0000-3B00-000003000000}"/>
    <hyperlink ref="A10" r:id="rId3" xr:uid="{00000000-0004-0000-3B00-000004000000}"/>
    <hyperlink ref="A7:H7" r:id="rId4" display="Price List" xr:uid="{23CC0640-3A00-4127-9AC2-4E5CB7BF5D89}"/>
  </hyperlinks>
  <pageMargins left="0.75" right="0.75" top="1" bottom="1" header="0.5" footer="0.5"/>
  <pageSetup scale="70" orientation="landscape" horizontalDpi="4294967293" verticalDpi="0" r:id="rId5"/>
  <headerFooter alignWithMargins="0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sheetPr>
    <pageSetUpPr fitToPage="1"/>
  </sheetPr>
  <dimension ref="A1:J26"/>
  <sheetViews>
    <sheetView showZeros="0" topLeftCell="A12" workbookViewId="0">
      <selection activeCell="B12" sqref="B12:B22"/>
    </sheetView>
  </sheetViews>
  <sheetFormatPr defaultRowHeight="12.75" x14ac:dyDescent="0.2"/>
  <cols>
    <col min="1" max="1" width="39.5703125" customWidth="1"/>
    <col min="2" max="2" width="27.42578125" customWidth="1"/>
    <col min="9" max="9" width="23.42578125" customWidth="1"/>
    <col min="10" max="10" width="19.5703125" customWidth="1"/>
  </cols>
  <sheetData>
    <row r="1" spans="1:10" ht="30" x14ac:dyDescent="0.2">
      <c r="A1" s="446" t="s">
        <v>749</v>
      </c>
      <c r="B1" s="446"/>
      <c r="C1" s="446"/>
      <c r="D1" s="446"/>
      <c r="E1" s="446"/>
      <c r="F1" s="446"/>
      <c r="G1" s="446"/>
      <c r="H1" s="446"/>
      <c r="I1" s="446"/>
      <c r="J1" s="446"/>
    </row>
    <row r="2" spans="1:10" s="52" customFormat="1" ht="23.25" x14ac:dyDescent="0.2">
      <c r="A2" s="347" t="s">
        <v>0</v>
      </c>
      <c r="B2" s="347"/>
      <c r="C2" s="347"/>
      <c r="D2" s="347"/>
      <c r="E2" s="347"/>
      <c r="F2" s="347"/>
      <c r="G2" s="347"/>
      <c r="H2" s="347"/>
      <c r="I2" s="347"/>
      <c r="J2" s="347"/>
    </row>
    <row r="3" spans="1:10" s="52" customFormat="1" ht="23.25" x14ac:dyDescent="0.2">
      <c r="A3" s="347" t="s">
        <v>801</v>
      </c>
      <c r="B3" s="347"/>
      <c r="C3" s="347"/>
      <c r="D3" s="347"/>
      <c r="E3" s="347"/>
      <c r="F3" s="347"/>
      <c r="G3" s="347"/>
      <c r="H3" s="347"/>
      <c r="I3" s="347"/>
      <c r="J3" s="347"/>
    </row>
    <row r="4" spans="1:10" s="52" customFormat="1" ht="23.25" x14ac:dyDescent="0.2">
      <c r="A4" s="347" t="s">
        <v>752</v>
      </c>
      <c r="B4" s="347"/>
      <c r="C4" s="347"/>
      <c r="D4" s="347"/>
      <c r="E4" s="347"/>
      <c r="F4" s="347"/>
      <c r="G4" s="347"/>
      <c r="H4" s="347"/>
      <c r="I4" s="347"/>
      <c r="J4" s="347"/>
    </row>
    <row r="5" spans="1:10" ht="23.25" x14ac:dyDescent="0.2">
      <c r="A5" s="540" t="s">
        <v>727</v>
      </c>
      <c r="B5" s="540"/>
      <c r="C5" s="540"/>
      <c r="D5" s="540"/>
      <c r="E5" s="540"/>
      <c r="F5" s="540"/>
      <c r="G5" s="540"/>
      <c r="H5" s="540"/>
      <c r="I5" s="540"/>
      <c r="J5" s="540"/>
    </row>
    <row r="6" spans="1:10" ht="24.95" customHeight="1" x14ac:dyDescent="0.2">
      <c r="A6" s="542" t="s">
        <v>726</v>
      </c>
      <c r="B6" s="542"/>
      <c r="C6" s="542"/>
      <c r="D6" s="542"/>
      <c r="E6" s="542"/>
      <c r="F6" s="542"/>
      <c r="G6" s="542"/>
      <c r="H6" s="542"/>
      <c r="I6" s="542"/>
      <c r="J6" s="542"/>
    </row>
    <row r="7" spans="1:10" ht="24.95" customHeight="1" x14ac:dyDescent="0.2">
      <c r="A7" s="344" t="s">
        <v>995</v>
      </c>
      <c r="B7" s="344"/>
      <c r="C7" s="344"/>
      <c r="D7" s="344"/>
      <c r="E7" s="344"/>
      <c r="F7" s="344"/>
      <c r="G7" s="344"/>
      <c r="H7" s="344"/>
      <c r="I7" s="344"/>
      <c r="J7" s="344"/>
    </row>
    <row r="8" spans="1:10" s="56" customFormat="1" ht="23.25" customHeight="1" x14ac:dyDescent="0.2">
      <c r="A8" s="498" t="s">
        <v>759</v>
      </c>
      <c r="B8" s="498"/>
      <c r="C8" s="498"/>
      <c r="D8" s="498"/>
      <c r="E8" s="498"/>
      <c r="F8" s="498"/>
      <c r="G8" s="498"/>
      <c r="H8" s="498"/>
      <c r="I8" s="498"/>
      <c r="J8" s="70">
        <f>I23</f>
        <v>0</v>
      </c>
    </row>
    <row r="9" spans="1:10" ht="23.25" x14ac:dyDescent="0.35">
      <c r="A9" s="338" t="s">
        <v>41</v>
      </c>
      <c r="B9" s="14" t="s">
        <v>712</v>
      </c>
      <c r="C9" s="15">
        <v>2</v>
      </c>
      <c r="D9" s="15">
        <v>4</v>
      </c>
      <c r="E9" s="15">
        <v>6</v>
      </c>
      <c r="F9" s="15">
        <v>8</v>
      </c>
      <c r="G9" s="15">
        <v>10</v>
      </c>
      <c r="H9" s="15">
        <v>12</v>
      </c>
      <c r="I9" s="14" t="s">
        <v>8</v>
      </c>
      <c r="J9" s="14" t="s">
        <v>10</v>
      </c>
    </row>
    <row r="10" spans="1:10" ht="23.25" x14ac:dyDescent="0.2">
      <c r="A10" s="469" t="s">
        <v>730</v>
      </c>
      <c r="B10" s="469"/>
      <c r="C10" s="469"/>
      <c r="D10" s="469"/>
      <c r="E10" s="469"/>
      <c r="F10" s="469"/>
      <c r="G10" s="469"/>
      <c r="H10" s="469"/>
      <c r="I10" s="469"/>
      <c r="J10" s="469"/>
    </row>
    <row r="11" spans="1:10" ht="23.25" x14ac:dyDescent="0.35">
      <c r="A11" s="184" t="s">
        <v>175</v>
      </c>
      <c r="B11" s="20">
        <v>4</v>
      </c>
      <c r="C11" s="185">
        <v>0</v>
      </c>
      <c r="D11" s="185">
        <v>0</v>
      </c>
      <c r="E11" s="185">
        <v>0</v>
      </c>
      <c r="F11" s="185">
        <v>0</v>
      </c>
      <c r="G11" s="185">
        <v>0</v>
      </c>
      <c r="H11" s="185">
        <v>0</v>
      </c>
      <c r="I11" s="34">
        <f t="shared" ref="I11:I22" si="0">SUM(C11:H11)</f>
        <v>0</v>
      </c>
      <c r="J11" s="19">
        <f t="shared" ref="J11:J22" si="1">B11*I11</f>
        <v>0</v>
      </c>
    </row>
    <row r="12" spans="1:10" ht="23.25" x14ac:dyDescent="0.35">
      <c r="A12" s="178" t="s">
        <v>877</v>
      </c>
      <c r="B12" s="20">
        <v>4</v>
      </c>
      <c r="C12" s="185"/>
      <c r="D12" s="185">
        <v>0</v>
      </c>
      <c r="E12" s="185"/>
      <c r="F12" s="185">
        <v>0</v>
      </c>
      <c r="G12" s="185">
        <v>0</v>
      </c>
      <c r="H12" s="22"/>
      <c r="I12" s="34">
        <f>SUM(C12:H12)</f>
        <v>0</v>
      </c>
      <c r="J12" s="19">
        <f>B12*I12</f>
        <v>0</v>
      </c>
    </row>
    <row r="13" spans="1:10" ht="23.25" x14ac:dyDescent="0.35">
      <c r="A13" s="184" t="s">
        <v>281</v>
      </c>
      <c r="B13" s="20">
        <v>4</v>
      </c>
      <c r="C13" s="185">
        <v>0</v>
      </c>
      <c r="D13" s="185"/>
      <c r="E13" s="185"/>
      <c r="F13" s="185"/>
      <c r="G13" s="185"/>
      <c r="H13" s="185">
        <v>0</v>
      </c>
      <c r="I13" s="34">
        <f t="shared" si="0"/>
        <v>0</v>
      </c>
      <c r="J13" s="19">
        <f t="shared" si="1"/>
        <v>0</v>
      </c>
    </row>
    <row r="14" spans="1:10" ht="23.25" x14ac:dyDescent="0.35">
      <c r="A14" s="186" t="s">
        <v>282</v>
      </c>
      <c r="B14" s="20">
        <v>4</v>
      </c>
      <c r="C14" s="185">
        <v>0</v>
      </c>
      <c r="D14" s="185">
        <v>0</v>
      </c>
      <c r="E14" s="185">
        <v>0</v>
      </c>
      <c r="F14" s="185"/>
      <c r="G14" s="185"/>
      <c r="H14" s="185">
        <v>0</v>
      </c>
      <c r="I14" s="34">
        <f t="shared" si="0"/>
        <v>0</v>
      </c>
      <c r="J14" s="19">
        <f t="shared" si="1"/>
        <v>0</v>
      </c>
    </row>
    <row r="15" spans="1:10" ht="23.25" x14ac:dyDescent="0.35">
      <c r="A15" s="184" t="s">
        <v>283</v>
      </c>
      <c r="B15" s="20">
        <v>4</v>
      </c>
      <c r="C15" s="185">
        <v>0</v>
      </c>
      <c r="D15" s="185"/>
      <c r="E15" s="185"/>
      <c r="F15" s="185"/>
      <c r="G15" s="185"/>
      <c r="H15" s="185">
        <v>0</v>
      </c>
      <c r="I15" s="34">
        <f t="shared" si="0"/>
        <v>0</v>
      </c>
      <c r="J15" s="19">
        <f t="shared" si="1"/>
        <v>0</v>
      </c>
    </row>
    <row r="16" spans="1:10" ht="23.25" x14ac:dyDescent="0.35">
      <c r="A16" s="184" t="s">
        <v>284</v>
      </c>
      <c r="B16" s="20">
        <v>4</v>
      </c>
      <c r="C16" s="185">
        <v>0</v>
      </c>
      <c r="D16" s="185"/>
      <c r="E16" s="185"/>
      <c r="F16" s="185"/>
      <c r="G16" s="185"/>
      <c r="H16" s="185">
        <v>0</v>
      </c>
      <c r="I16" s="34">
        <f t="shared" si="0"/>
        <v>0</v>
      </c>
      <c r="J16" s="19">
        <f t="shared" si="1"/>
        <v>0</v>
      </c>
    </row>
    <row r="17" spans="1:10" ht="23.25" x14ac:dyDescent="0.35">
      <c r="A17" s="184" t="s">
        <v>285</v>
      </c>
      <c r="B17" s="20">
        <v>4</v>
      </c>
      <c r="C17" s="185">
        <v>0</v>
      </c>
      <c r="D17" s="185"/>
      <c r="E17" s="185"/>
      <c r="F17" s="185"/>
      <c r="G17" s="185">
        <v>0</v>
      </c>
      <c r="H17" s="185">
        <v>0</v>
      </c>
      <c r="I17" s="34">
        <f t="shared" si="0"/>
        <v>0</v>
      </c>
      <c r="J17" s="19">
        <f t="shared" si="1"/>
        <v>0</v>
      </c>
    </row>
    <row r="18" spans="1:10" ht="23.25" x14ac:dyDescent="0.35">
      <c r="A18" s="186" t="s">
        <v>905</v>
      </c>
      <c r="B18" s="20">
        <v>4</v>
      </c>
      <c r="C18" s="185">
        <v>0</v>
      </c>
      <c r="D18" s="185">
        <v>0</v>
      </c>
      <c r="E18" s="185">
        <v>0</v>
      </c>
      <c r="F18" s="185"/>
      <c r="G18" s="185"/>
      <c r="H18" s="185">
        <v>0</v>
      </c>
      <c r="I18" s="34">
        <f t="shared" si="0"/>
        <v>0</v>
      </c>
      <c r="J18" s="19">
        <f t="shared" si="1"/>
        <v>0</v>
      </c>
    </row>
    <row r="19" spans="1:10" ht="23.25" x14ac:dyDescent="0.35">
      <c r="A19" s="184" t="s">
        <v>286</v>
      </c>
      <c r="B19" s="20">
        <v>4</v>
      </c>
      <c r="C19" s="185">
        <v>0</v>
      </c>
      <c r="D19" s="185"/>
      <c r="E19" s="185"/>
      <c r="F19" s="185"/>
      <c r="G19" s="185"/>
      <c r="H19" s="185">
        <v>0</v>
      </c>
      <c r="I19" s="34">
        <f t="shared" si="0"/>
        <v>0</v>
      </c>
      <c r="J19" s="19">
        <f t="shared" si="1"/>
        <v>0</v>
      </c>
    </row>
    <row r="20" spans="1:10" ht="23.25" x14ac:dyDescent="0.35">
      <c r="A20" s="184" t="s">
        <v>287</v>
      </c>
      <c r="B20" s="20">
        <v>4</v>
      </c>
      <c r="C20" s="185">
        <v>0</v>
      </c>
      <c r="D20" s="185"/>
      <c r="E20" s="185"/>
      <c r="F20" s="185"/>
      <c r="G20" s="185"/>
      <c r="H20" s="185">
        <v>0</v>
      </c>
      <c r="I20" s="34">
        <f t="shared" si="0"/>
        <v>0</v>
      </c>
      <c r="J20" s="19">
        <f t="shared" si="1"/>
        <v>0</v>
      </c>
    </row>
    <row r="21" spans="1:10" ht="23.25" x14ac:dyDescent="0.35">
      <c r="A21" s="186" t="s">
        <v>288</v>
      </c>
      <c r="B21" s="20">
        <v>4</v>
      </c>
      <c r="C21" s="185">
        <v>0</v>
      </c>
      <c r="D21" s="185"/>
      <c r="E21" s="185"/>
      <c r="F21" s="185"/>
      <c r="G21" s="185"/>
      <c r="H21" s="185">
        <v>0</v>
      </c>
      <c r="I21" s="34">
        <f t="shared" si="0"/>
        <v>0</v>
      </c>
      <c r="J21" s="19">
        <f t="shared" si="1"/>
        <v>0</v>
      </c>
    </row>
    <row r="22" spans="1:10" ht="23.25" x14ac:dyDescent="0.35">
      <c r="A22" s="184" t="s">
        <v>289</v>
      </c>
      <c r="B22" s="20">
        <v>4</v>
      </c>
      <c r="C22" s="185">
        <v>0</v>
      </c>
      <c r="D22" s="185"/>
      <c r="E22" s="185"/>
      <c r="F22" s="185"/>
      <c r="G22" s="185"/>
      <c r="H22" s="185">
        <v>0</v>
      </c>
      <c r="I22" s="34">
        <f t="shared" si="0"/>
        <v>0</v>
      </c>
      <c r="J22" s="19">
        <f t="shared" si="1"/>
        <v>0</v>
      </c>
    </row>
    <row r="23" spans="1:10" ht="24.95" customHeight="1" x14ac:dyDescent="0.35">
      <c r="A23" s="484" t="s">
        <v>758</v>
      </c>
      <c r="B23" s="485"/>
      <c r="C23" s="485"/>
      <c r="D23" s="485"/>
      <c r="E23" s="485"/>
      <c r="F23" s="485"/>
      <c r="G23" s="485"/>
      <c r="H23" s="486"/>
      <c r="I23" s="72">
        <f>SUM(I10:I22)</f>
        <v>0</v>
      </c>
      <c r="J23" s="73">
        <f>SUM(J10:J22)</f>
        <v>0</v>
      </c>
    </row>
    <row r="24" spans="1:10" ht="24.95" customHeight="1" x14ac:dyDescent="0.2">
      <c r="A24" s="349" t="s">
        <v>751</v>
      </c>
      <c r="B24" s="350"/>
      <c r="C24" s="350"/>
      <c r="D24" s="350"/>
      <c r="E24" s="350"/>
      <c r="F24" s="350"/>
      <c r="G24" s="350"/>
      <c r="H24" s="350"/>
      <c r="I24" s="350"/>
      <c r="J24" s="351"/>
    </row>
    <row r="25" spans="1:10" ht="23.25" x14ac:dyDescent="0.2">
      <c r="A25" s="540" t="s">
        <v>727</v>
      </c>
      <c r="B25" s="540"/>
      <c r="C25" s="540"/>
      <c r="D25" s="540"/>
      <c r="E25" s="540"/>
      <c r="F25" s="540"/>
      <c r="G25" s="540"/>
      <c r="H25" s="540"/>
      <c r="I25" s="540"/>
      <c r="J25" s="540"/>
    </row>
    <row r="26" spans="1:10" ht="23.25" x14ac:dyDescent="0.2">
      <c r="A26" s="541" t="s">
        <v>726</v>
      </c>
      <c r="B26" s="541"/>
      <c r="C26" s="541"/>
      <c r="D26" s="541"/>
      <c r="E26" s="541"/>
      <c r="F26" s="541"/>
      <c r="G26" s="541"/>
      <c r="H26" s="541"/>
      <c r="I26" s="541"/>
      <c r="J26" s="541"/>
    </row>
  </sheetData>
  <sheetProtection selectLockedCells="1"/>
  <mergeCells count="13">
    <mergeCell ref="A25:J25"/>
    <mergeCell ref="A26:J26"/>
    <mergeCell ref="A23:H23"/>
    <mergeCell ref="A24:J24"/>
    <mergeCell ref="A6:J6"/>
    <mergeCell ref="A8:I8"/>
    <mergeCell ref="A7:J7"/>
    <mergeCell ref="A10:J10"/>
    <mergeCell ref="A1:J1"/>
    <mergeCell ref="A2:J2"/>
    <mergeCell ref="A3:J3"/>
    <mergeCell ref="A4:J4"/>
    <mergeCell ref="A5:J5"/>
  </mergeCells>
  <phoneticPr fontId="28" type="noConversion"/>
  <hyperlinks>
    <hyperlink ref="A5:J5" location="Account_Summary" display="Account Summary" xr:uid="{00000000-0004-0000-3C00-000000000000}"/>
    <hyperlink ref="A6:J6" location="'Table of Contents'!A1" display="Table of Contents" xr:uid="{00000000-0004-0000-3C00-000001000000}"/>
    <hyperlink ref="A21" r:id="rId1" xr:uid="{00000000-0004-0000-3C00-000002000000}"/>
    <hyperlink ref="A10" r:id="rId2" xr:uid="{00000000-0004-0000-3C00-000003000000}"/>
    <hyperlink ref="A12" r:id="rId3" xr:uid="{00000000-0004-0000-3C00-000004000000}"/>
    <hyperlink ref="A25:J25" location="Account_Summary" display="Account Summary" xr:uid="{2F54A5E0-EEDA-4EAA-8BD8-F838CFD8E6B7}"/>
    <hyperlink ref="A26:J26" location="Table_of_Contents" display="Table of Contents" xr:uid="{07D0CD6D-42DA-4615-8544-3C1DB38F2BC2}"/>
    <hyperlink ref="A14" r:id="rId4" xr:uid="{F0904673-D2DA-463E-8DD4-A909CF8BEFFC}"/>
    <hyperlink ref="A18" r:id="rId5" display="Rat-Faced MacDougall" xr:uid="{AA8015CD-5E8D-49D0-AABF-E1625809BB24}"/>
    <hyperlink ref="A7:H7" r:id="rId6" display="Price List" xr:uid="{2108F5FD-DB21-4B3B-A711-475925983B20}"/>
  </hyperlinks>
  <pageMargins left="0.75" right="0.75" top="1" bottom="1" header="0.5" footer="0.5"/>
  <pageSetup scale="74" orientation="landscape" horizontalDpi="4294967293" verticalDpi="0" r:id="rId7"/>
  <headerFooter alignWithMargins="0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8FA0E-F663-497D-ADA0-2A55A2E93E64}">
  <dimension ref="A1:J14"/>
  <sheetViews>
    <sheetView showZeros="0" topLeftCell="A4" workbookViewId="0">
      <selection activeCell="B12" sqref="B12"/>
    </sheetView>
  </sheetViews>
  <sheetFormatPr defaultRowHeight="12.75" x14ac:dyDescent="0.2"/>
  <cols>
    <col min="1" max="1" width="89.28515625" customWidth="1"/>
    <col min="2" max="2" width="18.42578125" customWidth="1"/>
    <col min="3" max="3" width="20.42578125" customWidth="1"/>
    <col min="4" max="4" width="25.85546875" customWidth="1"/>
  </cols>
  <sheetData>
    <row r="1" spans="1:10" ht="30" x14ac:dyDescent="0.2">
      <c r="A1" s="446" t="s">
        <v>749</v>
      </c>
      <c r="B1" s="446"/>
      <c r="C1" s="446"/>
      <c r="D1" s="446"/>
    </row>
    <row r="2" spans="1:10" ht="23.25" x14ac:dyDescent="0.2">
      <c r="A2" s="347" t="s">
        <v>0</v>
      </c>
      <c r="B2" s="347"/>
      <c r="C2" s="347"/>
      <c r="D2" s="347"/>
    </row>
    <row r="3" spans="1:10" ht="23.25" x14ac:dyDescent="0.2">
      <c r="A3" s="347" t="s">
        <v>985</v>
      </c>
      <c r="B3" s="347"/>
      <c r="C3" s="347"/>
      <c r="D3" s="347"/>
    </row>
    <row r="4" spans="1:10" ht="23.25" x14ac:dyDescent="0.2">
      <c r="A4" s="347" t="s">
        <v>980</v>
      </c>
      <c r="B4" s="347"/>
      <c r="C4" s="347"/>
      <c r="D4" s="347"/>
    </row>
    <row r="5" spans="1:10" ht="23.25" x14ac:dyDescent="0.2">
      <c r="A5" s="348" t="s">
        <v>727</v>
      </c>
      <c r="B5" s="348"/>
      <c r="C5" s="348"/>
      <c r="D5" s="348"/>
    </row>
    <row r="6" spans="1:10" ht="23.25" x14ac:dyDescent="0.2">
      <c r="A6" s="345" t="s">
        <v>726</v>
      </c>
      <c r="B6" s="345"/>
      <c r="C6" s="345"/>
      <c r="D6" s="345"/>
    </row>
    <row r="7" spans="1:10" ht="23.25" x14ac:dyDescent="0.2">
      <c r="A7" s="344" t="s">
        <v>995</v>
      </c>
      <c r="B7" s="344"/>
      <c r="C7" s="344"/>
      <c r="D7" s="344"/>
      <c r="E7" s="286"/>
      <c r="F7" s="286"/>
      <c r="G7" s="286"/>
      <c r="H7" s="286"/>
      <c r="I7" s="286"/>
      <c r="J7" s="286"/>
    </row>
    <row r="8" spans="1:10" ht="23.25" x14ac:dyDescent="0.2">
      <c r="A8" s="354" t="s">
        <v>984</v>
      </c>
      <c r="B8" s="354"/>
      <c r="C8" s="528"/>
      <c r="D8" s="70">
        <f>C13</f>
        <v>0</v>
      </c>
    </row>
    <row r="9" spans="1:10" ht="23.25" x14ac:dyDescent="0.35">
      <c r="A9" s="4" t="s">
        <v>985</v>
      </c>
      <c r="B9" s="15" t="s">
        <v>712</v>
      </c>
      <c r="C9" s="15" t="s">
        <v>982</v>
      </c>
      <c r="D9" s="14" t="s">
        <v>10</v>
      </c>
    </row>
    <row r="10" spans="1:10" s="223" customFormat="1" ht="23.25" x14ac:dyDescent="0.35">
      <c r="A10" s="517" t="s">
        <v>730</v>
      </c>
      <c r="B10" s="517"/>
      <c r="C10" s="517"/>
      <c r="D10" s="517"/>
    </row>
    <row r="11" spans="1:10" ht="23.25" x14ac:dyDescent="0.35">
      <c r="A11" s="13" t="s">
        <v>986</v>
      </c>
      <c r="B11" s="20">
        <v>30</v>
      </c>
      <c r="C11" s="34">
        <v>0</v>
      </c>
      <c r="D11" s="39">
        <f>B11*C11</f>
        <v>0</v>
      </c>
    </row>
    <row r="12" spans="1:10" ht="23.25" x14ac:dyDescent="0.35">
      <c r="A12" s="4" t="s">
        <v>987</v>
      </c>
      <c r="B12" s="43" t="s">
        <v>712</v>
      </c>
      <c r="C12" s="15" t="s">
        <v>982</v>
      </c>
      <c r="D12" s="14" t="s">
        <v>10</v>
      </c>
    </row>
    <row r="13" spans="1:10" ht="23.25" x14ac:dyDescent="0.35">
      <c r="A13" s="352" t="s">
        <v>758</v>
      </c>
      <c r="B13" s="353"/>
      <c r="C13" s="72">
        <f>SUM(C11:C11)</f>
        <v>0</v>
      </c>
      <c r="D13" s="73">
        <f>SUM(D11:D11)</f>
        <v>0</v>
      </c>
    </row>
    <row r="14" spans="1:10" ht="23.25" x14ac:dyDescent="0.2">
      <c r="A14" s="349" t="s">
        <v>751</v>
      </c>
      <c r="B14" s="350"/>
      <c r="C14" s="350"/>
      <c r="D14" s="351"/>
    </row>
  </sheetData>
  <mergeCells count="11">
    <mergeCell ref="A14:D14"/>
    <mergeCell ref="A1:D1"/>
    <mergeCell ref="A2:D2"/>
    <mergeCell ref="A3:D3"/>
    <mergeCell ref="A4:D4"/>
    <mergeCell ref="A5:D5"/>
    <mergeCell ref="A6:D6"/>
    <mergeCell ref="A8:C8"/>
    <mergeCell ref="A13:B13"/>
    <mergeCell ref="A7:D7"/>
    <mergeCell ref="A10:D10"/>
  </mergeCells>
  <hyperlinks>
    <hyperlink ref="D5" location="Account_Summary" display="Account Summary" xr:uid="{D3827F7C-7E06-4B2D-8F8D-8A94C5213B46}"/>
    <hyperlink ref="D6" location="Table_of_Contents" display="Table of Contents" xr:uid="{E71F53D0-2F6C-45AF-8170-C899F9B357B4}"/>
    <hyperlink ref="A10" r:id="rId1" xr:uid="{472B82B7-4B23-47A4-AA5E-3A352A96C46E}"/>
    <hyperlink ref="A6:D6" location="'Table of Contents'!A1" display="Table of Contents" xr:uid="{A3C3E307-4118-4AF0-AA88-930E42696F34}"/>
  </hyperlinks>
  <pageMargins left="0.7" right="0.7" top="0.75" bottom="0.75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sheetPr>
    <pageSetUpPr fitToPage="1"/>
  </sheetPr>
  <dimension ref="A1:J145"/>
  <sheetViews>
    <sheetView showZeros="0" tabSelected="1" topLeftCell="A127" zoomScale="80" workbookViewId="0">
      <selection activeCell="C141" sqref="C141"/>
    </sheetView>
  </sheetViews>
  <sheetFormatPr defaultRowHeight="12.75" x14ac:dyDescent="0.2"/>
  <cols>
    <col min="1" max="1" width="65.85546875" customWidth="1"/>
    <col min="2" max="2" width="25.85546875" customWidth="1"/>
    <col min="9" max="9" width="30.140625" customWidth="1"/>
    <col min="10" max="10" width="23.28515625" customWidth="1"/>
  </cols>
  <sheetData>
    <row r="1" spans="1:10" ht="23.25" x14ac:dyDescent="0.35">
      <c r="A1" s="346" t="s">
        <v>749</v>
      </c>
      <c r="B1" s="346"/>
      <c r="C1" s="346"/>
      <c r="D1" s="346"/>
      <c r="E1" s="346"/>
      <c r="F1" s="346"/>
      <c r="G1" s="346"/>
      <c r="H1" s="346"/>
      <c r="I1" s="346"/>
      <c r="J1" s="346"/>
    </row>
    <row r="2" spans="1:10" s="52" customFormat="1" ht="23.25" x14ac:dyDescent="0.2">
      <c r="A2" s="347" t="s">
        <v>0</v>
      </c>
      <c r="B2" s="347"/>
      <c r="C2" s="347"/>
      <c r="D2" s="347"/>
      <c r="E2" s="347"/>
      <c r="F2" s="347"/>
      <c r="G2" s="347"/>
      <c r="H2" s="347"/>
      <c r="I2" s="347"/>
      <c r="J2" s="347"/>
    </row>
    <row r="3" spans="1:10" s="52" customFormat="1" ht="23.25" x14ac:dyDescent="0.2">
      <c r="A3" s="458" t="s">
        <v>803</v>
      </c>
      <c r="B3" s="347"/>
      <c r="C3" s="347"/>
      <c r="D3" s="347"/>
      <c r="E3" s="347"/>
      <c r="F3" s="347"/>
      <c r="G3" s="347"/>
      <c r="H3" s="347"/>
      <c r="I3" s="347"/>
      <c r="J3" s="347"/>
    </row>
    <row r="4" spans="1:10" s="52" customFormat="1" ht="23.25" x14ac:dyDescent="0.2">
      <c r="A4" s="347" t="s">
        <v>752</v>
      </c>
      <c r="B4" s="347"/>
      <c r="C4" s="347"/>
      <c r="D4" s="347"/>
      <c r="E4" s="347"/>
      <c r="F4" s="347"/>
      <c r="G4" s="347"/>
      <c r="H4" s="347"/>
      <c r="I4" s="347"/>
      <c r="J4" s="347"/>
    </row>
    <row r="5" spans="1:10" ht="23.25" x14ac:dyDescent="0.2">
      <c r="A5" s="348" t="s">
        <v>727</v>
      </c>
      <c r="B5" s="348"/>
      <c r="C5" s="348"/>
      <c r="D5" s="348"/>
      <c r="E5" s="348"/>
      <c r="F5" s="348"/>
      <c r="G5" s="348"/>
      <c r="H5" s="348"/>
      <c r="I5" s="348"/>
      <c r="J5" s="348"/>
    </row>
    <row r="6" spans="1:10" ht="24.95" customHeight="1" x14ac:dyDescent="0.2">
      <c r="A6" s="345" t="s">
        <v>726</v>
      </c>
      <c r="B6" s="345"/>
      <c r="C6" s="345"/>
      <c r="D6" s="345"/>
      <c r="E6" s="345"/>
      <c r="F6" s="345"/>
      <c r="G6" s="345"/>
      <c r="H6" s="345"/>
      <c r="I6" s="345"/>
      <c r="J6" s="345"/>
    </row>
    <row r="7" spans="1:10" ht="24.95" customHeight="1" x14ac:dyDescent="0.2">
      <c r="A7" s="344" t="s">
        <v>995</v>
      </c>
      <c r="B7" s="344"/>
      <c r="C7" s="344"/>
      <c r="D7" s="344"/>
      <c r="E7" s="344"/>
      <c r="F7" s="344"/>
      <c r="G7" s="344"/>
      <c r="H7" s="344"/>
      <c r="I7" s="344"/>
      <c r="J7" s="344"/>
    </row>
    <row r="8" spans="1:10" s="56" customFormat="1" ht="23.25" customHeight="1" x14ac:dyDescent="0.2">
      <c r="A8" s="354" t="s">
        <v>759</v>
      </c>
      <c r="B8" s="354"/>
      <c r="C8" s="354"/>
      <c r="D8" s="354"/>
      <c r="E8" s="354"/>
      <c r="F8" s="354"/>
      <c r="G8" s="354"/>
      <c r="H8" s="354"/>
      <c r="I8" s="354"/>
      <c r="J8" s="70">
        <f>I142</f>
        <v>0</v>
      </c>
    </row>
    <row r="9" spans="1:10" ht="24.95" customHeight="1" x14ac:dyDescent="0.2">
      <c r="A9" s="334" t="s">
        <v>662</v>
      </c>
      <c r="B9" s="14" t="s">
        <v>712</v>
      </c>
      <c r="C9" s="15">
        <v>2</v>
      </c>
      <c r="D9" s="15">
        <v>4</v>
      </c>
      <c r="E9" s="15">
        <v>6</v>
      </c>
      <c r="F9" s="15">
        <v>8</v>
      </c>
      <c r="G9" s="15">
        <v>10</v>
      </c>
      <c r="H9" s="15">
        <v>12</v>
      </c>
      <c r="I9" s="14" t="s">
        <v>8</v>
      </c>
      <c r="J9" s="14" t="s">
        <v>10</v>
      </c>
    </row>
    <row r="10" spans="1:10" ht="24.95" customHeight="1" x14ac:dyDescent="0.2">
      <c r="A10" s="355" t="s">
        <v>730</v>
      </c>
      <c r="B10" s="355"/>
      <c r="C10" s="355"/>
      <c r="D10" s="355"/>
      <c r="E10" s="355"/>
      <c r="F10" s="355"/>
      <c r="G10" s="355"/>
      <c r="H10" s="355"/>
      <c r="I10" s="355"/>
      <c r="J10" s="355"/>
    </row>
    <row r="11" spans="1:10" ht="23.25" x14ac:dyDescent="0.35">
      <c r="A11" s="31" t="s">
        <v>290</v>
      </c>
      <c r="B11" s="20">
        <v>3</v>
      </c>
      <c r="C11" s="18">
        <v>0</v>
      </c>
      <c r="D11" s="18">
        <v>0</v>
      </c>
      <c r="E11" s="18">
        <v>0</v>
      </c>
      <c r="F11" s="18">
        <v>0</v>
      </c>
      <c r="G11" s="18">
        <v>0</v>
      </c>
      <c r="H11" s="18">
        <v>0</v>
      </c>
      <c r="I11" s="34">
        <f t="shared" ref="I11:I42" si="0">SUM(C11:H11)</f>
        <v>0</v>
      </c>
      <c r="J11" s="39">
        <f t="shared" ref="J11:J42" si="1">I11*B11</f>
        <v>0</v>
      </c>
    </row>
    <row r="12" spans="1:10" ht="23.25" x14ac:dyDescent="0.35">
      <c r="A12" s="25" t="s">
        <v>243</v>
      </c>
      <c r="B12" s="20">
        <v>3</v>
      </c>
      <c r="C12" s="18"/>
      <c r="D12" s="18"/>
      <c r="E12" s="18"/>
      <c r="F12" s="18"/>
      <c r="G12" s="18"/>
      <c r="H12" s="18"/>
      <c r="I12" s="34">
        <f t="shared" si="0"/>
        <v>0</v>
      </c>
      <c r="J12" s="39">
        <f t="shared" si="1"/>
        <v>0</v>
      </c>
    </row>
    <row r="13" spans="1:10" ht="23.25" x14ac:dyDescent="0.35">
      <c r="A13" s="25" t="s">
        <v>291</v>
      </c>
      <c r="B13" s="20">
        <v>3</v>
      </c>
      <c r="C13" s="18"/>
      <c r="D13" s="18"/>
      <c r="E13" s="18"/>
      <c r="F13" s="18"/>
      <c r="G13" s="18"/>
      <c r="H13" s="18"/>
      <c r="I13" s="34">
        <f t="shared" si="0"/>
        <v>0</v>
      </c>
      <c r="J13" s="39">
        <f t="shared" si="1"/>
        <v>0</v>
      </c>
    </row>
    <row r="14" spans="1:10" ht="23.25" x14ac:dyDescent="0.35">
      <c r="A14" s="28" t="s">
        <v>292</v>
      </c>
      <c r="B14" s="20">
        <v>3</v>
      </c>
      <c r="C14" s="18"/>
      <c r="D14" s="18"/>
      <c r="E14" s="18"/>
      <c r="F14" s="18"/>
      <c r="G14" s="18"/>
      <c r="H14" s="18"/>
      <c r="I14" s="34">
        <f t="shared" si="0"/>
        <v>0</v>
      </c>
      <c r="J14" s="39">
        <f t="shared" si="1"/>
        <v>0</v>
      </c>
    </row>
    <row r="15" spans="1:10" ht="23.25" x14ac:dyDescent="0.35">
      <c r="A15" s="25" t="s">
        <v>293</v>
      </c>
      <c r="B15" s="20">
        <v>3</v>
      </c>
      <c r="C15" s="18"/>
      <c r="D15" s="18"/>
      <c r="E15" s="18"/>
      <c r="F15" s="18">
        <v>0</v>
      </c>
      <c r="G15" s="18">
        <v>0</v>
      </c>
      <c r="H15" s="18"/>
      <c r="I15" s="34">
        <f t="shared" si="0"/>
        <v>0</v>
      </c>
      <c r="J15" s="39">
        <f t="shared" si="1"/>
        <v>0</v>
      </c>
    </row>
    <row r="16" spans="1:10" ht="23.25" x14ac:dyDescent="0.35">
      <c r="A16" s="25" t="s">
        <v>294</v>
      </c>
      <c r="B16" s="20">
        <v>3</v>
      </c>
      <c r="C16" s="18"/>
      <c r="D16" s="18"/>
      <c r="E16" s="18"/>
      <c r="F16" s="18"/>
      <c r="G16" s="18"/>
      <c r="H16" s="18"/>
      <c r="I16" s="34">
        <f t="shared" si="0"/>
        <v>0</v>
      </c>
      <c r="J16" s="39">
        <f t="shared" si="1"/>
        <v>0</v>
      </c>
    </row>
    <row r="17" spans="1:10" ht="23.25" x14ac:dyDescent="0.35">
      <c r="A17" s="25" t="s">
        <v>295</v>
      </c>
      <c r="B17" s="20">
        <v>3</v>
      </c>
      <c r="C17" s="18"/>
      <c r="D17" s="18"/>
      <c r="E17" s="18"/>
      <c r="F17" s="18"/>
      <c r="G17" s="18"/>
      <c r="H17" s="18"/>
      <c r="I17" s="34">
        <f t="shared" si="0"/>
        <v>0</v>
      </c>
      <c r="J17" s="39">
        <f t="shared" si="1"/>
        <v>0</v>
      </c>
    </row>
    <row r="18" spans="1:10" ht="23.25" x14ac:dyDescent="0.35">
      <c r="A18" s="104" t="s">
        <v>296</v>
      </c>
      <c r="B18" s="20">
        <v>3</v>
      </c>
      <c r="C18" s="18"/>
      <c r="D18" s="18"/>
      <c r="E18" s="18"/>
      <c r="F18" s="18">
        <v>0</v>
      </c>
      <c r="G18" s="18">
        <v>0</v>
      </c>
      <c r="H18" s="18"/>
      <c r="I18" s="34">
        <f t="shared" si="0"/>
        <v>0</v>
      </c>
      <c r="J18" s="39">
        <f t="shared" si="1"/>
        <v>0</v>
      </c>
    </row>
    <row r="19" spans="1:10" s="50" customFormat="1" ht="23.25" x14ac:dyDescent="0.35">
      <c r="A19" s="104" t="s">
        <v>297</v>
      </c>
      <c r="B19" s="20">
        <v>3</v>
      </c>
      <c r="C19" s="108">
        <v>0</v>
      </c>
      <c r="D19" s="108"/>
      <c r="E19" s="108"/>
      <c r="F19" s="108"/>
      <c r="G19" s="108"/>
      <c r="H19" s="108"/>
      <c r="I19" s="109">
        <f t="shared" si="0"/>
        <v>0</v>
      </c>
      <c r="J19" s="73">
        <f t="shared" si="1"/>
        <v>0</v>
      </c>
    </row>
    <row r="20" spans="1:10" s="342" customFormat="1" ht="23.25" x14ac:dyDescent="0.2">
      <c r="A20" s="281" t="s">
        <v>298</v>
      </c>
      <c r="B20" s="343">
        <v>3</v>
      </c>
      <c r="C20" s="30">
        <v>0</v>
      </c>
      <c r="D20" s="9"/>
      <c r="E20" s="9"/>
      <c r="F20" s="9"/>
      <c r="G20" s="9"/>
      <c r="H20" s="9"/>
      <c r="I20" s="81">
        <f t="shared" si="0"/>
        <v>0</v>
      </c>
      <c r="J20" s="79">
        <f t="shared" si="1"/>
        <v>0</v>
      </c>
    </row>
    <row r="21" spans="1:10" ht="23.25" x14ac:dyDescent="0.35">
      <c r="A21" s="13" t="s">
        <v>299</v>
      </c>
      <c r="B21" s="20">
        <v>3</v>
      </c>
      <c r="C21" s="18"/>
      <c r="D21" s="18"/>
      <c r="E21" s="18"/>
      <c r="F21" s="18"/>
      <c r="G21" s="18"/>
      <c r="H21" s="18"/>
      <c r="I21" s="34">
        <f t="shared" si="0"/>
        <v>0</v>
      </c>
      <c r="J21" s="39">
        <f t="shared" si="1"/>
        <v>0</v>
      </c>
    </row>
    <row r="22" spans="1:10" ht="23.25" x14ac:dyDescent="0.35">
      <c r="A22" s="13" t="s">
        <v>300</v>
      </c>
      <c r="B22" s="20">
        <v>3</v>
      </c>
      <c r="C22" s="18"/>
      <c r="D22" s="18">
        <v>0</v>
      </c>
      <c r="E22" s="18"/>
      <c r="F22" s="18"/>
      <c r="G22" s="18"/>
      <c r="H22" s="18"/>
      <c r="I22" s="34">
        <f t="shared" si="0"/>
        <v>0</v>
      </c>
      <c r="J22" s="39">
        <f t="shared" si="1"/>
        <v>0</v>
      </c>
    </row>
    <row r="23" spans="1:10" ht="23.25" x14ac:dyDescent="0.35">
      <c r="A23" s="13" t="s">
        <v>301</v>
      </c>
      <c r="B23" s="20">
        <v>3</v>
      </c>
      <c r="C23" s="18"/>
      <c r="D23" s="18"/>
      <c r="E23" s="18"/>
      <c r="F23" s="18"/>
      <c r="G23" s="18"/>
      <c r="H23" s="18"/>
      <c r="I23" s="34">
        <f t="shared" si="0"/>
        <v>0</v>
      </c>
      <c r="J23" s="39">
        <f t="shared" si="1"/>
        <v>0</v>
      </c>
    </row>
    <row r="24" spans="1:10" s="10" customFormat="1" ht="23.25" x14ac:dyDescent="0.35">
      <c r="A24" s="23" t="s">
        <v>302</v>
      </c>
      <c r="B24" s="20">
        <v>3</v>
      </c>
      <c r="C24" s="30"/>
      <c r="D24" s="30"/>
      <c r="E24" s="30"/>
      <c r="F24" s="30"/>
      <c r="G24" s="30"/>
      <c r="H24" s="30"/>
      <c r="I24" s="149">
        <f t="shared" si="0"/>
        <v>0</v>
      </c>
      <c r="J24" s="150">
        <f t="shared" si="1"/>
        <v>0</v>
      </c>
    </row>
    <row r="25" spans="1:10" s="10" customFormat="1" ht="23.25" x14ac:dyDescent="0.35">
      <c r="A25" s="25" t="s">
        <v>303</v>
      </c>
      <c r="B25" s="20">
        <v>3</v>
      </c>
      <c r="C25" s="30"/>
      <c r="D25" s="30">
        <v>0</v>
      </c>
      <c r="E25" s="30"/>
      <c r="F25" s="30">
        <v>0</v>
      </c>
      <c r="G25" s="30">
        <v>0</v>
      </c>
      <c r="H25" s="30"/>
      <c r="I25" s="149">
        <f t="shared" si="0"/>
        <v>0</v>
      </c>
      <c r="J25" s="150">
        <f t="shared" si="1"/>
        <v>0</v>
      </c>
    </row>
    <row r="26" spans="1:10" s="132" customFormat="1" ht="23.25" x14ac:dyDescent="0.35">
      <c r="A26" s="104" t="s">
        <v>304</v>
      </c>
      <c r="B26" s="20">
        <v>3</v>
      </c>
      <c r="C26" s="130"/>
      <c r="D26" s="130"/>
      <c r="E26" s="130"/>
      <c r="F26" s="130">
        <v>0</v>
      </c>
      <c r="G26" s="130">
        <v>0</v>
      </c>
      <c r="H26" s="130"/>
      <c r="I26" s="151">
        <f t="shared" si="0"/>
        <v>0</v>
      </c>
      <c r="J26" s="152">
        <f t="shared" si="1"/>
        <v>0</v>
      </c>
    </row>
    <row r="27" spans="1:10" ht="23.25" x14ac:dyDescent="0.35">
      <c r="A27" s="16" t="s">
        <v>305</v>
      </c>
      <c r="B27" s="20">
        <v>3</v>
      </c>
      <c r="C27" s="18"/>
      <c r="D27" s="18"/>
      <c r="E27" s="18"/>
      <c r="F27" s="18">
        <v>0</v>
      </c>
      <c r="G27" s="18"/>
      <c r="H27" s="18"/>
      <c r="I27" s="34">
        <f t="shared" si="0"/>
        <v>0</v>
      </c>
      <c r="J27" s="39">
        <f t="shared" si="1"/>
        <v>0</v>
      </c>
    </row>
    <row r="28" spans="1:10" ht="23.25" x14ac:dyDescent="0.35">
      <c r="A28" s="104" t="s">
        <v>306</v>
      </c>
      <c r="B28" s="20">
        <v>3</v>
      </c>
      <c r="C28" s="18"/>
      <c r="D28" s="18"/>
      <c r="E28" s="18"/>
      <c r="F28" s="18">
        <v>0</v>
      </c>
      <c r="G28" s="18">
        <v>0</v>
      </c>
      <c r="H28" s="18"/>
      <c r="I28" s="34">
        <f t="shared" si="0"/>
        <v>0</v>
      </c>
      <c r="J28" s="39">
        <f t="shared" si="1"/>
        <v>0</v>
      </c>
    </row>
    <row r="29" spans="1:10" ht="23.25" x14ac:dyDescent="0.35">
      <c r="A29" s="104" t="s">
        <v>307</v>
      </c>
      <c r="B29" s="20">
        <v>3</v>
      </c>
      <c r="C29" s="18"/>
      <c r="D29" s="18"/>
      <c r="E29" s="18"/>
      <c r="F29" s="18">
        <v>0</v>
      </c>
      <c r="G29" s="18">
        <v>0</v>
      </c>
      <c r="H29" s="18"/>
      <c r="I29" s="34">
        <f t="shared" si="0"/>
        <v>0</v>
      </c>
      <c r="J29" s="39">
        <f t="shared" si="1"/>
        <v>0</v>
      </c>
    </row>
    <row r="30" spans="1:10" ht="23.25" x14ac:dyDescent="0.35">
      <c r="A30" s="13" t="s">
        <v>308</v>
      </c>
      <c r="B30" s="20">
        <v>3</v>
      </c>
      <c r="C30" s="18"/>
      <c r="D30" s="18"/>
      <c r="E30" s="18"/>
      <c r="F30" s="18"/>
      <c r="G30" s="18"/>
      <c r="H30" s="18"/>
      <c r="I30" s="34">
        <f t="shared" si="0"/>
        <v>0</v>
      </c>
      <c r="J30" s="39">
        <f t="shared" si="1"/>
        <v>0</v>
      </c>
    </row>
    <row r="31" spans="1:10" ht="23.25" x14ac:dyDescent="0.35">
      <c r="A31" s="13" t="s">
        <v>309</v>
      </c>
      <c r="B31" s="20">
        <v>3</v>
      </c>
      <c r="C31" s="18"/>
      <c r="D31" s="18"/>
      <c r="E31" s="18"/>
      <c r="F31" s="18"/>
      <c r="G31" s="18"/>
      <c r="H31" s="18"/>
      <c r="I31" s="34">
        <f t="shared" si="0"/>
        <v>0</v>
      </c>
      <c r="J31" s="39">
        <f t="shared" si="1"/>
        <v>0</v>
      </c>
    </row>
    <row r="32" spans="1:10" ht="23.25" x14ac:dyDescent="0.35">
      <c r="A32" s="13" t="s">
        <v>310</v>
      </c>
      <c r="B32" s="20">
        <v>3</v>
      </c>
      <c r="C32" s="18"/>
      <c r="D32" s="18"/>
      <c r="E32" s="18"/>
      <c r="F32" s="18"/>
      <c r="G32" s="18"/>
      <c r="H32" s="18"/>
      <c r="I32" s="34">
        <f t="shared" si="0"/>
        <v>0</v>
      </c>
      <c r="J32" s="39">
        <f t="shared" si="1"/>
        <v>0</v>
      </c>
    </row>
    <row r="33" spans="1:10" ht="23.25" x14ac:dyDescent="0.35">
      <c r="A33" s="13" t="s">
        <v>311</v>
      </c>
      <c r="B33" s="20">
        <v>3</v>
      </c>
      <c r="C33" s="18"/>
      <c r="D33" s="18"/>
      <c r="E33" s="18"/>
      <c r="F33" s="18"/>
      <c r="G33" s="18"/>
      <c r="H33" s="18"/>
      <c r="I33" s="34">
        <f t="shared" si="0"/>
        <v>0</v>
      </c>
      <c r="J33" s="39">
        <f t="shared" si="1"/>
        <v>0</v>
      </c>
    </row>
    <row r="34" spans="1:10" ht="23.25" x14ac:dyDescent="0.35">
      <c r="A34" s="13" t="s">
        <v>312</v>
      </c>
      <c r="B34" s="20">
        <v>3</v>
      </c>
      <c r="C34" s="18"/>
      <c r="D34" s="18"/>
      <c r="E34" s="18"/>
      <c r="F34" s="18"/>
      <c r="G34" s="18"/>
      <c r="H34" s="18"/>
      <c r="I34" s="34">
        <f t="shared" si="0"/>
        <v>0</v>
      </c>
      <c r="J34" s="39">
        <f t="shared" si="1"/>
        <v>0</v>
      </c>
    </row>
    <row r="35" spans="1:10" ht="23.25" x14ac:dyDescent="0.35">
      <c r="A35" s="13" t="s">
        <v>313</v>
      </c>
      <c r="B35" s="20">
        <v>3</v>
      </c>
      <c r="C35" s="18"/>
      <c r="D35" s="18"/>
      <c r="E35" s="18"/>
      <c r="F35" s="18"/>
      <c r="G35" s="18"/>
      <c r="H35" s="18"/>
      <c r="I35" s="34">
        <f t="shared" si="0"/>
        <v>0</v>
      </c>
      <c r="J35" s="39">
        <f t="shared" si="1"/>
        <v>0</v>
      </c>
    </row>
    <row r="36" spans="1:10" ht="23.25" x14ac:dyDescent="0.35">
      <c r="A36" s="13" t="s">
        <v>409</v>
      </c>
      <c r="B36" s="20">
        <v>3</v>
      </c>
      <c r="C36" s="18"/>
      <c r="D36" s="18"/>
      <c r="E36" s="18"/>
      <c r="F36" s="18"/>
      <c r="G36" s="18"/>
      <c r="H36" s="18"/>
      <c r="I36" s="34">
        <f t="shared" si="0"/>
        <v>0</v>
      </c>
      <c r="J36" s="39">
        <f t="shared" si="1"/>
        <v>0</v>
      </c>
    </row>
    <row r="37" spans="1:10" ht="23.25" x14ac:dyDescent="0.35">
      <c r="A37" s="13" t="s">
        <v>314</v>
      </c>
      <c r="B37" s="20">
        <v>3</v>
      </c>
      <c r="C37" s="18"/>
      <c r="D37" s="18"/>
      <c r="E37" s="18"/>
      <c r="F37" s="18"/>
      <c r="G37" s="18"/>
      <c r="H37" s="18"/>
      <c r="I37" s="34">
        <f t="shared" si="0"/>
        <v>0</v>
      </c>
      <c r="J37" s="39">
        <f t="shared" si="1"/>
        <v>0</v>
      </c>
    </row>
    <row r="38" spans="1:10" ht="23.25" x14ac:dyDescent="0.35">
      <c r="A38" s="13" t="s">
        <v>315</v>
      </c>
      <c r="B38" s="20">
        <v>3</v>
      </c>
      <c r="C38" s="18"/>
      <c r="D38" s="18"/>
      <c r="E38" s="18"/>
      <c r="F38" s="18"/>
      <c r="G38" s="18"/>
      <c r="H38" s="18"/>
      <c r="I38" s="34">
        <f t="shared" si="0"/>
        <v>0</v>
      </c>
      <c r="J38" s="39">
        <f t="shared" si="1"/>
        <v>0</v>
      </c>
    </row>
    <row r="39" spans="1:10" ht="23.25" x14ac:dyDescent="0.35">
      <c r="A39" s="13" t="s">
        <v>316</v>
      </c>
      <c r="B39" s="20">
        <v>3</v>
      </c>
      <c r="C39" s="18"/>
      <c r="D39" s="18"/>
      <c r="E39" s="18"/>
      <c r="F39" s="18"/>
      <c r="G39" s="18"/>
      <c r="H39" s="18"/>
      <c r="I39" s="34">
        <f t="shared" si="0"/>
        <v>0</v>
      </c>
      <c r="J39" s="39">
        <f t="shared" si="1"/>
        <v>0</v>
      </c>
    </row>
    <row r="40" spans="1:10" ht="23.25" x14ac:dyDescent="0.35">
      <c r="A40" s="13" t="s">
        <v>317</v>
      </c>
      <c r="B40" s="20">
        <v>3</v>
      </c>
      <c r="C40" s="18"/>
      <c r="D40" s="18"/>
      <c r="E40" s="18"/>
      <c r="F40" s="18"/>
      <c r="G40" s="18"/>
      <c r="H40" s="18"/>
      <c r="I40" s="34">
        <f t="shared" si="0"/>
        <v>0</v>
      </c>
      <c r="J40" s="39">
        <f t="shared" si="1"/>
        <v>0</v>
      </c>
    </row>
    <row r="41" spans="1:10" ht="23.25" x14ac:dyDescent="0.35">
      <c r="A41" s="13" t="s">
        <v>318</v>
      </c>
      <c r="B41" s="20">
        <v>3</v>
      </c>
      <c r="C41" s="18"/>
      <c r="D41" s="18"/>
      <c r="E41" s="18"/>
      <c r="F41" s="18"/>
      <c r="G41" s="18"/>
      <c r="H41" s="18"/>
      <c r="I41" s="34">
        <f t="shared" si="0"/>
        <v>0</v>
      </c>
      <c r="J41" s="39">
        <f t="shared" si="1"/>
        <v>0</v>
      </c>
    </row>
    <row r="42" spans="1:10" ht="23.25" x14ac:dyDescent="0.35">
      <c r="A42" s="13" t="s">
        <v>319</v>
      </c>
      <c r="B42" s="20">
        <v>3</v>
      </c>
      <c r="C42" s="18"/>
      <c r="D42" s="18"/>
      <c r="E42" s="18"/>
      <c r="F42" s="18"/>
      <c r="G42" s="18"/>
      <c r="H42" s="18"/>
      <c r="I42" s="34">
        <f t="shared" si="0"/>
        <v>0</v>
      </c>
      <c r="J42" s="39">
        <f t="shared" si="1"/>
        <v>0</v>
      </c>
    </row>
    <row r="43" spans="1:10" ht="23.25" x14ac:dyDescent="0.35">
      <c r="A43" s="13" t="s">
        <v>320</v>
      </c>
      <c r="B43" s="20">
        <v>3</v>
      </c>
      <c r="C43" s="18"/>
      <c r="D43" s="18"/>
      <c r="E43" s="18"/>
      <c r="F43" s="18"/>
      <c r="G43" s="18"/>
      <c r="H43" s="18"/>
      <c r="I43" s="34">
        <f t="shared" ref="I43:I74" si="2">SUM(C43:H43)</f>
        <v>0</v>
      </c>
      <c r="J43" s="39">
        <f t="shared" ref="J43:J74" si="3">I43*B43</f>
        <v>0</v>
      </c>
    </row>
    <row r="44" spans="1:10" ht="23.25" x14ac:dyDescent="0.35">
      <c r="A44" s="13" t="s">
        <v>321</v>
      </c>
      <c r="B44" s="20">
        <v>3</v>
      </c>
      <c r="C44" s="18"/>
      <c r="D44" s="18"/>
      <c r="E44" s="18"/>
      <c r="F44" s="18"/>
      <c r="G44" s="18"/>
      <c r="H44" s="18"/>
      <c r="I44" s="34">
        <f t="shared" si="2"/>
        <v>0</v>
      </c>
      <c r="J44" s="39">
        <f t="shared" si="3"/>
        <v>0</v>
      </c>
    </row>
    <row r="45" spans="1:10" ht="23.25" x14ac:dyDescent="0.35">
      <c r="A45" s="13" t="s">
        <v>322</v>
      </c>
      <c r="B45" s="20">
        <v>3</v>
      </c>
      <c r="C45" s="18"/>
      <c r="D45" s="18"/>
      <c r="E45" s="18"/>
      <c r="F45" s="18"/>
      <c r="G45" s="18"/>
      <c r="H45" s="18"/>
      <c r="I45" s="34">
        <f t="shared" si="2"/>
        <v>0</v>
      </c>
      <c r="J45" s="39">
        <f t="shared" si="3"/>
        <v>0</v>
      </c>
    </row>
    <row r="46" spans="1:10" ht="23.25" x14ac:dyDescent="0.35">
      <c r="A46" s="13" t="s">
        <v>323</v>
      </c>
      <c r="B46" s="20">
        <v>3</v>
      </c>
      <c r="C46" s="18"/>
      <c r="D46" s="18"/>
      <c r="E46" s="18"/>
      <c r="F46" s="18"/>
      <c r="G46" s="18"/>
      <c r="H46" s="18"/>
      <c r="I46" s="34">
        <f t="shared" si="2"/>
        <v>0</v>
      </c>
      <c r="J46" s="39">
        <f t="shared" si="3"/>
        <v>0</v>
      </c>
    </row>
    <row r="47" spans="1:10" ht="23.25" x14ac:dyDescent="0.35">
      <c r="A47" s="13" t="s">
        <v>324</v>
      </c>
      <c r="B47" s="20">
        <v>3</v>
      </c>
      <c r="C47" s="18"/>
      <c r="D47" s="18"/>
      <c r="E47" s="18"/>
      <c r="F47" s="18"/>
      <c r="G47" s="18"/>
      <c r="H47" s="18"/>
      <c r="I47" s="34">
        <f t="shared" si="2"/>
        <v>0</v>
      </c>
      <c r="J47" s="39">
        <f t="shared" si="3"/>
        <v>0</v>
      </c>
    </row>
    <row r="48" spans="1:10" ht="23.25" x14ac:dyDescent="0.35">
      <c r="A48" s="13" t="s">
        <v>325</v>
      </c>
      <c r="B48" s="20">
        <v>3</v>
      </c>
      <c r="C48" s="18"/>
      <c r="D48" s="18"/>
      <c r="E48" s="18"/>
      <c r="F48" s="18"/>
      <c r="G48" s="18"/>
      <c r="H48" s="18"/>
      <c r="I48" s="34">
        <f t="shared" si="2"/>
        <v>0</v>
      </c>
      <c r="J48" s="39">
        <f t="shared" si="3"/>
        <v>0</v>
      </c>
    </row>
    <row r="49" spans="1:10" ht="23.25" x14ac:dyDescent="0.35">
      <c r="A49" s="13" t="s">
        <v>326</v>
      </c>
      <c r="B49" s="20">
        <v>3</v>
      </c>
      <c r="C49" s="18"/>
      <c r="D49" s="18"/>
      <c r="E49" s="18"/>
      <c r="F49" s="18"/>
      <c r="G49" s="18"/>
      <c r="H49" s="18"/>
      <c r="I49" s="34">
        <f t="shared" si="2"/>
        <v>0</v>
      </c>
      <c r="J49" s="39">
        <f t="shared" si="3"/>
        <v>0</v>
      </c>
    </row>
    <row r="50" spans="1:10" ht="23.25" x14ac:dyDescent="0.35">
      <c r="A50" s="13" t="s">
        <v>327</v>
      </c>
      <c r="B50" s="20">
        <v>3</v>
      </c>
      <c r="C50" s="18"/>
      <c r="D50" s="18"/>
      <c r="E50" s="18"/>
      <c r="F50" s="18"/>
      <c r="G50" s="18"/>
      <c r="H50" s="18"/>
      <c r="I50" s="34">
        <f t="shared" si="2"/>
        <v>0</v>
      </c>
      <c r="J50" s="39">
        <f t="shared" si="3"/>
        <v>0</v>
      </c>
    </row>
    <row r="51" spans="1:10" ht="23.25" x14ac:dyDescent="0.35">
      <c r="A51" s="13" t="s">
        <v>328</v>
      </c>
      <c r="B51" s="20">
        <v>3</v>
      </c>
      <c r="C51" s="18"/>
      <c r="D51" s="18"/>
      <c r="E51" s="18"/>
      <c r="F51" s="18"/>
      <c r="G51" s="18"/>
      <c r="H51" s="18"/>
      <c r="I51" s="34">
        <f t="shared" si="2"/>
        <v>0</v>
      </c>
      <c r="J51" s="39">
        <f t="shared" si="3"/>
        <v>0</v>
      </c>
    </row>
    <row r="52" spans="1:10" ht="23.25" x14ac:dyDescent="0.35">
      <c r="A52" s="13" t="s">
        <v>329</v>
      </c>
      <c r="B52" s="20">
        <v>3</v>
      </c>
      <c r="C52" s="18"/>
      <c r="D52" s="18"/>
      <c r="E52" s="18"/>
      <c r="F52" s="18"/>
      <c r="G52" s="18"/>
      <c r="H52" s="18"/>
      <c r="I52" s="34">
        <f t="shared" si="2"/>
        <v>0</v>
      </c>
      <c r="J52" s="39">
        <f t="shared" si="3"/>
        <v>0</v>
      </c>
    </row>
    <row r="53" spans="1:10" ht="23.25" x14ac:dyDescent="0.35">
      <c r="A53" s="13" t="s">
        <v>330</v>
      </c>
      <c r="B53" s="20">
        <v>3</v>
      </c>
      <c r="C53" s="18"/>
      <c r="D53" s="18"/>
      <c r="E53" s="18"/>
      <c r="F53" s="18"/>
      <c r="G53" s="18"/>
      <c r="H53" s="18"/>
      <c r="I53" s="34">
        <f t="shared" si="2"/>
        <v>0</v>
      </c>
      <c r="J53" s="39">
        <f t="shared" si="3"/>
        <v>0</v>
      </c>
    </row>
    <row r="54" spans="1:10" ht="23.25" x14ac:dyDescent="0.35">
      <c r="A54" s="23" t="s">
        <v>331</v>
      </c>
      <c r="B54" s="20">
        <v>3</v>
      </c>
      <c r="C54" s="18"/>
      <c r="D54" s="18"/>
      <c r="E54" s="18"/>
      <c r="F54" s="18"/>
      <c r="G54" s="18"/>
      <c r="H54" s="18"/>
      <c r="I54" s="34">
        <f t="shared" si="2"/>
        <v>0</v>
      </c>
      <c r="J54" s="39">
        <f t="shared" si="3"/>
        <v>0</v>
      </c>
    </row>
    <row r="55" spans="1:10" ht="23.25" x14ac:dyDescent="0.35">
      <c r="A55" s="23" t="s">
        <v>332</v>
      </c>
      <c r="B55" s="20">
        <v>3</v>
      </c>
      <c r="C55" s="18"/>
      <c r="D55" s="18"/>
      <c r="E55" s="18"/>
      <c r="F55" s="18"/>
      <c r="G55" s="18"/>
      <c r="H55" s="18"/>
      <c r="I55" s="34">
        <f t="shared" si="2"/>
        <v>0</v>
      </c>
      <c r="J55" s="39">
        <f t="shared" si="3"/>
        <v>0</v>
      </c>
    </row>
    <row r="56" spans="1:10" ht="23.25" x14ac:dyDescent="0.35">
      <c r="A56" s="23" t="s">
        <v>333</v>
      </c>
      <c r="B56" s="20">
        <v>3</v>
      </c>
      <c r="C56" s="18"/>
      <c r="D56" s="18"/>
      <c r="E56" s="18"/>
      <c r="F56" s="18"/>
      <c r="G56" s="18"/>
      <c r="H56" s="18"/>
      <c r="I56" s="34">
        <f t="shared" si="2"/>
        <v>0</v>
      </c>
      <c r="J56" s="39">
        <f t="shared" si="3"/>
        <v>0</v>
      </c>
    </row>
    <row r="57" spans="1:10" ht="23.25" x14ac:dyDescent="0.35">
      <c r="A57" s="23" t="s">
        <v>334</v>
      </c>
      <c r="B57" s="20">
        <v>3</v>
      </c>
      <c r="C57" s="18"/>
      <c r="D57" s="18"/>
      <c r="E57" s="18"/>
      <c r="F57" s="18"/>
      <c r="G57" s="18"/>
      <c r="H57" s="18"/>
      <c r="I57" s="34">
        <f t="shared" si="2"/>
        <v>0</v>
      </c>
      <c r="J57" s="39">
        <f t="shared" si="3"/>
        <v>0</v>
      </c>
    </row>
    <row r="58" spans="1:10" ht="23.25" x14ac:dyDescent="0.35">
      <c r="A58" s="23" t="s">
        <v>335</v>
      </c>
      <c r="B58" s="20">
        <v>3</v>
      </c>
      <c r="C58" s="18"/>
      <c r="D58" s="18"/>
      <c r="E58" s="18"/>
      <c r="F58" s="18"/>
      <c r="G58" s="18"/>
      <c r="H58" s="18"/>
      <c r="I58" s="34">
        <f t="shared" si="2"/>
        <v>0</v>
      </c>
      <c r="J58" s="39">
        <f t="shared" si="3"/>
        <v>0</v>
      </c>
    </row>
    <row r="59" spans="1:10" ht="23.25" x14ac:dyDescent="0.35">
      <c r="A59" s="23" t="s">
        <v>336</v>
      </c>
      <c r="B59" s="20">
        <v>3</v>
      </c>
      <c r="C59" s="18"/>
      <c r="D59" s="18"/>
      <c r="E59" s="18"/>
      <c r="F59" s="18"/>
      <c r="G59" s="18"/>
      <c r="H59" s="18"/>
      <c r="I59" s="34">
        <f t="shared" si="2"/>
        <v>0</v>
      </c>
      <c r="J59" s="39">
        <f t="shared" si="3"/>
        <v>0</v>
      </c>
    </row>
    <row r="60" spans="1:10" ht="23.25" x14ac:dyDescent="0.35">
      <c r="A60" s="23" t="s">
        <v>337</v>
      </c>
      <c r="B60" s="20">
        <v>3</v>
      </c>
      <c r="C60" s="18"/>
      <c r="D60" s="18"/>
      <c r="E60" s="18"/>
      <c r="F60" s="18"/>
      <c r="G60" s="18"/>
      <c r="H60" s="18"/>
      <c r="I60" s="34">
        <f t="shared" si="2"/>
        <v>0</v>
      </c>
      <c r="J60" s="39">
        <f t="shared" si="3"/>
        <v>0</v>
      </c>
    </row>
    <row r="61" spans="1:10" ht="23.25" x14ac:dyDescent="0.35">
      <c r="A61" s="23" t="s">
        <v>338</v>
      </c>
      <c r="B61" s="20">
        <v>3</v>
      </c>
      <c r="C61" s="18"/>
      <c r="D61" s="18"/>
      <c r="E61" s="18"/>
      <c r="F61" s="18"/>
      <c r="G61" s="18"/>
      <c r="H61" s="18"/>
      <c r="I61" s="34">
        <f t="shared" si="2"/>
        <v>0</v>
      </c>
      <c r="J61" s="39">
        <f t="shared" si="3"/>
        <v>0</v>
      </c>
    </row>
    <row r="62" spans="1:10" ht="23.25" x14ac:dyDescent="0.35">
      <c r="A62" s="25" t="s">
        <v>339</v>
      </c>
      <c r="B62" s="20">
        <v>3</v>
      </c>
      <c r="C62" s="18"/>
      <c r="D62" s="18"/>
      <c r="E62" s="18"/>
      <c r="F62" s="18"/>
      <c r="G62" s="18"/>
      <c r="H62" s="18"/>
      <c r="I62" s="34">
        <f t="shared" si="2"/>
        <v>0</v>
      </c>
      <c r="J62" s="39">
        <f t="shared" si="3"/>
        <v>0</v>
      </c>
    </row>
    <row r="63" spans="1:10" ht="23.25" x14ac:dyDescent="0.35">
      <c r="A63" s="23" t="s">
        <v>410</v>
      </c>
      <c r="B63" s="20">
        <v>3</v>
      </c>
      <c r="C63" s="18"/>
      <c r="D63" s="18"/>
      <c r="E63" s="18"/>
      <c r="F63" s="18"/>
      <c r="G63" s="18"/>
      <c r="H63" s="18"/>
      <c r="I63" s="34">
        <f t="shared" si="2"/>
        <v>0</v>
      </c>
      <c r="J63" s="39">
        <f t="shared" si="3"/>
        <v>0</v>
      </c>
    </row>
    <row r="64" spans="1:10" ht="23.25" x14ac:dyDescent="0.35">
      <c r="A64" s="23" t="s">
        <v>340</v>
      </c>
      <c r="B64" s="20">
        <v>3</v>
      </c>
      <c r="C64" s="18"/>
      <c r="D64" s="18"/>
      <c r="E64" s="18"/>
      <c r="F64" s="18"/>
      <c r="G64" s="18"/>
      <c r="H64" s="18"/>
      <c r="I64" s="34">
        <f t="shared" si="2"/>
        <v>0</v>
      </c>
      <c r="J64" s="39">
        <f t="shared" si="3"/>
        <v>0</v>
      </c>
    </row>
    <row r="65" spans="1:10" ht="23.25" x14ac:dyDescent="0.35">
      <c r="A65" s="23" t="s">
        <v>341</v>
      </c>
      <c r="B65" s="20">
        <v>3</v>
      </c>
      <c r="C65" s="18"/>
      <c r="D65" s="18"/>
      <c r="E65" s="18"/>
      <c r="F65" s="18"/>
      <c r="G65" s="18"/>
      <c r="H65" s="18"/>
      <c r="I65" s="34">
        <f t="shared" si="2"/>
        <v>0</v>
      </c>
      <c r="J65" s="39">
        <f t="shared" si="3"/>
        <v>0</v>
      </c>
    </row>
    <row r="66" spans="1:10" ht="23.25" x14ac:dyDescent="0.35">
      <c r="A66" s="23" t="s">
        <v>342</v>
      </c>
      <c r="B66" s="20">
        <v>3</v>
      </c>
      <c r="C66" s="18"/>
      <c r="D66" s="18"/>
      <c r="E66" s="18"/>
      <c r="F66" s="18"/>
      <c r="G66" s="18"/>
      <c r="H66" s="18"/>
      <c r="I66" s="34">
        <f t="shared" si="2"/>
        <v>0</v>
      </c>
      <c r="J66" s="39">
        <f t="shared" si="3"/>
        <v>0</v>
      </c>
    </row>
    <row r="67" spans="1:10" ht="23.25" x14ac:dyDescent="0.35">
      <c r="A67" s="13" t="s">
        <v>343</v>
      </c>
      <c r="B67" s="20">
        <v>3</v>
      </c>
      <c r="C67" s="18"/>
      <c r="D67" s="18"/>
      <c r="E67" s="18"/>
      <c r="F67" s="18"/>
      <c r="G67" s="18"/>
      <c r="H67" s="18"/>
      <c r="I67" s="34">
        <f t="shared" si="2"/>
        <v>0</v>
      </c>
      <c r="J67" s="39">
        <f t="shared" si="3"/>
        <v>0</v>
      </c>
    </row>
    <row r="68" spans="1:10" ht="23.25" x14ac:dyDescent="0.35">
      <c r="A68" s="13" t="s">
        <v>344</v>
      </c>
      <c r="B68" s="20">
        <v>3</v>
      </c>
      <c r="C68" s="18"/>
      <c r="D68" s="18"/>
      <c r="E68" s="18"/>
      <c r="F68" s="18"/>
      <c r="G68" s="18"/>
      <c r="H68" s="18"/>
      <c r="I68" s="34">
        <f t="shared" si="2"/>
        <v>0</v>
      </c>
      <c r="J68" s="39">
        <f t="shared" si="3"/>
        <v>0</v>
      </c>
    </row>
    <row r="69" spans="1:10" ht="23.25" x14ac:dyDescent="0.35">
      <c r="A69" s="13" t="s">
        <v>345</v>
      </c>
      <c r="B69" s="20">
        <v>3</v>
      </c>
      <c r="C69" s="18"/>
      <c r="D69" s="18"/>
      <c r="E69" s="18"/>
      <c r="F69" s="18"/>
      <c r="G69" s="18"/>
      <c r="H69" s="18"/>
      <c r="I69" s="34">
        <f t="shared" si="2"/>
        <v>0</v>
      </c>
      <c r="J69" s="39">
        <f t="shared" si="3"/>
        <v>0</v>
      </c>
    </row>
    <row r="70" spans="1:10" ht="23.25" x14ac:dyDescent="0.35">
      <c r="A70" s="13" t="s">
        <v>346</v>
      </c>
      <c r="B70" s="20">
        <v>3</v>
      </c>
      <c r="C70" s="18"/>
      <c r="D70" s="18"/>
      <c r="E70" s="18"/>
      <c r="F70" s="18"/>
      <c r="G70" s="18"/>
      <c r="H70" s="18"/>
      <c r="I70" s="34">
        <f t="shared" si="2"/>
        <v>0</v>
      </c>
      <c r="J70" s="39">
        <f t="shared" si="3"/>
        <v>0</v>
      </c>
    </row>
    <row r="71" spans="1:10" ht="23.25" x14ac:dyDescent="0.35">
      <c r="A71" s="13" t="s">
        <v>347</v>
      </c>
      <c r="B71" s="20">
        <v>3</v>
      </c>
      <c r="C71" s="18"/>
      <c r="D71" s="18"/>
      <c r="E71" s="18"/>
      <c r="F71" s="18"/>
      <c r="G71" s="18"/>
      <c r="H71" s="18"/>
      <c r="I71" s="34">
        <f t="shared" si="2"/>
        <v>0</v>
      </c>
      <c r="J71" s="39">
        <f t="shared" si="3"/>
        <v>0</v>
      </c>
    </row>
    <row r="72" spans="1:10" ht="23.25" x14ac:dyDescent="0.35">
      <c r="A72" s="13" t="s">
        <v>348</v>
      </c>
      <c r="B72" s="20">
        <v>3</v>
      </c>
      <c r="C72" s="18"/>
      <c r="D72" s="18"/>
      <c r="E72" s="18"/>
      <c r="F72" s="18"/>
      <c r="G72" s="18"/>
      <c r="H72" s="18"/>
      <c r="I72" s="34">
        <f t="shared" si="2"/>
        <v>0</v>
      </c>
      <c r="J72" s="39">
        <f t="shared" si="3"/>
        <v>0</v>
      </c>
    </row>
    <row r="73" spans="1:10" ht="23.25" x14ac:dyDescent="0.35">
      <c r="A73" s="104" t="s">
        <v>349</v>
      </c>
      <c r="B73" s="20">
        <v>3</v>
      </c>
      <c r="C73" s="18"/>
      <c r="D73" s="18"/>
      <c r="E73" s="18"/>
      <c r="F73" s="18"/>
      <c r="G73" s="18">
        <v>0</v>
      </c>
      <c r="H73" s="18"/>
      <c r="I73" s="34">
        <f t="shared" si="2"/>
        <v>0</v>
      </c>
      <c r="J73" s="39">
        <f t="shared" si="3"/>
        <v>0</v>
      </c>
    </row>
    <row r="74" spans="1:10" ht="23.25" x14ac:dyDescent="0.35">
      <c r="A74" s="13" t="s">
        <v>350</v>
      </c>
      <c r="B74" s="20">
        <v>3</v>
      </c>
      <c r="C74" s="18"/>
      <c r="D74" s="18"/>
      <c r="E74" s="18"/>
      <c r="F74" s="18"/>
      <c r="G74" s="18"/>
      <c r="H74" s="18"/>
      <c r="I74" s="34">
        <f t="shared" si="2"/>
        <v>0</v>
      </c>
      <c r="J74" s="39">
        <f t="shared" si="3"/>
        <v>0</v>
      </c>
    </row>
    <row r="75" spans="1:10" ht="23.25" x14ac:dyDescent="0.35">
      <c r="A75" s="13" t="s">
        <v>351</v>
      </c>
      <c r="B75" s="20">
        <v>3</v>
      </c>
      <c r="C75" s="18"/>
      <c r="D75" s="18"/>
      <c r="E75" s="18"/>
      <c r="F75" s="18"/>
      <c r="G75" s="18"/>
      <c r="H75" s="18"/>
      <c r="I75" s="34">
        <f t="shared" ref="I75:I106" si="4">SUM(C75:H75)</f>
        <v>0</v>
      </c>
      <c r="J75" s="39">
        <f t="shared" ref="J75:J106" si="5">I75*B75</f>
        <v>0</v>
      </c>
    </row>
    <row r="76" spans="1:10" ht="23.25" x14ac:dyDescent="0.35">
      <c r="A76" s="13" t="s">
        <v>352</v>
      </c>
      <c r="B76" s="20">
        <v>3</v>
      </c>
      <c r="C76" s="18"/>
      <c r="D76" s="18"/>
      <c r="E76" s="18"/>
      <c r="F76" s="18"/>
      <c r="G76" s="18"/>
      <c r="H76" s="18"/>
      <c r="I76" s="34">
        <f t="shared" si="4"/>
        <v>0</v>
      </c>
      <c r="J76" s="39">
        <f t="shared" si="5"/>
        <v>0</v>
      </c>
    </row>
    <row r="77" spans="1:10" ht="23.25" x14ac:dyDescent="0.35">
      <c r="A77" s="13" t="s">
        <v>353</v>
      </c>
      <c r="B77" s="20">
        <v>3</v>
      </c>
      <c r="C77" s="18"/>
      <c r="D77" s="18"/>
      <c r="E77" s="18"/>
      <c r="F77" s="18"/>
      <c r="G77" s="18"/>
      <c r="H77" s="18"/>
      <c r="I77" s="34">
        <f t="shared" si="4"/>
        <v>0</v>
      </c>
      <c r="J77" s="39">
        <f t="shared" si="5"/>
        <v>0</v>
      </c>
    </row>
    <row r="78" spans="1:10" ht="23.25" x14ac:dyDescent="0.35">
      <c r="A78" s="13" t="s">
        <v>354</v>
      </c>
      <c r="B78" s="20">
        <v>3</v>
      </c>
      <c r="C78" s="18"/>
      <c r="D78" s="18"/>
      <c r="E78" s="18"/>
      <c r="F78" s="18"/>
      <c r="G78" s="18"/>
      <c r="H78" s="18"/>
      <c r="I78" s="34">
        <f t="shared" si="4"/>
        <v>0</v>
      </c>
      <c r="J78" s="39">
        <f t="shared" si="5"/>
        <v>0</v>
      </c>
    </row>
    <row r="79" spans="1:10" ht="23.25" x14ac:dyDescent="0.35">
      <c r="A79" s="13" t="s">
        <v>355</v>
      </c>
      <c r="B79" s="20">
        <v>3</v>
      </c>
      <c r="C79" s="18"/>
      <c r="D79" s="18"/>
      <c r="E79" s="18"/>
      <c r="F79" s="18"/>
      <c r="G79" s="18"/>
      <c r="H79" s="18"/>
      <c r="I79" s="34">
        <f t="shared" si="4"/>
        <v>0</v>
      </c>
      <c r="J79" s="39">
        <f t="shared" si="5"/>
        <v>0</v>
      </c>
    </row>
    <row r="80" spans="1:10" ht="23.25" x14ac:dyDescent="0.35">
      <c r="A80" s="13" t="s">
        <v>411</v>
      </c>
      <c r="B80" s="20">
        <v>3</v>
      </c>
      <c r="C80" s="18"/>
      <c r="D80" s="18"/>
      <c r="E80" s="18"/>
      <c r="F80" s="18"/>
      <c r="G80" s="18"/>
      <c r="H80" s="18"/>
      <c r="I80" s="34">
        <f t="shared" si="4"/>
        <v>0</v>
      </c>
      <c r="J80" s="39">
        <f t="shared" si="5"/>
        <v>0</v>
      </c>
    </row>
    <row r="81" spans="1:10" ht="23.25" x14ac:dyDescent="0.35">
      <c r="A81" s="13" t="s">
        <v>356</v>
      </c>
      <c r="B81" s="20">
        <v>3</v>
      </c>
      <c r="C81" s="18"/>
      <c r="D81" s="18"/>
      <c r="E81" s="18"/>
      <c r="F81" s="18"/>
      <c r="G81" s="18"/>
      <c r="H81" s="18"/>
      <c r="I81" s="34">
        <f t="shared" si="4"/>
        <v>0</v>
      </c>
      <c r="J81" s="39">
        <f t="shared" si="5"/>
        <v>0</v>
      </c>
    </row>
    <row r="82" spans="1:10" ht="23.25" x14ac:dyDescent="0.35">
      <c r="A82" s="13" t="s">
        <v>357</v>
      </c>
      <c r="B82" s="20">
        <v>3</v>
      </c>
      <c r="C82" s="18"/>
      <c r="D82" s="18"/>
      <c r="E82" s="18"/>
      <c r="F82" s="18"/>
      <c r="G82" s="18"/>
      <c r="H82" s="18"/>
      <c r="I82" s="34">
        <f t="shared" si="4"/>
        <v>0</v>
      </c>
      <c r="J82" s="39">
        <f t="shared" si="5"/>
        <v>0</v>
      </c>
    </row>
    <row r="83" spans="1:10" ht="23.25" x14ac:dyDescent="0.35">
      <c r="A83" s="13" t="s">
        <v>358</v>
      </c>
      <c r="B83" s="20">
        <v>3</v>
      </c>
      <c r="C83" s="18"/>
      <c r="D83" s="18"/>
      <c r="E83" s="18"/>
      <c r="F83" s="18"/>
      <c r="G83" s="18"/>
      <c r="H83" s="18"/>
      <c r="I83" s="34">
        <f t="shared" si="4"/>
        <v>0</v>
      </c>
      <c r="J83" s="39">
        <f t="shared" si="5"/>
        <v>0</v>
      </c>
    </row>
    <row r="84" spans="1:10" ht="23.25" x14ac:dyDescent="0.35">
      <c r="A84" s="13" t="s">
        <v>359</v>
      </c>
      <c r="B84" s="20">
        <v>3</v>
      </c>
      <c r="C84" s="18"/>
      <c r="D84" s="18"/>
      <c r="E84" s="18"/>
      <c r="F84" s="18"/>
      <c r="G84" s="18"/>
      <c r="H84" s="18"/>
      <c r="I84" s="34">
        <f t="shared" si="4"/>
        <v>0</v>
      </c>
      <c r="J84" s="39">
        <f t="shared" si="5"/>
        <v>0</v>
      </c>
    </row>
    <row r="85" spans="1:10" ht="23.25" x14ac:dyDescent="0.35">
      <c r="A85" s="13" t="s">
        <v>360</v>
      </c>
      <c r="B85" s="20">
        <v>3</v>
      </c>
      <c r="C85" s="18"/>
      <c r="D85" s="18"/>
      <c r="E85" s="18"/>
      <c r="F85" s="18"/>
      <c r="G85" s="18"/>
      <c r="H85" s="18"/>
      <c r="I85" s="34">
        <f t="shared" si="4"/>
        <v>0</v>
      </c>
      <c r="J85" s="39">
        <f t="shared" si="5"/>
        <v>0</v>
      </c>
    </row>
    <row r="86" spans="1:10" ht="23.25" x14ac:dyDescent="0.35">
      <c r="A86" s="13" t="s">
        <v>361</v>
      </c>
      <c r="B86" s="20">
        <v>3</v>
      </c>
      <c r="C86" s="18"/>
      <c r="D86" s="18"/>
      <c r="E86" s="18"/>
      <c r="F86" s="18"/>
      <c r="G86" s="18"/>
      <c r="H86" s="18"/>
      <c r="I86" s="34">
        <f t="shared" si="4"/>
        <v>0</v>
      </c>
      <c r="J86" s="39">
        <f t="shared" si="5"/>
        <v>0</v>
      </c>
    </row>
    <row r="87" spans="1:10" ht="23.25" x14ac:dyDescent="0.35">
      <c r="A87" s="13" t="s">
        <v>362</v>
      </c>
      <c r="B87" s="20">
        <v>3</v>
      </c>
      <c r="C87" s="18"/>
      <c r="D87" s="18"/>
      <c r="E87" s="18"/>
      <c r="F87" s="18"/>
      <c r="G87" s="18"/>
      <c r="H87" s="18"/>
      <c r="I87" s="34">
        <f t="shared" si="4"/>
        <v>0</v>
      </c>
      <c r="J87" s="39">
        <f t="shared" si="5"/>
        <v>0</v>
      </c>
    </row>
    <row r="88" spans="1:10" ht="23.25" x14ac:dyDescent="0.35">
      <c r="A88" s="13" t="s">
        <v>363</v>
      </c>
      <c r="B88" s="20">
        <v>3</v>
      </c>
      <c r="C88" s="18"/>
      <c r="D88" s="18"/>
      <c r="E88" s="18"/>
      <c r="F88" s="18"/>
      <c r="G88" s="18"/>
      <c r="H88" s="18"/>
      <c r="I88" s="34">
        <f t="shared" si="4"/>
        <v>0</v>
      </c>
      <c r="J88" s="39">
        <f t="shared" si="5"/>
        <v>0</v>
      </c>
    </row>
    <row r="89" spans="1:10" ht="23.25" x14ac:dyDescent="0.35">
      <c r="A89" s="13" t="s">
        <v>364</v>
      </c>
      <c r="B89" s="20">
        <v>3</v>
      </c>
      <c r="C89" s="18"/>
      <c r="D89" s="18"/>
      <c r="E89" s="18"/>
      <c r="F89" s="18"/>
      <c r="G89" s="18"/>
      <c r="H89" s="18"/>
      <c r="I89" s="34">
        <f t="shared" si="4"/>
        <v>0</v>
      </c>
      <c r="J89" s="39">
        <f t="shared" si="5"/>
        <v>0</v>
      </c>
    </row>
    <row r="90" spans="1:10" ht="23.25" x14ac:dyDescent="0.35">
      <c r="A90" s="13" t="s">
        <v>365</v>
      </c>
      <c r="B90" s="20">
        <v>3</v>
      </c>
      <c r="C90" s="18"/>
      <c r="D90" s="18"/>
      <c r="E90" s="18"/>
      <c r="F90" s="18"/>
      <c r="G90" s="18"/>
      <c r="H90" s="18"/>
      <c r="I90" s="34">
        <f t="shared" si="4"/>
        <v>0</v>
      </c>
      <c r="J90" s="39">
        <f t="shared" si="5"/>
        <v>0</v>
      </c>
    </row>
    <row r="91" spans="1:10" ht="23.25" x14ac:dyDescent="0.35">
      <c r="A91" s="13" t="s">
        <v>366</v>
      </c>
      <c r="B91" s="20">
        <v>3</v>
      </c>
      <c r="C91" s="18"/>
      <c r="D91" s="18"/>
      <c r="E91" s="18"/>
      <c r="F91" s="18"/>
      <c r="G91" s="18"/>
      <c r="H91" s="18"/>
      <c r="I91" s="34">
        <f t="shared" si="4"/>
        <v>0</v>
      </c>
      <c r="J91" s="39">
        <f t="shared" si="5"/>
        <v>0</v>
      </c>
    </row>
    <row r="92" spans="1:10" ht="23.25" x14ac:dyDescent="0.35">
      <c r="A92" s="13" t="s">
        <v>367</v>
      </c>
      <c r="B92" s="20">
        <v>3</v>
      </c>
      <c r="C92" s="18"/>
      <c r="D92" s="18"/>
      <c r="E92" s="18"/>
      <c r="F92" s="18"/>
      <c r="G92" s="18"/>
      <c r="H92" s="18"/>
      <c r="I92" s="34">
        <f t="shared" si="4"/>
        <v>0</v>
      </c>
      <c r="J92" s="39">
        <f t="shared" si="5"/>
        <v>0</v>
      </c>
    </row>
    <row r="93" spans="1:10" ht="23.25" x14ac:dyDescent="0.35">
      <c r="A93" s="13" t="s">
        <v>368</v>
      </c>
      <c r="B93" s="20">
        <v>3</v>
      </c>
      <c r="C93" s="18"/>
      <c r="D93" s="18"/>
      <c r="E93" s="18"/>
      <c r="F93" s="18"/>
      <c r="G93" s="18"/>
      <c r="H93" s="18"/>
      <c r="I93" s="34">
        <f t="shared" si="4"/>
        <v>0</v>
      </c>
      <c r="J93" s="39">
        <f t="shared" si="5"/>
        <v>0</v>
      </c>
    </row>
    <row r="94" spans="1:10" ht="23.25" x14ac:dyDescent="0.35">
      <c r="A94" s="13" t="s">
        <v>369</v>
      </c>
      <c r="B94" s="20">
        <v>3</v>
      </c>
      <c r="C94" s="18"/>
      <c r="D94" s="18"/>
      <c r="E94" s="18"/>
      <c r="F94" s="18"/>
      <c r="G94" s="18"/>
      <c r="H94" s="18"/>
      <c r="I94" s="34">
        <f t="shared" si="4"/>
        <v>0</v>
      </c>
      <c r="J94" s="39">
        <f t="shared" si="5"/>
        <v>0</v>
      </c>
    </row>
    <row r="95" spans="1:10" ht="23.25" x14ac:dyDescent="0.35">
      <c r="A95" s="13" t="s">
        <v>412</v>
      </c>
      <c r="B95" s="20">
        <v>3</v>
      </c>
      <c r="C95" s="18"/>
      <c r="D95" s="18"/>
      <c r="E95" s="18"/>
      <c r="F95" s="18"/>
      <c r="G95" s="18"/>
      <c r="H95" s="18"/>
      <c r="I95" s="34">
        <f t="shared" si="4"/>
        <v>0</v>
      </c>
      <c r="J95" s="39">
        <f t="shared" si="5"/>
        <v>0</v>
      </c>
    </row>
    <row r="96" spans="1:10" ht="23.25" x14ac:dyDescent="0.35">
      <c r="A96" s="13" t="s">
        <v>370</v>
      </c>
      <c r="B96" s="20">
        <v>3</v>
      </c>
      <c r="C96" s="18"/>
      <c r="D96" s="18"/>
      <c r="E96" s="18"/>
      <c r="F96" s="18"/>
      <c r="G96" s="18"/>
      <c r="H96" s="18"/>
      <c r="I96" s="34">
        <f t="shared" si="4"/>
        <v>0</v>
      </c>
      <c r="J96" s="39">
        <f t="shared" si="5"/>
        <v>0</v>
      </c>
    </row>
    <row r="97" spans="1:10" ht="23.25" x14ac:dyDescent="0.35">
      <c r="A97" s="13" t="s">
        <v>371</v>
      </c>
      <c r="B97" s="20">
        <v>3</v>
      </c>
      <c r="C97" s="18"/>
      <c r="D97" s="18"/>
      <c r="E97" s="18"/>
      <c r="F97" s="18"/>
      <c r="G97" s="18"/>
      <c r="H97" s="18"/>
      <c r="I97" s="34">
        <f t="shared" si="4"/>
        <v>0</v>
      </c>
      <c r="J97" s="39">
        <f t="shared" si="5"/>
        <v>0</v>
      </c>
    </row>
    <row r="98" spans="1:10" ht="23.25" x14ac:dyDescent="0.35">
      <c r="A98" s="13" t="s">
        <v>372</v>
      </c>
      <c r="B98" s="20">
        <v>3</v>
      </c>
      <c r="C98" s="18"/>
      <c r="D98" s="18"/>
      <c r="E98" s="18"/>
      <c r="F98" s="18"/>
      <c r="G98" s="18"/>
      <c r="H98" s="18"/>
      <c r="I98" s="34">
        <f t="shared" si="4"/>
        <v>0</v>
      </c>
      <c r="J98" s="39">
        <f t="shared" si="5"/>
        <v>0</v>
      </c>
    </row>
    <row r="99" spans="1:10" ht="23.25" x14ac:dyDescent="0.35">
      <c r="A99" s="13" t="s">
        <v>373</v>
      </c>
      <c r="B99" s="20">
        <v>3</v>
      </c>
      <c r="C99" s="18"/>
      <c r="D99" s="18"/>
      <c r="E99" s="18"/>
      <c r="F99" s="18"/>
      <c r="G99" s="18"/>
      <c r="H99" s="18"/>
      <c r="I99" s="34">
        <f t="shared" si="4"/>
        <v>0</v>
      </c>
      <c r="J99" s="39">
        <f t="shared" si="5"/>
        <v>0</v>
      </c>
    </row>
    <row r="100" spans="1:10" ht="23.25" x14ac:dyDescent="0.35">
      <c r="A100" s="23" t="s">
        <v>374</v>
      </c>
      <c r="B100" s="20">
        <v>3</v>
      </c>
      <c r="C100" s="18"/>
      <c r="D100" s="18"/>
      <c r="E100" s="18"/>
      <c r="F100" s="18"/>
      <c r="G100" s="18"/>
      <c r="H100" s="18"/>
      <c r="I100" s="34">
        <f t="shared" si="4"/>
        <v>0</v>
      </c>
      <c r="J100" s="39">
        <f t="shared" si="5"/>
        <v>0</v>
      </c>
    </row>
    <row r="101" spans="1:10" ht="23.25" x14ac:dyDescent="0.35">
      <c r="A101" s="23" t="s">
        <v>375</v>
      </c>
      <c r="B101" s="20">
        <v>3</v>
      </c>
      <c r="C101" s="18"/>
      <c r="D101" s="18"/>
      <c r="E101" s="18"/>
      <c r="F101" s="18"/>
      <c r="G101" s="18"/>
      <c r="H101" s="18"/>
      <c r="I101" s="34">
        <f t="shared" si="4"/>
        <v>0</v>
      </c>
      <c r="J101" s="39">
        <f t="shared" si="5"/>
        <v>0</v>
      </c>
    </row>
    <row r="102" spans="1:10" ht="23.25" x14ac:dyDescent="0.35">
      <c r="A102" s="23" t="s">
        <v>376</v>
      </c>
      <c r="B102" s="20">
        <v>3</v>
      </c>
      <c r="C102" s="18"/>
      <c r="D102" s="18"/>
      <c r="E102" s="18"/>
      <c r="F102" s="18"/>
      <c r="G102" s="18"/>
      <c r="H102" s="18"/>
      <c r="I102" s="34">
        <f t="shared" si="4"/>
        <v>0</v>
      </c>
      <c r="J102" s="39">
        <f t="shared" si="5"/>
        <v>0</v>
      </c>
    </row>
    <row r="103" spans="1:10" ht="23.25" x14ac:dyDescent="0.35">
      <c r="A103" s="23" t="s">
        <v>377</v>
      </c>
      <c r="B103" s="20">
        <v>3</v>
      </c>
      <c r="C103" s="18"/>
      <c r="D103" s="18"/>
      <c r="E103" s="18"/>
      <c r="F103" s="18"/>
      <c r="G103" s="18"/>
      <c r="H103" s="18"/>
      <c r="I103" s="34">
        <f t="shared" si="4"/>
        <v>0</v>
      </c>
      <c r="J103" s="39">
        <f t="shared" si="5"/>
        <v>0</v>
      </c>
    </row>
    <row r="104" spans="1:10" ht="23.25" x14ac:dyDescent="0.35">
      <c r="A104" s="28" t="s">
        <v>378</v>
      </c>
      <c r="B104" s="20">
        <v>3</v>
      </c>
      <c r="C104" s="18">
        <v>0</v>
      </c>
      <c r="D104" s="18"/>
      <c r="E104" s="18"/>
      <c r="F104" s="18"/>
      <c r="G104" s="18">
        <v>0</v>
      </c>
      <c r="H104" s="18"/>
      <c r="I104" s="34">
        <f t="shared" si="4"/>
        <v>0</v>
      </c>
      <c r="J104" s="39">
        <f t="shared" si="5"/>
        <v>0</v>
      </c>
    </row>
    <row r="105" spans="1:10" ht="23.25" x14ac:dyDescent="0.35">
      <c r="A105" s="23" t="s">
        <v>379</v>
      </c>
      <c r="B105" s="20">
        <v>3</v>
      </c>
      <c r="C105" s="18"/>
      <c r="D105" s="18"/>
      <c r="E105" s="18"/>
      <c r="F105" s="18"/>
      <c r="G105" s="18"/>
      <c r="H105" s="18"/>
      <c r="I105" s="34">
        <f t="shared" si="4"/>
        <v>0</v>
      </c>
      <c r="J105" s="39">
        <f t="shared" si="5"/>
        <v>0</v>
      </c>
    </row>
    <row r="106" spans="1:10" ht="23.25" x14ac:dyDescent="0.35">
      <c r="A106" s="23" t="s">
        <v>380</v>
      </c>
      <c r="B106" s="20">
        <v>3</v>
      </c>
      <c r="C106" s="18"/>
      <c r="D106" s="18"/>
      <c r="E106" s="18"/>
      <c r="F106" s="18"/>
      <c r="G106" s="18"/>
      <c r="H106" s="18"/>
      <c r="I106" s="34">
        <f t="shared" si="4"/>
        <v>0</v>
      </c>
      <c r="J106" s="39">
        <f t="shared" si="5"/>
        <v>0</v>
      </c>
    </row>
    <row r="107" spans="1:10" ht="23.25" x14ac:dyDescent="0.35">
      <c r="A107" s="13" t="s">
        <v>381</v>
      </c>
      <c r="B107" s="20">
        <v>3</v>
      </c>
      <c r="C107" s="18"/>
      <c r="D107" s="18"/>
      <c r="E107" s="18"/>
      <c r="F107" s="18"/>
      <c r="G107" s="18"/>
      <c r="H107" s="18"/>
      <c r="I107" s="34">
        <f t="shared" ref="I107:I139" si="6">SUM(C107:H107)</f>
        <v>0</v>
      </c>
      <c r="J107" s="39">
        <f t="shared" ref="J107:J138" si="7">I107*B107</f>
        <v>0</v>
      </c>
    </row>
    <row r="108" spans="1:10" ht="23.25" x14ac:dyDescent="0.35">
      <c r="A108" s="104" t="s">
        <v>849</v>
      </c>
      <c r="B108" s="20">
        <v>3</v>
      </c>
      <c r="C108" s="18"/>
      <c r="D108" s="18"/>
      <c r="E108" s="18"/>
      <c r="F108" s="18"/>
      <c r="G108" s="18"/>
      <c r="H108" s="18"/>
      <c r="I108" s="34">
        <f>SUM(C108:H108)</f>
        <v>0</v>
      </c>
      <c r="J108" s="39">
        <f>I108*B108</f>
        <v>0</v>
      </c>
    </row>
    <row r="109" spans="1:10" ht="23.25" x14ac:dyDescent="0.35">
      <c r="A109" s="13" t="s">
        <v>382</v>
      </c>
      <c r="B109" s="20">
        <v>3</v>
      </c>
      <c r="C109" s="18"/>
      <c r="D109" s="18"/>
      <c r="E109" s="18"/>
      <c r="F109" s="18"/>
      <c r="G109" s="18"/>
      <c r="H109" s="18"/>
      <c r="I109" s="34">
        <f t="shared" si="6"/>
        <v>0</v>
      </c>
      <c r="J109" s="39">
        <f t="shared" si="7"/>
        <v>0</v>
      </c>
    </row>
    <row r="110" spans="1:10" ht="23.25" x14ac:dyDescent="0.35">
      <c r="A110" s="13" t="s">
        <v>383</v>
      </c>
      <c r="B110" s="20">
        <v>3</v>
      </c>
      <c r="C110" s="18"/>
      <c r="D110" s="18"/>
      <c r="E110" s="18"/>
      <c r="F110" s="18"/>
      <c r="G110" s="18"/>
      <c r="H110" s="18"/>
      <c r="I110" s="34">
        <f t="shared" si="6"/>
        <v>0</v>
      </c>
      <c r="J110" s="39">
        <f t="shared" si="7"/>
        <v>0</v>
      </c>
    </row>
    <row r="111" spans="1:10" ht="23.25" x14ac:dyDescent="0.35">
      <c r="A111" s="13" t="s">
        <v>384</v>
      </c>
      <c r="B111" s="20">
        <v>3</v>
      </c>
      <c r="C111" s="18"/>
      <c r="D111" s="18"/>
      <c r="E111" s="18"/>
      <c r="F111" s="18"/>
      <c r="G111" s="18"/>
      <c r="H111" s="18"/>
      <c r="I111" s="34">
        <f t="shared" si="6"/>
        <v>0</v>
      </c>
      <c r="J111" s="39">
        <f t="shared" si="7"/>
        <v>0</v>
      </c>
    </row>
    <row r="112" spans="1:10" ht="23.25" x14ac:dyDescent="0.35">
      <c r="A112" s="13" t="s">
        <v>385</v>
      </c>
      <c r="B112" s="20">
        <v>3</v>
      </c>
      <c r="C112" s="18"/>
      <c r="D112" s="18"/>
      <c r="E112" s="18"/>
      <c r="F112" s="18"/>
      <c r="G112" s="18"/>
      <c r="H112" s="18"/>
      <c r="I112" s="34">
        <f t="shared" si="6"/>
        <v>0</v>
      </c>
      <c r="J112" s="39">
        <f t="shared" si="7"/>
        <v>0</v>
      </c>
    </row>
    <row r="113" spans="1:10" ht="23.25" x14ac:dyDescent="0.35">
      <c r="A113" s="31" t="s">
        <v>386</v>
      </c>
      <c r="B113" s="20">
        <v>3</v>
      </c>
      <c r="C113" s="18"/>
      <c r="D113" s="18"/>
      <c r="E113" s="18"/>
      <c r="F113" s="18"/>
      <c r="G113" s="18"/>
      <c r="H113" s="18"/>
      <c r="I113" s="34">
        <f t="shared" si="6"/>
        <v>0</v>
      </c>
      <c r="J113" s="39">
        <f t="shared" si="7"/>
        <v>0</v>
      </c>
    </row>
    <row r="114" spans="1:10" ht="23.25" x14ac:dyDescent="0.35">
      <c r="A114" s="13" t="s">
        <v>387</v>
      </c>
      <c r="B114" s="20">
        <v>3</v>
      </c>
      <c r="C114" s="18"/>
      <c r="D114" s="18"/>
      <c r="E114" s="18"/>
      <c r="F114" s="18"/>
      <c r="G114" s="18"/>
      <c r="H114" s="18"/>
      <c r="I114" s="34">
        <f t="shared" si="6"/>
        <v>0</v>
      </c>
      <c r="J114" s="39">
        <f t="shared" si="7"/>
        <v>0</v>
      </c>
    </row>
    <row r="115" spans="1:10" ht="23.25" x14ac:dyDescent="0.35">
      <c r="A115" s="13" t="s">
        <v>388</v>
      </c>
      <c r="B115" s="20">
        <v>3</v>
      </c>
      <c r="C115" s="18"/>
      <c r="D115" s="18"/>
      <c r="E115" s="18"/>
      <c r="F115" s="18"/>
      <c r="G115" s="18"/>
      <c r="H115" s="18"/>
      <c r="I115" s="34">
        <f t="shared" si="6"/>
        <v>0</v>
      </c>
      <c r="J115" s="39">
        <f t="shared" si="7"/>
        <v>0</v>
      </c>
    </row>
    <row r="116" spans="1:10" ht="23.25" x14ac:dyDescent="0.35">
      <c r="A116" s="13" t="s">
        <v>389</v>
      </c>
      <c r="B116" s="20">
        <v>3</v>
      </c>
      <c r="C116" s="18"/>
      <c r="D116" s="18"/>
      <c r="E116" s="18"/>
      <c r="F116" s="18"/>
      <c r="G116" s="18"/>
      <c r="H116" s="18"/>
      <c r="I116" s="34">
        <f t="shared" si="6"/>
        <v>0</v>
      </c>
      <c r="J116" s="39">
        <f t="shared" si="7"/>
        <v>0</v>
      </c>
    </row>
    <row r="117" spans="1:10" ht="23.25" x14ac:dyDescent="0.35">
      <c r="A117" s="13" t="s">
        <v>611</v>
      </c>
      <c r="B117" s="20">
        <v>3</v>
      </c>
      <c r="C117" s="18"/>
      <c r="D117" s="18"/>
      <c r="E117" s="18">
        <v>0</v>
      </c>
      <c r="F117" s="18"/>
      <c r="G117" s="18"/>
      <c r="H117" s="18"/>
      <c r="I117" s="34">
        <f t="shared" si="6"/>
        <v>0</v>
      </c>
      <c r="J117" s="39">
        <f t="shared" si="7"/>
        <v>0</v>
      </c>
    </row>
    <row r="118" spans="1:10" ht="23.25" x14ac:dyDescent="0.35">
      <c r="A118" s="13" t="s">
        <v>612</v>
      </c>
      <c r="B118" s="20">
        <v>3</v>
      </c>
      <c r="C118" s="18"/>
      <c r="D118" s="18"/>
      <c r="E118" s="18">
        <v>0</v>
      </c>
      <c r="F118" s="18"/>
      <c r="G118" s="18"/>
      <c r="H118" s="18"/>
      <c r="I118" s="34">
        <f t="shared" si="6"/>
        <v>0</v>
      </c>
      <c r="J118" s="39">
        <f t="shared" si="7"/>
        <v>0</v>
      </c>
    </row>
    <row r="119" spans="1:10" ht="23.25" x14ac:dyDescent="0.35">
      <c r="A119" s="13" t="s">
        <v>390</v>
      </c>
      <c r="B119" s="20">
        <v>3</v>
      </c>
      <c r="C119" s="18"/>
      <c r="D119" s="18"/>
      <c r="E119" s="18">
        <v>0</v>
      </c>
      <c r="F119" s="18"/>
      <c r="G119" s="18"/>
      <c r="H119" s="18"/>
      <c r="I119" s="34">
        <f t="shared" si="6"/>
        <v>0</v>
      </c>
      <c r="J119" s="39">
        <f t="shared" si="7"/>
        <v>0</v>
      </c>
    </row>
    <row r="120" spans="1:10" ht="23.25" x14ac:dyDescent="0.35">
      <c r="A120" s="13" t="s">
        <v>391</v>
      </c>
      <c r="B120" s="20">
        <v>3</v>
      </c>
      <c r="C120" s="18"/>
      <c r="D120" s="18"/>
      <c r="E120" s="18"/>
      <c r="F120" s="18"/>
      <c r="G120" s="18"/>
      <c r="H120" s="18"/>
      <c r="I120" s="34">
        <f t="shared" si="6"/>
        <v>0</v>
      </c>
      <c r="J120" s="39">
        <f t="shared" si="7"/>
        <v>0</v>
      </c>
    </row>
    <row r="121" spans="1:10" ht="23.25" x14ac:dyDescent="0.35">
      <c r="A121" s="13" t="s">
        <v>613</v>
      </c>
      <c r="B121" s="20">
        <v>3</v>
      </c>
      <c r="C121" s="18"/>
      <c r="D121" s="18"/>
      <c r="E121" s="18">
        <v>0</v>
      </c>
      <c r="F121" s="18"/>
      <c r="G121" s="18"/>
      <c r="H121" s="18"/>
      <c r="I121" s="34">
        <f t="shared" si="6"/>
        <v>0</v>
      </c>
      <c r="J121" s="39">
        <f t="shared" si="7"/>
        <v>0</v>
      </c>
    </row>
    <row r="122" spans="1:10" ht="23.25" x14ac:dyDescent="0.35">
      <c r="A122" s="13" t="s">
        <v>392</v>
      </c>
      <c r="B122" s="20">
        <v>3</v>
      </c>
      <c r="C122" s="18"/>
      <c r="D122" s="18"/>
      <c r="E122" s="18"/>
      <c r="F122" s="18"/>
      <c r="G122" s="18"/>
      <c r="H122" s="18"/>
      <c r="I122" s="34">
        <f t="shared" si="6"/>
        <v>0</v>
      </c>
      <c r="J122" s="39">
        <f t="shared" si="7"/>
        <v>0</v>
      </c>
    </row>
    <row r="123" spans="1:10" ht="23.25" x14ac:dyDescent="0.35">
      <c r="A123" s="31" t="s">
        <v>393</v>
      </c>
      <c r="B123" s="20">
        <v>3</v>
      </c>
      <c r="C123" s="18"/>
      <c r="D123" s="18"/>
      <c r="E123" s="18"/>
      <c r="F123" s="18">
        <v>0</v>
      </c>
      <c r="G123" s="18"/>
      <c r="H123" s="18"/>
      <c r="I123" s="34">
        <f t="shared" si="6"/>
        <v>0</v>
      </c>
      <c r="J123" s="39">
        <f t="shared" si="7"/>
        <v>0</v>
      </c>
    </row>
    <row r="124" spans="1:10" ht="23.25" x14ac:dyDescent="0.35">
      <c r="A124" s="13" t="s">
        <v>394</v>
      </c>
      <c r="B124" s="20">
        <v>3</v>
      </c>
      <c r="C124" s="18"/>
      <c r="D124" s="18"/>
      <c r="E124" s="18"/>
      <c r="F124" s="18"/>
      <c r="G124" s="18"/>
      <c r="H124" s="18"/>
      <c r="I124" s="34">
        <f t="shared" si="6"/>
        <v>0</v>
      </c>
      <c r="J124" s="39">
        <f t="shared" si="7"/>
        <v>0</v>
      </c>
    </row>
    <row r="125" spans="1:10" ht="23.25" x14ac:dyDescent="0.35">
      <c r="A125" s="13" t="s">
        <v>395</v>
      </c>
      <c r="B125" s="20">
        <v>3</v>
      </c>
      <c r="C125" s="18"/>
      <c r="D125" s="18"/>
      <c r="E125" s="18"/>
      <c r="F125" s="18"/>
      <c r="G125" s="18"/>
      <c r="H125" s="18"/>
      <c r="I125" s="34">
        <f t="shared" si="6"/>
        <v>0</v>
      </c>
      <c r="J125" s="39">
        <f t="shared" si="7"/>
        <v>0</v>
      </c>
    </row>
    <row r="126" spans="1:10" s="47" customFormat="1" ht="23.25" customHeight="1" x14ac:dyDescent="0.35">
      <c r="A126" s="31" t="s">
        <v>396</v>
      </c>
      <c r="B126" s="20">
        <v>3</v>
      </c>
      <c r="C126" s="30"/>
      <c r="D126" s="30"/>
      <c r="E126" s="30"/>
      <c r="F126" s="30"/>
      <c r="G126" s="30"/>
      <c r="H126" s="30"/>
      <c r="I126" s="81">
        <f t="shared" si="6"/>
        <v>0</v>
      </c>
      <c r="J126" s="79">
        <f t="shared" si="7"/>
        <v>0</v>
      </c>
    </row>
    <row r="127" spans="1:10" s="47" customFormat="1" ht="23.25" customHeight="1" x14ac:dyDescent="0.35">
      <c r="A127" s="31" t="s">
        <v>397</v>
      </c>
      <c r="B127" s="20">
        <v>3</v>
      </c>
      <c r="C127" s="30"/>
      <c r="D127" s="30"/>
      <c r="E127" s="30"/>
      <c r="F127" s="30">
        <v>0</v>
      </c>
      <c r="G127" s="30"/>
      <c r="H127" s="30"/>
      <c r="I127" s="81">
        <f t="shared" si="6"/>
        <v>0</v>
      </c>
      <c r="J127" s="79">
        <f t="shared" si="7"/>
        <v>0</v>
      </c>
    </row>
    <row r="128" spans="1:10" s="47" customFormat="1" ht="23.25" customHeight="1" x14ac:dyDescent="0.35">
      <c r="A128" s="23" t="s">
        <v>398</v>
      </c>
      <c r="B128" s="20">
        <v>3</v>
      </c>
      <c r="C128" s="30"/>
      <c r="D128" s="30"/>
      <c r="E128" s="30"/>
      <c r="F128" s="30"/>
      <c r="G128" s="30"/>
      <c r="H128" s="30"/>
      <c r="I128" s="81">
        <f t="shared" si="6"/>
        <v>0</v>
      </c>
      <c r="J128" s="79">
        <f t="shared" si="7"/>
        <v>0</v>
      </c>
    </row>
    <row r="129" spans="1:10" s="47" customFormat="1" ht="23.25" customHeight="1" x14ac:dyDescent="0.35">
      <c r="A129" s="23" t="s">
        <v>399</v>
      </c>
      <c r="B129" s="20">
        <v>3</v>
      </c>
      <c r="C129" s="30"/>
      <c r="D129" s="30"/>
      <c r="E129" s="30"/>
      <c r="F129" s="30"/>
      <c r="G129" s="30"/>
      <c r="H129" s="30"/>
      <c r="I129" s="81">
        <f t="shared" si="6"/>
        <v>0</v>
      </c>
      <c r="J129" s="79">
        <f t="shared" si="7"/>
        <v>0</v>
      </c>
    </row>
    <row r="130" spans="1:10" s="47" customFormat="1" ht="23.25" customHeight="1" x14ac:dyDescent="0.35">
      <c r="A130" s="104" t="s">
        <v>400</v>
      </c>
      <c r="B130" s="20">
        <v>3</v>
      </c>
      <c r="C130" s="30"/>
      <c r="D130" s="30"/>
      <c r="E130" s="30"/>
      <c r="F130" s="30"/>
      <c r="G130" s="30"/>
      <c r="H130" s="30"/>
      <c r="I130" s="81">
        <f t="shared" si="6"/>
        <v>0</v>
      </c>
      <c r="J130" s="79">
        <f t="shared" si="7"/>
        <v>0</v>
      </c>
    </row>
    <row r="131" spans="1:10" s="47" customFormat="1" ht="23.25" customHeight="1" x14ac:dyDescent="0.35">
      <c r="A131" s="23" t="s">
        <v>401</v>
      </c>
      <c r="B131" s="20">
        <v>3</v>
      </c>
      <c r="C131" s="30"/>
      <c r="D131" s="30"/>
      <c r="E131" s="30"/>
      <c r="F131" s="30"/>
      <c r="G131" s="30"/>
      <c r="H131" s="30"/>
      <c r="I131" s="81">
        <f t="shared" si="6"/>
        <v>0</v>
      </c>
      <c r="J131" s="79">
        <f t="shared" si="7"/>
        <v>0</v>
      </c>
    </row>
    <row r="132" spans="1:10" s="47" customFormat="1" ht="23.25" customHeight="1" x14ac:dyDescent="0.35">
      <c r="A132" s="23" t="s">
        <v>402</v>
      </c>
      <c r="B132" s="20">
        <v>3</v>
      </c>
      <c r="C132" s="30"/>
      <c r="D132" s="30"/>
      <c r="E132" s="30"/>
      <c r="F132" s="30"/>
      <c r="G132" s="30"/>
      <c r="H132" s="30"/>
      <c r="I132" s="81">
        <f t="shared" si="6"/>
        <v>0</v>
      </c>
      <c r="J132" s="79">
        <f t="shared" si="7"/>
        <v>0</v>
      </c>
    </row>
    <row r="133" spans="1:10" s="47" customFormat="1" ht="23.25" customHeight="1" x14ac:dyDescent="0.35">
      <c r="A133" s="23" t="s">
        <v>403</v>
      </c>
      <c r="B133" s="20">
        <v>3</v>
      </c>
      <c r="C133" s="30"/>
      <c r="D133" s="30"/>
      <c r="E133" s="30"/>
      <c r="F133" s="30"/>
      <c r="G133" s="30"/>
      <c r="H133" s="30"/>
      <c r="I133" s="81">
        <f t="shared" si="6"/>
        <v>0</v>
      </c>
      <c r="J133" s="79">
        <f t="shared" si="7"/>
        <v>0</v>
      </c>
    </row>
    <row r="134" spans="1:10" s="47" customFormat="1" ht="23.25" customHeight="1" x14ac:dyDescent="0.35">
      <c r="A134" s="23" t="s">
        <v>404</v>
      </c>
      <c r="B134" s="20">
        <v>3</v>
      </c>
      <c r="C134" s="30"/>
      <c r="D134" s="30"/>
      <c r="E134" s="30"/>
      <c r="F134" s="30"/>
      <c r="G134" s="30"/>
      <c r="H134" s="30"/>
      <c r="I134" s="81">
        <f t="shared" si="6"/>
        <v>0</v>
      </c>
      <c r="J134" s="79">
        <f t="shared" si="7"/>
        <v>0</v>
      </c>
    </row>
    <row r="135" spans="1:10" s="47" customFormat="1" ht="23.25" customHeight="1" x14ac:dyDescent="0.35">
      <c r="A135" s="23" t="s">
        <v>405</v>
      </c>
      <c r="B135" s="20">
        <v>3</v>
      </c>
      <c r="C135" s="30"/>
      <c r="D135" s="30"/>
      <c r="E135" s="30"/>
      <c r="F135" s="30"/>
      <c r="G135" s="30"/>
      <c r="H135" s="30"/>
      <c r="I135" s="81">
        <f t="shared" si="6"/>
        <v>0</v>
      </c>
      <c r="J135" s="79">
        <f t="shared" si="7"/>
        <v>0</v>
      </c>
    </row>
    <row r="136" spans="1:10" s="47" customFormat="1" ht="23.25" customHeight="1" x14ac:dyDescent="0.35">
      <c r="A136" s="23" t="s">
        <v>406</v>
      </c>
      <c r="B136" s="20">
        <v>3</v>
      </c>
      <c r="C136" s="30"/>
      <c r="D136" s="30"/>
      <c r="E136" s="30"/>
      <c r="F136" s="30"/>
      <c r="G136" s="30"/>
      <c r="H136" s="30"/>
      <c r="I136" s="81">
        <f t="shared" si="6"/>
        <v>0</v>
      </c>
      <c r="J136" s="79">
        <f t="shared" si="7"/>
        <v>0</v>
      </c>
    </row>
    <row r="137" spans="1:10" s="47" customFormat="1" ht="23.25" customHeight="1" x14ac:dyDescent="0.35">
      <c r="A137" s="23" t="s">
        <v>407</v>
      </c>
      <c r="B137" s="20">
        <v>3</v>
      </c>
      <c r="C137" s="30"/>
      <c r="D137" s="30"/>
      <c r="E137" s="30"/>
      <c r="F137" s="30"/>
      <c r="G137" s="30"/>
      <c r="H137" s="30"/>
      <c r="I137" s="81">
        <f t="shared" si="6"/>
        <v>0</v>
      </c>
      <c r="J137" s="79">
        <f t="shared" si="7"/>
        <v>0</v>
      </c>
    </row>
    <row r="138" spans="1:10" s="47" customFormat="1" ht="23.25" customHeight="1" x14ac:dyDescent="0.35">
      <c r="A138" s="23" t="s">
        <v>408</v>
      </c>
      <c r="B138" s="20">
        <v>3</v>
      </c>
      <c r="C138" s="30">
        <v>0</v>
      </c>
      <c r="D138" s="30">
        <v>0</v>
      </c>
      <c r="E138" s="30">
        <v>0</v>
      </c>
      <c r="F138" s="30">
        <v>0</v>
      </c>
      <c r="G138" s="30">
        <v>0</v>
      </c>
      <c r="H138" s="30">
        <v>0</v>
      </c>
      <c r="I138" s="81">
        <f t="shared" si="6"/>
        <v>0</v>
      </c>
      <c r="J138" s="79">
        <f t="shared" si="7"/>
        <v>0</v>
      </c>
    </row>
    <row r="139" spans="1:10" s="10" customFormat="1" ht="23.25" customHeight="1" x14ac:dyDescent="0.35">
      <c r="A139" s="31" t="s">
        <v>1069</v>
      </c>
      <c r="B139" s="20">
        <v>3</v>
      </c>
      <c r="C139" s="30">
        <v>0</v>
      </c>
      <c r="D139" s="30">
        <v>0</v>
      </c>
      <c r="E139" s="30">
        <v>0</v>
      </c>
      <c r="F139" s="30">
        <v>0</v>
      </c>
      <c r="G139" s="30">
        <v>0</v>
      </c>
      <c r="H139" s="30">
        <v>0</v>
      </c>
      <c r="I139" s="81">
        <f t="shared" si="6"/>
        <v>0</v>
      </c>
      <c r="J139" s="79">
        <f>B139*I139</f>
        <v>0</v>
      </c>
    </row>
    <row r="140" spans="1:10" s="10" customFormat="1" ht="23.25" customHeight="1" x14ac:dyDescent="0.35">
      <c r="A140" s="31" t="s">
        <v>1070</v>
      </c>
      <c r="B140" s="20">
        <v>3</v>
      </c>
      <c r="C140" s="30">
        <v>0</v>
      </c>
      <c r="D140" s="30"/>
      <c r="E140" s="30"/>
      <c r="F140" s="30"/>
      <c r="G140" s="30"/>
      <c r="H140" s="30"/>
      <c r="I140" s="81">
        <f>SUM(C140:H140)</f>
        <v>0</v>
      </c>
      <c r="J140" s="79">
        <f>B140*I140</f>
        <v>0</v>
      </c>
    </row>
    <row r="141" spans="1:10" ht="23.25" x14ac:dyDescent="0.35">
      <c r="A141" s="4" t="s">
        <v>42</v>
      </c>
      <c r="B141" s="43" t="s">
        <v>802</v>
      </c>
      <c r="C141" s="6">
        <v>2</v>
      </c>
      <c r="D141" s="6">
        <v>4</v>
      </c>
      <c r="E141" s="6">
        <v>6</v>
      </c>
      <c r="F141" s="6">
        <v>8</v>
      </c>
      <c r="G141" s="6">
        <v>10</v>
      </c>
      <c r="H141" s="6">
        <v>12</v>
      </c>
      <c r="I141" s="15" t="s">
        <v>8</v>
      </c>
      <c r="J141" s="14" t="s">
        <v>10</v>
      </c>
    </row>
    <row r="142" spans="1:10" s="47" customFormat="1" ht="23.25" customHeight="1" x14ac:dyDescent="0.35">
      <c r="A142" s="352" t="s">
        <v>758</v>
      </c>
      <c r="B142" s="353"/>
      <c r="C142" s="72">
        <f t="shared" ref="C142:H142" si="8">SUM(C10:C139)</f>
        <v>0</v>
      </c>
      <c r="D142" s="72">
        <f t="shared" si="8"/>
        <v>0</v>
      </c>
      <c r="E142" s="72">
        <f t="shared" si="8"/>
        <v>0</v>
      </c>
      <c r="F142" s="72">
        <f t="shared" si="8"/>
        <v>0</v>
      </c>
      <c r="G142" s="72">
        <f t="shared" si="8"/>
        <v>0</v>
      </c>
      <c r="H142" s="72">
        <f t="shared" si="8"/>
        <v>0</v>
      </c>
      <c r="I142" s="72">
        <f>SUM(C11:I140)</f>
        <v>0</v>
      </c>
      <c r="J142" s="73">
        <f>SUM(J11:J140)</f>
        <v>0</v>
      </c>
    </row>
    <row r="143" spans="1:10" ht="24.95" customHeight="1" x14ac:dyDescent="0.2">
      <c r="A143" s="349" t="s">
        <v>751</v>
      </c>
      <c r="B143" s="350"/>
      <c r="C143" s="350"/>
      <c r="D143" s="350"/>
      <c r="E143" s="350"/>
      <c r="F143" s="350"/>
      <c r="G143" s="350"/>
      <c r="H143" s="350"/>
      <c r="I143" s="350"/>
      <c r="J143" s="351"/>
    </row>
    <row r="144" spans="1:10" ht="23.25" x14ac:dyDescent="0.2">
      <c r="A144" s="348" t="s">
        <v>727</v>
      </c>
      <c r="B144" s="348"/>
      <c r="C144" s="348"/>
      <c r="D144" s="348"/>
      <c r="E144" s="348"/>
      <c r="F144" s="348"/>
      <c r="G144" s="348"/>
      <c r="H144" s="348"/>
      <c r="I144" s="348"/>
      <c r="J144" s="348"/>
    </row>
    <row r="145" spans="1:10" ht="23.25" x14ac:dyDescent="0.2">
      <c r="A145" s="345" t="s">
        <v>726</v>
      </c>
      <c r="B145" s="345"/>
      <c r="C145" s="345"/>
      <c r="D145" s="345"/>
      <c r="E145" s="345"/>
      <c r="F145" s="345"/>
      <c r="G145" s="345"/>
      <c r="H145" s="345"/>
      <c r="I145" s="345"/>
      <c r="J145" s="345"/>
    </row>
  </sheetData>
  <sheetProtection selectLockedCells="1"/>
  <mergeCells count="13">
    <mergeCell ref="A144:J144"/>
    <mergeCell ref="A145:J145"/>
    <mergeCell ref="A143:J143"/>
    <mergeCell ref="A142:B142"/>
    <mergeCell ref="A8:I8"/>
    <mergeCell ref="A10:J10"/>
    <mergeCell ref="A7:J7"/>
    <mergeCell ref="A6:J6"/>
    <mergeCell ref="A1:J1"/>
    <mergeCell ref="A2:J2"/>
    <mergeCell ref="A3:J3"/>
    <mergeCell ref="A4:J4"/>
    <mergeCell ref="A5:J5"/>
  </mergeCells>
  <phoneticPr fontId="28" type="noConversion"/>
  <hyperlinks>
    <hyperlink ref="A5:J5" location="Account_Summary" display="Account Summary" xr:uid="{00000000-0004-0000-3D00-000000000000}"/>
    <hyperlink ref="A6:J6" location="'Table of Contents'!A1" display="Table of Contents" xr:uid="{00000000-0004-0000-3D00-000001000000}"/>
    <hyperlink ref="A11" r:id="rId1" xr:uid="{00000000-0004-0000-3D00-000002000000}"/>
    <hyperlink ref="A12" r:id="rId2" xr:uid="{00000000-0004-0000-3D00-000003000000}"/>
    <hyperlink ref="A13" r:id="rId3" xr:uid="{00000000-0004-0000-3D00-000004000000}"/>
    <hyperlink ref="A14" r:id="rId4" xr:uid="{00000000-0004-0000-3D00-000005000000}"/>
    <hyperlink ref="A15" r:id="rId5" xr:uid="{00000000-0004-0000-3D00-000006000000}"/>
    <hyperlink ref="A16" r:id="rId6" xr:uid="{00000000-0004-0000-3D00-000007000000}"/>
    <hyperlink ref="A17" r:id="rId7" xr:uid="{00000000-0004-0000-3D00-000008000000}"/>
    <hyperlink ref="A104" r:id="rId8" xr:uid="{00000000-0004-0000-3D00-000009000000}"/>
    <hyperlink ref="A10" r:id="rId9" xr:uid="{00000000-0004-0000-3D00-00000A000000}"/>
    <hyperlink ref="A62" r:id="rId10" xr:uid="{00000000-0004-0000-3D00-00000B000000}"/>
    <hyperlink ref="A108" r:id="rId11" xr:uid="{00000000-0004-0000-3D00-00000C000000}"/>
    <hyperlink ref="A18" r:id="rId12" xr:uid="{00000000-0004-0000-3D00-00000D000000}"/>
    <hyperlink ref="A25" r:id="rId13" xr:uid="{00000000-0004-0000-3D00-00000E000000}"/>
    <hyperlink ref="A26" r:id="rId14" xr:uid="{00000000-0004-0000-3D00-00000F000000}"/>
    <hyperlink ref="A28" r:id="rId15" xr:uid="{00000000-0004-0000-3D00-000010000000}"/>
    <hyperlink ref="A29" r:id="rId16" xr:uid="{00000000-0004-0000-3D00-000011000000}"/>
    <hyperlink ref="A73" r:id="rId17" xr:uid="{00000000-0004-0000-3D00-000012000000}"/>
    <hyperlink ref="A130" r:id="rId18" xr:uid="{00000000-0004-0000-3D00-000013000000}"/>
    <hyperlink ref="A19" r:id="rId19" xr:uid="{00000000-0004-0000-3D00-000014000000}"/>
    <hyperlink ref="A144:J144" location="Account_Summary" display="Account Summary" xr:uid="{94A1D2AA-CAEF-4BCC-BDE3-B83EC041EC8B}"/>
    <hyperlink ref="A145:J145" location="'Table of Contents'!A1" display="Table of Contents" xr:uid="{01CC33A9-5B8F-4953-9D8A-6F40FF504088}"/>
    <hyperlink ref="A27" r:id="rId20" xr:uid="{20A2D211-0E99-4B2E-8B39-19A49BDFFFFF}"/>
    <hyperlink ref="A123" r:id="rId21" xr:uid="{35634FAD-F287-416F-9234-5F948E2F8AC9}"/>
    <hyperlink ref="A127" r:id="rId22" xr:uid="{5C3D39DB-FE8A-416B-B387-66291C1DBDB2}"/>
    <hyperlink ref="A7:H7" r:id="rId23" display="Price List" xr:uid="{12555E05-0F0F-4F6B-865D-FB86DBEF3B9C}"/>
    <hyperlink ref="A139" r:id="rId24" xr:uid="{871C84C9-592D-43CA-9AA4-244B0D0EE04A}"/>
    <hyperlink ref="A20" r:id="rId25" xr:uid="{2CB951FD-7D23-49B5-9A7F-A53EFD71A0A6}"/>
    <hyperlink ref="A113" r:id="rId26" xr:uid="{12FB1EF7-2094-4F82-A7DD-1AE80BCCEDC5}"/>
    <hyperlink ref="A126" r:id="rId27" xr:uid="{08E0B0AF-C02B-4B2C-BFA4-7A7AE5FED1FD}"/>
    <hyperlink ref="A140" r:id="rId28" xr:uid="{C955B0E1-10A0-4E4A-80A6-0E143BA6D3E0}"/>
  </hyperlinks>
  <pageMargins left="0.75" right="0.75" top="1" bottom="1" header="0.5" footer="0.5"/>
  <pageSetup scale="61" fitToHeight="5" orientation="landscape" horizontalDpi="4294967293" r:id="rId29"/>
  <headerFooter alignWithMargins="0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sheetPr>
    <pageSetUpPr fitToPage="1"/>
  </sheetPr>
  <dimension ref="A1:J139"/>
  <sheetViews>
    <sheetView showZeros="0" topLeftCell="A4" zoomScale="80" workbookViewId="0">
      <selection activeCell="B12" sqref="B12:B134"/>
    </sheetView>
  </sheetViews>
  <sheetFormatPr defaultRowHeight="12.75" x14ac:dyDescent="0.2"/>
  <cols>
    <col min="1" max="1" width="61.85546875" customWidth="1"/>
    <col min="2" max="2" width="25.85546875" customWidth="1"/>
    <col min="9" max="9" width="21.5703125" customWidth="1"/>
    <col min="10" max="10" width="18.42578125" customWidth="1"/>
  </cols>
  <sheetData>
    <row r="1" spans="1:10" ht="30" x14ac:dyDescent="0.2">
      <c r="A1" s="446" t="s">
        <v>749</v>
      </c>
      <c r="B1" s="446"/>
      <c r="C1" s="446"/>
      <c r="D1" s="446"/>
      <c r="E1" s="446"/>
      <c r="F1" s="446"/>
      <c r="G1" s="446"/>
      <c r="H1" s="446"/>
      <c r="I1" s="446"/>
      <c r="J1" s="446"/>
    </row>
    <row r="2" spans="1:10" s="52" customFormat="1" ht="23.25" x14ac:dyDescent="0.2">
      <c r="A2" s="347" t="s">
        <v>0</v>
      </c>
      <c r="B2" s="347"/>
      <c r="C2" s="347"/>
      <c r="D2" s="347"/>
      <c r="E2" s="347"/>
      <c r="F2" s="347"/>
      <c r="G2" s="347"/>
      <c r="H2" s="347"/>
      <c r="I2" s="347"/>
      <c r="J2" s="347"/>
    </row>
    <row r="3" spans="1:10" s="52" customFormat="1" ht="23.25" x14ac:dyDescent="0.2">
      <c r="A3" s="347" t="s">
        <v>804</v>
      </c>
      <c r="B3" s="347"/>
      <c r="C3" s="347"/>
      <c r="D3" s="347"/>
      <c r="E3" s="347"/>
      <c r="F3" s="347"/>
      <c r="G3" s="347"/>
      <c r="H3" s="347"/>
      <c r="I3" s="347"/>
      <c r="J3" s="347"/>
    </row>
    <row r="4" spans="1:10" s="52" customFormat="1" ht="23.25" x14ac:dyDescent="0.2">
      <c r="A4" s="347" t="s">
        <v>752</v>
      </c>
      <c r="B4" s="347"/>
      <c r="C4" s="347"/>
      <c r="D4" s="347"/>
      <c r="E4" s="347"/>
      <c r="F4" s="347"/>
      <c r="G4" s="347"/>
      <c r="H4" s="347"/>
      <c r="I4" s="347"/>
      <c r="J4" s="347"/>
    </row>
    <row r="5" spans="1:10" ht="23.25" x14ac:dyDescent="0.2">
      <c r="A5" s="348" t="s">
        <v>727</v>
      </c>
      <c r="B5" s="348"/>
      <c r="C5" s="348"/>
      <c r="D5" s="348"/>
      <c r="E5" s="348"/>
      <c r="F5" s="348"/>
      <c r="G5" s="348"/>
      <c r="H5" s="348"/>
      <c r="I5" s="348"/>
      <c r="J5" s="348"/>
    </row>
    <row r="6" spans="1:10" ht="24.95" customHeight="1" x14ac:dyDescent="0.2">
      <c r="A6" s="495" t="s">
        <v>726</v>
      </c>
      <c r="B6" s="495"/>
      <c r="C6" s="495"/>
      <c r="D6" s="495"/>
      <c r="E6" s="495"/>
      <c r="F6" s="495"/>
      <c r="G6" s="495"/>
      <c r="H6" s="495"/>
      <c r="I6" s="495"/>
      <c r="J6" s="495"/>
    </row>
    <row r="7" spans="1:10" ht="24.95" customHeight="1" x14ac:dyDescent="0.2">
      <c r="A7" s="344" t="s">
        <v>995</v>
      </c>
      <c r="B7" s="344"/>
      <c r="C7" s="344"/>
      <c r="D7" s="344"/>
      <c r="E7" s="344"/>
      <c r="F7" s="344"/>
      <c r="G7" s="344"/>
      <c r="H7" s="344"/>
      <c r="I7" s="344"/>
      <c r="J7" s="344"/>
    </row>
    <row r="8" spans="1:10" s="56" customFormat="1" ht="23.25" customHeight="1" x14ac:dyDescent="0.2">
      <c r="A8" s="498" t="s">
        <v>759</v>
      </c>
      <c r="B8" s="498"/>
      <c r="C8" s="498"/>
      <c r="D8" s="498"/>
      <c r="E8" s="498"/>
      <c r="F8" s="498"/>
      <c r="G8" s="498"/>
      <c r="H8" s="498"/>
      <c r="I8" s="498"/>
      <c r="J8" s="70">
        <f>I136</f>
        <v>0</v>
      </c>
    </row>
    <row r="9" spans="1:10" ht="24.95" customHeight="1" x14ac:dyDescent="0.2">
      <c r="A9" s="340" t="s">
        <v>805</v>
      </c>
      <c r="B9" s="14" t="s">
        <v>712</v>
      </c>
      <c r="C9" s="15">
        <v>2</v>
      </c>
      <c r="D9" s="15">
        <v>4</v>
      </c>
      <c r="E9" s="15">
        <v>6</v>
      </c>
      <c r="F9" s="15">
        <v>8</v>
      </c>
      <c r="G9" s="15">
        <v>10</v>
      </c>
      <c r="H9" s="15">
        <v>12</v>
      </c>
      <c r="I9" s="14" t="s">
        <v>8</v>
      </c>
      <c r="J9" s="14" t="s">
        <v>10</v>
      </c>
    </row>
    <row r="10" spans="1:10" ht="24.95" customHeight="1" x14ac:dyDescent="0.2">
      <c r="A10" s="524" t="s">
        <v>730</v>
      </c>
      <c r="B10" s="524"/>
      <c r="C10" s="524"/>
      <c r="D10" s="524"/>
      <c r="E10" s="524"/>
      <c r="F10" s="524"/>
      <c r="G10" s="524"/>
      <c r="H10" s="524"/>
      <c r="I10" s="524"/>
      <c r="J10" s="524"/>
    </row>
    <row r="11" spans="1:10" ht="23.25" x14ac:dyDescent="0.35">
      <c r="A11" s="177" t="s">
        <v>290</v>
      </c>
      <c r="B11" s="20">
        <v>5</v>
      </c>
      <c r="C11" s="18">
        <v>0</v>
      </c>
      <c r="D11" s="18">
        <v>0</v>
      </c>
      <c r="E11" s="18">
        <v>0</v>
      </c>
      <c r="F11" s="18">
        <v>0</v>
      </c>
      <c r="G11" s="18">
        <v>0</v>
      </c>
      <c r="H11" s="18">
        <v>0</v>
      </c>
      <c r="I11" s="34">
        <f t="shared" ref="I11:I42" si="0">SUM(C11:H11)</f>
        <v>0</v>
      </c>
      <c r="J11" s="39">
        <f>I11*B11</f>
        <v>0</v>
      </c>
    </row>
    <row r="12" spans="1:10" ht="23.25" x14ac:dyDescent="0.35">
      <c r="A12" s="177" t="s">
        <v>243</v>
      </c>
      <c r="B12" s="20">
        <v>5</v>
      </c>
      <c r="C12" s="18"/>
      <c r="D12" s="18"/>
      <c r="E12" s="18"/>
      <c r="F12" s="18"/>
      <c r="G12" s="18"/>
      <c r="H12" s="18"/>
      <c r="I12" s="34">
        <f t="shared" si="0"/>
        <v>0</v>
      </c>
      <c r="J12" s="39">
        <f t="shared" ref="J12:J75" si="1">I12*B12</f>
        <v>0</v>
      </c>
    </row>
    <row r="13" spans="1:10" ht="23.25" x14ac:dyDescent="0.35">
      <c r="A13" s="177" t="s">
        <v>291</v>
      </c>
      <c r="B13" s="20">
        <v>5</v>
      </c>
      <c r="C13" s="18"/>
      <c r="D13" s="18"/>
      <c r="E13" s="18"/>
      <c r="F13" s="18"/>
      <c r="G13" s="18"/>
      <c r="H13" s="18"/>
      <c r="I13" s="34">
        <f t="shared" si="0"/>
        <v>0</v>
      </c>
      <c r="J13" s="39">
        <f t="shared" si="1"/>
        <v>0</v>
      </c>
    </row>
    <row r="14" spans="1:10" ht="23.25" x14ac:dyDescent="0.35">
      <c r="A14" s="177" t="s">
        <v>292</v>
      </c>
      <c r="B14" s="20">
        <v>5</v>
      </c>
      <c r="C14" s="18"/>
      <c r="D14" s="18"/>
      <c r="E14" s="18"/>
      <c r="F14" s="18"/>
      <c r="G14" s="18"/>
      <c r="H14" s="18"/>
      <c r="I14" s="34">
        <f t="shared" si="0"/>
        <v>0</v>
      </c>
      <c r="J14" s="39">
        <f t="shared" si="1"/>
        <v>0</v>
      </c>
    </row>
    <row r="15" spans="1:10" ht="23.25" x14ac:dyDescent="0.35">
      <c r="A15" s="184" t="s">
        <v>293</v>
      </c>
      <c r="B15" s="20">
        <v>5</v>
      </c>
      <c r="C15" s="18"/>
      <c r="D15" s="18"/>
      <c r="E15" s="18"/>
      <c r="F15" s="18"/>
      <c r="G15" s="18"/>
      <c r="H15" s="18"/>
      <c r="I15" s="34">
        <f t="shared" si="0"/>
        <v>0</v>
      </c>
      <c r="J15" s="39">
        <f t="shared" si="1"/>
        <v>0</v>
      </c>
    </row>
    <row r="16" spans="1:10" ht="23.25" x14ac:dyDescent="0.35">
      <c r="A16" s="186" t="s">
        <v>294</v>
      </c>
      <c r="B16" s="20">
        <v>5</v>
      </c>
      <c r="C16" s="18"/>
      <c r="D16" s="18"/>
      <c r="E16" s="18"/>
      <c r="F16" s="18"/>
      <c r="G16" s="18"/>
      <c r="H16" s="18"/>
      <c r="I16" s="34">
        <f t="shared" si="0"/>
        <v>0</v>
      </c>
      <c r="J16" s="39">
        <f t="shared" si="1"/>
        <v>0</v>
      </c>
    </row>
    <row r="17" spans="1:10" ht="23.25" x14ac:dyDescent="0.35">
      <c r="A17" s="184" t="s">
        <v>295</v>
      </c>
      <c r="B17" s="20">
        <v>5</v>
      </c>
      <c r="C17" s="18"/>
      <c r="D17" s="18"/>
      <c r="E17" s="18"/>
      <c r="F17" s="18"/>
      <c r="G17" s="18"/>
      <c r="H17" s="18"/>
      <c r="I17" s="34">
        <f t="shared" si="0"/>
        <v>0</v>
      </c>
      <c r="J17" s="39">
        <f t="shared" si="1"/>
        <v>0</v>
      </c>
    </row>
    <row r="18" spans="1:10" ht="23.25" x14ac:dyDescent="0.35">
      <c r="A18" s="177" t="s">
        <v>296</v>
      </c>
      <c r="B18" s="20">
        <v>5</v>
      </c>
      <c r="C18" s="18"/>
      <c r="D18" s="18"/>
      <c r="E18" s="18"/>
      <c r="F18" s="18"/>
      <c r="G18" s="18"/>
      <c r="H18" s="18"/>
      <c r="I18" s="34">
        <f t="shared" si="0"/>
        <v>0</v>
      </c>
      <c r="J18" s="39">
        <f t="shared" si="1"/>
        <v>0</v>
      </c>
    </row>
    <row r="19" spans="1:10" ht="23.25" x14ac:dyDescent="0.35">
      <c r="A19" s="177" t="s">
        <v>297</v>
      </c>
      <c r="B19" s="20">
        <v>5</v>
      </c>
      <c r="C19" s="18"/>
      <c r="D19" s="18"/>
      <c r="E19" s="18"/>
      <c r="F19" s="18"/>
      <c r="G19" s="18"/>
      <c r="H19" s="18"/>
      <c r="I19" s="34">
        <f t="shared" si="0"/>
        <v>0</v>
      </c>
      <c r="J19" s="39">
        <f t="shared" si="1"/>
        <v>0</v>
      </c>
    </row>
    <row r="20" spans="1:10" ht="23.25" x14ac:dyDescent="0.35">
      <c r="A20" s="177" t="s">
        <v>298</v>
      </c>
      <c r="B20" s="20">
        <v>5</v>
      </c>
      <c r="C20" s="18"/>
      <c r="D20" s="18"/>
      <c r="E20" s="18"/>
      <c r="F20" s="18"/>
      <c r="G20" s="18"/>
      <c r="H20" s="18"/>
      <c r="I20" s="34">
        <f t="shared" si="0"/>
        <v>0</v>
      </c>
      <c r="J20" s="39">
        <f t="shared" si="1"/>
        <v>0</v>
      </c>
    </row>
    <row r="21" spans="1:10" ht="23.25" x14ac:dyDescent="0.35">
      <c r="A21" s="177" t="s">
        <v>299</v>
      </c>
      <c r="B21" s="20">
        <v>5</v>
      </c>
      <c r="C21" s="18"/>
      <c r="D21" s="18"/>
      <c r="E21" s="18"/>
      <c r="F21" s="18"/>
      <c r="G21" s="18"/>
      <c r="H21" s="18"/>
      <c r="I21" s="34">
        <f t="shared" si="0"/>
        <v>0</v>
      </c>
      <c r="J21" s="39">
        <f t="shared" si="1"/>
        <v>0</v>
      </c>
    </row>
    <row r="22" spans="1:10" ht="23.25" x14ac:dyDescent="0.35">
      <c r="A22" s="177" t="s">
        <v>300</v>
      </c>
      <c r="B22" s="20">
        <v>5</v>
      </c>
      <c r="C22" s="18"/>
      <c r="D22" s="18"/>
      <c r="E22" s="18"/>
      <c r="F22" s="18"/>
      <c r="G22" s="18"/>
      <c r="H22" s="18"/>
      <c r="I22" s="34">
        <f t="shared" si="0"/>
        <v>0</v>
      </c>
      <c r="J22" s="39">
        <f t="shared" si="1"/>
        <v>0</v>
      </c>
    </row>
    <row r="23" spans="1:10" ht="23.25" x14ac:dyDescent="0.35">
      <c r="A23" s="177" t="s">
        <v>301</v>
      </c>
      <c r="B23" s="20">
        <v>5</v>
      </c>
      <c r="C23" s="18"/>
      <c r="D23" s="18"/>
      <c r="E23" s="18"/>
      <c r="F23" s="18"/>
      <c r="G23" s="18"/>
      <c r="H23" s="18"/>
      <c r="I23" s="34">
        <f t="shared" si="0"/>
        <v>0</v>
      </c>
      <c r="J23" s="39">
        <f t="shared" si="1"/>
        <v>0</v>
      </c>
    </row>
    <row r="24" spans="1:10" ht="23.25" x14ac:dyDescent="0.35">
      <c r="A24" s="177" t="s">
        <v>302</v>
      </c>
      <c r="B24" s="20">
        <v>5</v>
      </c>
      <c r="C24" s="18"/>
      <c r="D24" s="18"/>
      <c r="E24" s="18"/>
      <c r="F24" s="18"/>
      <c r="G24" s="18"/>
      <c r="H24" s="18"/>
      <c r="I24" s="34">
        <f t="shared" si="0"/>
        <v>0</v>
      </c>
      <c r="J24" s="39">
        <f t="shared" si="1"/>
        <v>0</v>
      </c>
    </row>
    <row r="25" spans="1:10" ht="23.25" x14ac:dyDescent="0.35">
      <c r="A25" s="177" t="s">
        <v>303</v>
      </c>
      <c r="B25" s="20">
        <v>5</v>
      </c>
      <c r="C25" s="18"/>
      <c r="D25" s="18"/>
      <c r="E25" s="18"/>
      <c r="F25" s="18"/>
      <c r="G25" s="18"/>
      <c r="H25" s="18"/>
      <c r="I25" s="34">
        <f t="shared" si="0"/>
        <v>0</v>
      </c>
      <c r="J25" s="39">
        <f t="shared" si="1"/>
        <v>0</v>
      </c>
    </row>
    <row r="26" spans="1:10" ht="23.25" x14ac:dyDescent="0.35">
      <c r="A26" s="177" t="s">
        <v>304</v>
      </c>
      <c r="B26" s="20">
        <v>5</v>
      </c>
      <c r="C26" s="18"/>
      <c r="D26" s="18">
        <v>0</v>
      </c>
      <c r="E26" s="18">
        <v>0</v>
      </c>
      <c r="F26" s="18"/>
      <c r="G26" s="18"/>
      <c r="H26" s="18"/>
      <c r="I26" s="34">
        <f t="shared" si="0"/>
        <v>0</v>
      </c>
      <c r="J26" s="39">
        <f t="shared" si="1"/>
        <v>0</v>
      </c>
    </row>
    <row r="27" spans="1:10" ht="23.25" x14ac:dyDescent="0.35">
      <c r="A27" s="177" t="s">
        <v>305</v>
      </c>
      <c r="B27" s="20">
        <v>5</v>
      </c>
      <c r="C27" s="18"/>
      <c r="D27" s="18"/>
      <c r="E27" s="18"/>
      <c r="F27" s="18"/>
      <c r="G27" s="18"/>
      <c r="H27" s="18"/>
      <c r="I27" s="34">
        <f t="shared" si="0"/>
        <v>0</v>
      </c>
      <c r="J27" s="39">
        <f t="shared" si="1"/>
        <v>0</v>
      </c>
    </row>
    <row r="28" spans="1:10" ht="23.25" x14ac:dyDescent="0.35">
      <c r="A28" s="177" t="s">
        <v>306</v>
      </c>
      <c r="B28" s="20">
        <v>5</v>
      </c>
      <c r="C28" s="18"/>
      <c r="D28" s="18"/>
      <c r="E28" s="18"/>
      <c r="F28" s="18"/>
      <c r="G28" s="18"/>
      <c r="H28" s="18"/>
      <c r="I28" s="34">
        <f t="shared" si="0"/>
        <v>0</v>
      </c>
      <c r="J28" s="39">
        <f t="shared" si="1"/>
        <v>0</v>
      </c>
    </row>
    <row r="29" spans="1:10" ht="23.25" x14ac:dyDescent="0.35">
      <c r="A29" s="177" t="s">
        <v>307</v>
      </c>
      <c r="B29" s="20">
        <v>5</v>
      </c>
      <c r="C29" s="18"/>
      <c r="D29" s="18">
        <v>0</v>
      </c>
      <c r="E29" s="18">
        <v>0</v>
      </c>
      <c r="F29" s="18"/>
      <c r="G29" s="18"/>
      <c r="H29" s="18"/>
      <c r="I29" s="34">
        <f t="shared" si="0"/>
        <v>0</v>
      </c>
      <c r="J29" s="39">
        <f t="shared" si="1"/>
        <v>0</v>
      </c>
    </row>
    <row r="30" spans="1:10" ht="23.25" x14ac:dyDescent="0.35">
      <c r="A30" s="177" t="s">
        <v>308</v>
      </c>
      <c r="B30" s="20">
        <v>5</v>
      </c>
      <c r="C30" s="18"/>
      <c r="D30" s="18"/>
      <c r="E30" s="18"/>
      <c r="F30" s="18"/>
      <c r="G30" s="18"/>
      <c r="H30" s="18"/>
      <c r="I30" s="34">
        <f t="shared" si="0"/>
        <v>0</v>
      </c>
      <c r="J30" s="39">
        <f t="shared" si="1"/>
        <v>0</v>
      </c>
    </row>
    <row r="31" spans="1:10" ht="23.25" x14ac:dyDescent="0.35">
      <c r="A31" s="177" t="s">
        <v>309</v>
      </c>
      <c r="B31" s="20">
        <v>5</v>
      </c>
      <c r="C31" s="18"/>
      <c r="D31" s="18"/>
      <c r="E31" s="18"/>
      <c r="F31" s="18"/>
      <c r="G31" s="18"/>
      <c r="H31" s="18"/>
      <c r="I31" s="34">
        <f t="shared" si="0"/>
        <v>0</v>
      </c>
      <c r="J31" s="39">
        <f t="shared" si="1"/>
        <v>0</v>
      </c>
    </row>
    <row r="32" spans="1:10" ht="23.25" x14ac:dyDescent="0.35">
      <c r="A32" s="177" t="s">
        <v>310</v>
      </c>
      <c r="B32" s="20">
        <v>5</v>
      </c>
      <c r="C32" s="18"/>
      <c r="D32" s="18"/>
      <c r="E32" s="18"/>
      <c r="F32" s="18"/>
      <c r="G32" s="18"/>
      <c r="H32" s="18"/>
      <c r="I32" s="34">
        <f t="shared" si="0"/>
        <v>0</v>
      </c>
      <c r="J32" s="39">
        <f t="shared" si="1"/>
        <v>0</v>
      </c>
    </row>
    <row r="33" spans="1:10" ht="23.25" x14ac:dyDescent="0.35">
      <c r="A33" s="177" t="s">
        <v>311</v>
      </c>
      <c r="B33" s="20">
        <v>5</v>
      </c>
      <c r="C33" s="18"/>
      <c r="D33" s="18"/>
      <c r="E33" s="18"/>
      <c r="F33" s="18"/>
      <c r="G33" s="18"/>
      <c r="H33" s="18"/>
      <c r="I33" s="34">
        <f t="shared" si="0"/>
        <v>0</v>
      </c>
      <c r="J33" s="39">
        <f t="shared" si="1"/>
        <v>0</v>
      </c>
    </row>
    <row r="34" spans="1:10" ht="23.25" x14ac:dyDescent="0.35">
      <c r="A34" s="177" t="s">
        <v>312</v>
      </c>
      <c r="B34" s="20">
        <v>5</v>
      </c>
      <c r="C34" s="18"/>
      <c r="D34" s="18"/>
      <c r="E34" s="18"/>
      <c r="F34" s="18"/>
      <c r="G34" s="18"/>
      <c r="H34" s="18"/>
      <c r="I34" s="34">
        <f t="shared" si="0"/>
        <v>0</v>
      </c>
      <c r="J34" s="39">
        <f t="shared" si="1"/>
        <v>0</v>
      </c>
    </row>
    <row r="35" spans="1:10" ht="23.25" x14ac:dyDescent="0.35">
      <c r="A35" s="177" t="s">
        <v>313</v>
      </c>
      <c r="B35" s="20">
        <v>5</v>
      </c>
      <c r="C35" s="18"/>
      <c r="D35" s="18"/>
      <c r="E35" s="18"/>
      <c r="F35" s="18"/>
      <c r="G35" s="18"/>
      <c r="H35" s="18"/>
      <c r="I35" s="34">
        <f t="shared" si="0"/>
        <v>0</v>
      </c>
      <c r="J35" s="39">
        <f t="shared" si="1"/>
        <v>0</v>
      </c>
    </row>
    <row r="36" spans="1:10" ht="23.25" x14ac:dyDescent="0.35">
      <c r="A36" s="177" t="s">
        <v>409</v>
      </c>
      <c r="B36" s="20">
        <v>5</v>
      </c>
      <c r="C36" s="18"/>
      <c r="D36" s="18"/>
      <c r="E36" s="18"/>
      <c r="F36" s="18"/>
      <c r="G36" s="18"/>
      <c r="H36" s="18"/>
      <c r="I36" s="34">
        <f t="shared" si="0"/>
        <v>0</v>
      </c>
      <c r="J36" s="39">
        <f t="shared" si="1"/>
        <v>0</v>
      </c>
    </row>
    <row r="37" spans="1:10" ht="23.25" x14ac:dyDescent="0.35">
      <c r="A37" s="177" t="s">
        <v>314</v>
      </c>
      <c r="B37" s="20">
        <v>5</v>
      </c>
      <c r="C37" s="18"/>
      <c r="D37" s="18"/>
      <c r="E37" s="18"/>
      <c r="F37" s="18"/>
      <c r="G37" s="18"/>
      <c r="H37" s="18"/>
      <c r="I37" s="34">
        <f t="shared" si="0"/>
        <v>0</v>
      </c>
      <c r="J37" s="39">
        <f t="shared" si="1"/>
        <v>0</v>
      </c>
    </row>
    <row r="38" spans="1:10" ht="23.25" x14ac:dyDescent="0.35">
      <c r="A38" s="177" t="s">
        <v>315</v>
      </c>
      <c r="B38" s="20">
        <v>5</v>
      </c>
      <c r="C38" s="18"/>
      <c r="D38" s="18"/>
      <c r="E38" s="18"/>
      <c r="F38" s="18"/>
      <c r="G38" s="18"/>
      <c r="H38" s="18"/>
      <c r="I38" s="34">
        <f t="shared" si="0"/>
        <v>0</v>
      </c>
      <c r="J38" s="39">
        <f t="shared" si="1"/>
        <v>0</v>
      </c>
    </row>
    <row r="39" spans="1:10" ht="23.25" x14ac:dyDescent="0.35">
      <c r="A39" s="177" t="s">
        <v>316</v>
      </c>
      <c r="B39" s="20">
        <v>5</v>
      </c>
      <c r="C39" s="18"/>
      <c r="D39" s="18"/>
      <c r="E39" s="18"/>
      <c r="F39" s="18"/>
      <c r="G39" s="18"/>
      <c r="H39" s="18"/>
      <c r="I39" s="34">
        <f t="shared" si="0"/>
        <v>0</v>
      </c>
      <c r="J39" s="39">
        <f t="shared" si="1"/>
        <v>0</v>
      </c>
    </row>
    <row r="40" spans="1:10" ht="23.25" x14ac:dyDescent="0.35">
      <c r="A40" s="177" t="s">
        <v>317</v>
      </c>
      <c r="B40" s="20">
        <v>5</v>
      </c>
      <c r="C40" s="18"/>
      <c r="D40" s="18"/>
      <c r="E40" s="18"/>
      <c r="F40" s="18"/>
      <c r="G40" s="18"/>
      <c r="H40" s="18"/>
      <c r="I40" s="34">
        <f t="shared" si="0"/>
        <v>0</v>
      </c>
      <c r="J40" s="39">
        <f t="shared" si="1"/>
        <v>0</v>
      </c>
    </row>
    <row r="41" spans="1:10" ht="23.25" x14ac:dyDescent="0.35">
      <c r="A41" s="177" t="s">
        <v>318</v>
      </c>
      <c r="B41" s="20">
        <v>5</v>
      </c>
      <c r="C41" s="18"/>
      <c r="D41" s="18"/>
      <c r="E41" s="18"/>
      <c r="F41" s="18"/>
      <c r="G41" s="18"/>
      <c r="H41" s="18"/>
      <c r="I41" s="34">
        <f t="shared" si="0"/>
        <v>0</v>
      </c>
      <c r="J41" s="39">
        <f t="shared" si="1"/>
        <v>0</v>
      </c>
    </row>
    <row r="42" spans="1:10" ht="23.25" x14ac:dyDescent="0.35">
      <c r="A42" s="177" t="s">
        <v>319</v>
      </c>
      <c r="B42" s="20">
        <v>5</v>
      </c>
      <c r="C42" s="18"/>
      <c r="D42" s="18"/>
      <c r="E42" s="18"/>
      <c r="F42" s="18"/>
      <c r="G42" s="18"/>
      <c r="H42" s="18"/>
      <c r="I42" s="34">
        <f t="shared" si="0"/>
        <v>0</v>
      </c>
      <c r="J42" s="39">
        <f t="shared" si="1"/>
        <v>0</v>
      </c>
    </row>
    <row r="43" spans="1:10" ht="23.25" x14ac:dyDescent="0.35">
      <c r="A43" s="177" t="s">
        <v>320</v>
      </c>
      <c r="B43" s="20">
        <v>5</v>
      </c>
      <c r="C43" s="18"/>
      <c r="D43" s="18"/>
      <c r="E43" s="18"/>
      <c r="F43" s="18"/>
      <c r="G43" s="18"/>
      <c r="H43" s="18"/>
      <c r="I43" s="34">
        <f t="shared" ref="I43:I74" si="2">SUM(C43:H43)</f>
        <v>0</v>
      </c>
      <c r="J43" s="39">
        <f t="shared" si="1"/>
        <v>0</v>
      </c>
    </row>
    <row r="44" spans="1:10" ht="23.25" x14ac:dyDescent="0.35">
      <c r="A44" s="177" t="s">
        <v>321</v>
      </c>
      <c r="B44" s="20">
        <v>5</v>
      </c>
      <c r="C44" s="18"/>
      <c r="D44" s="18"/>
      <c r="E44" s="18"/>
      <c r="F44" s="18"/>
      <c r="G44" s="18"/>
      <c r="H44" s="18"/>
      <c r="I44" s="34">
        <f t="shared" si="2"/>
        <v>0</v>
      </c>
      <c r="J44" s="39">
        <f t="shared" si="1"/>
        <v>0</v>
      </c>
    </row>
    <row r="45" spans="1:10" ht="23.25" x14ac:dyDescent="0.35">
      <c r="A45" s="177" t="s">
        <v>322</v>
      </c>
      <c r="B45" s="20">
        <v>5</v>
      </c>
      <c r="C45" s="18"/>
      <c r="D45" s="18"/>
      <c r="E45" s="18"/>
      <c r="F45" s="18"/>
      <c r="G45" s="18"/>
      <c r="H45" s="18"/>
      <c r="I45" s="34">
        <f t="shared" si="2"/>
        <v>0</v>
      </c>
      <c r="J45" s="39">
        <f t="shared" si="1"/>
        <v>0</v>
      </c>
    </row>
    <row r="46" spans="1:10" ht="23.25" x14ac:dyDescent="0.35">
      <c r="A46" s="177" t="s">
        <v>323</v>
      </c>
      <c r="B46" s="20">
        <v>5</v>
      </c>
      <c r="C46" s="18"/>
      <c r="D46" s="18"/>
      <c r="E46" s="18"/>
      <c r="F46" s="18"/>
      <c r="G46" s="18"/>
      <c r="H46" s="18"/>
      <c r="I46" s="34">
        <f t="shared" si="2"/>
        <v>0</v>
      </c>
      <c r="J46" s="39">
        <f t="shared" si="1"/>
        <v>0</v>
      </c>
    </row>
    <row r="47" spans="1:10" ht="23.25" x14ac:dyDescent="0.35">
      <c r="A47" s="177" t="s">
        <v>324</v>
      </c>
      <c r="B47" s="20">
        <v>5</v>
      </c>
      <c r="C47" s="18"/>
      <c r="D47" s="18"/>
      <c r="E47" s="18"/>
      <c r="F47" s="18"/>
      <c r="G47" s="18"/>
      <c r="H47" s="18"/>
      <c r="I47" s="34">
        <f t="shared" si="2"/>
        <v>0</v>
      </c>
      <c r="J47" s="39">
        <f t="shared" si="1"/>
        <v>0</v>
      </c>
    </row>
    <row r="48" spans="1:10" ht="23.25" x14ac:dyDescent="0.35">
      <c r="A48" s="177" t="s">
        <v>325</v>
      </c>
      <c r="B48" s="20">
        <v>5</v>
      </c>
      <c r="C48" s="18"/>
      <c r="D48" s="18"/>
      <c r="E48" s="18"/>
      <c r="F48" s="18"/>
      <c r="G48" s="18"/>
      <c r="H48" s="18"/>
      <c r="I48" s="34">
        <f t="shared" si="2"/>
        <v>0</v>
      </c>
      <c r="J48" s="39">
        <f t="shared" si="1"/>
        <v>0</v>
      </c>
    </row>
    <row r="49" spans="1:10" ht="23.25" x14ac:dyDescent="0.35">
      <c r="A49" s="177" t="s">
        <v>326</v>
      </c>
      <c r="B49" s="20">
        <v>5</v>
      </c>
      <c r="C49" s="18"/>
      <c r="D49" s="18"/>
      <c r="E49" s="18"/>
      <c r="F49" s="18"/>
      <c r="G49" s="18"/>
      <c r="H49" s="18"/>
      <c r="I49" s="34">
        <f t="shared" si="2"/>
        <v>0</v>
      </c>
      <c r="J49" s="39">
        <f t="shared" si="1"/>
        <v>0</v>
      </c>
    </row>
    <row r="50" spans="1:10" ht="23.25" x14ac:dyDescent="0.35">
      <c r="A50" s="177" t="s">
        <v>327</v>
      </c>
      <c r="B50" s="20">
        <v>5</v>
      </c>
      <c r="C50" s="18"/>
      <c r="D50" s="18"/>
      <c r="E50" s="18"/>
      <c r="F50" s="18"/>
      <c r="G50" s="18"/>
      <c r="H50" s="18"/>
      <c r="I50" s="34">
        <f t="shared" si="2"/>
        <v>0</v>
      </c>
      <c r="J50" s="39">
        <f t="shared" si="1"/>
        <v>0</v>
      </c>
    </row>
    <row r="51" spans="1:10" ht="23.25" x14ac:dyDescent="0.35">
      <c r="A51" s="177" t="s">
        <v>328</v>
      </c>
      <c r="B51" s="20">
        <v>5</v>
      </c>
      <c r="C51" s="18"/>
      <c r="D51" s="18"/>
      <c r="E51" s="18"/>
      <c r="F51" s="18"/>
      <c r="G51" s="18"/>
      <c r="H51" s="18"/>
      <c r="I51" s="34">
        <f t="shared" si="2"/>
        <v>0</v>
      </c>
      <c r="J51" s="39">
        <f t="shared" si="1"/>
        <v>0</v>
      </c>
    </row>
    <row r="52" spans="1:10" ht="23.25" x14ac:dyDescent="0.35">
      <c r="A52" s="177" t="s">
        <v>329</v>
      </c>
      <c r="B52" s="20">
        <v>5</v>
      </c>
      <c r="C52" s="18"/>
      <c r="D52" s="18"/>
      <c r="E52" s="18"/>
      <c r="F52" s="18"/>
      <c r="G52" s="18"/>
      <c r="H52" s="18"/>
      <c r="I52" s="34">
        <f t="shared" si="2"/>
        <v>0</v>
      </c>
      <c r="J52" s="39">
        <f t="shared" si="1"/>
        <v>0</v>
      </c>
    </row>
    <row r="53" spans="1:10" ht="23.25" x14ac:dyDescent="0.35">
      <c r="A53" s="177" t="s">
        <v>330</v>
      </c>
      <c r="B53" s="20">
        <v>5</v>
      </c>
      <c r="C53" s="18"/>
      <c r="D53" s="18"/>
      <c r="E53" s="18"/>
      <c r="F53" s="18"/>
      <c r="G53" s="18"/>
      <c r="H53" s="18"/>
      <c r="I53" s="34">
        <f t="shared" si="2"/>
        <v>0</v>
      </c>
      <c r="J53" s="39">
        <f t="shared" si="1"/>
        <v>0</v>
      </c>
    </row>
    <row r="54" spans="1:10" ht="23.25" x14ac:dyDescent="0.35">
      <c r="A54" s="177" t="s">
        <v>331</v>
      </c>
      <c r="B54" s="20">
        <v>5</v>
      </c>
      <c r="C54" s="18"/>
      <c r="D54" s="18"/>
      <c r="E54" s="18"/>
      <c r="F54" s="18"/>
      <c r="G54" s="18"/>
      <c r="H54" s="18"/>
      <c r="I54" s="34">
        <f t="shared" si="2"/>
        <v>0</v>
      </c>
      <c r="J54" s="39">
        <f t="shared" si="1"/>
        <v>0</v>
      </c>
    </row>
    <row r="55" spans="1:10" ht="23.25" x14ac:dyDescent="0.35">
      <c r="A55" s="177" t="s">
        <v>332</v>
      </c>
      <c r="B55" s="20">
        <v>5</v>
      </c>
      <c r="C55" s="18"/>
      <c r="D55" s="18"/>
      <c r="E55" s="18"/>
      <c r="F55" s="18"/>
      <c r="G55" s="18"/>
      <c r="H55" s="18"/>
      <c r="I55" s="34">
        <f t="shared" si="2"/>
        <v>0</v>
      </c>
      <c r="J55" s="39">
        <f t="shared" si="1"/>
        <v>0</v>
      </c>
    </row>
    <row r="56" spans="1:10" ht="23.25" x14ac:dyDescent="0.35">
      <c r="A56" s="177" t="s">
        <v>333</v>
      </c>
      <c r="B56" s="20">
        <v>5</v>
      </c>
      <c r="C56" s="18"/>
      <c r="D56" s="18"/>
      <c r="E56" s="18"/>
      <c r="F56" s="18"/>
      <c r="G56" s="18"/>
      <c r="H56" s="18"/>
      <c r="I56" s="34">
        <f t="shared" si="2"/>
        <v>0</v>
      </c>
      <c r="J56" s="39">
        <f t="shared" si="1"/>
        <v>0</v>
      </c>
    </row>
    <row r="57" spans="1:10" ht="23.25" x14ac:dyDescent="0.35">
      <c r="A57" s="177" t="s">
        <v>334</v>
      </c>
      <c r="B57" s="20">
        <v>5</v>
      </c>
      <c r="C57" s="18"/>
      <c r="D57" s="18"/>
      <c r="E57" s="18"/>
      <c r="F57" s="18"/>
      <c r="G57" s="18"/>
      <c r="H57" s="18"/>
      <c r="I57" s="34">
        <f t="shared" si="2"/>
        <v>0</v>
      </c>
      <c r="J57" s="39">
        <f t="shared" si="1"/>
        <v>0</v>
      </c>
    </row>
    <row r="58" spans="1:10" ht="23.25" x14ac:dyDescent="0.35">
      <c r="A58" s="177" t="s">
        <v>335</v>
      </c>
      <c r="B58" s="20">
        <v>5</v>
      </c>
      <c r="C58" s="18"/>
      <c r="D58" s="18"/>
      <c r="E58" s="18"/>
      <c r="F58" s="18"/>
      <c r="G58" s="18"/>
      <c r="H58" s="18"/>
      <c r="I58" s="34">
        <f t="shared" si="2"/>
        <v>0</v>
      </c>
      <c r="J58" s="39">
        <f t="shared" si="1"/>
        <v>0</v>
      </c>
    </row>
    <row r="59" spans="1:10" ht="23.25" x14ac:dyDescent="0.35">
      <c r="A59" s="177" t="s">
        <v>336</v>
      </c>
      <c r="B59" s="20">
        <v>5</v>
      </c>
      <c r="C59" s="18"/>
      <c r="D59" s="18"/>
      <c r="E59" s="18"/>
      <c r="F59" s="18"/>
      <c r="G59" s="18"/>
      <c r="H59" s="18"/>
      <c r="I59" s="34">
        <f t="shared" si="2"/>
        <v>0</v>
      </c>
      <c r="J59" s="39">
        <f t="shared" si="1"/>
        <v>0</v>
      </c>
    </row>
    <row r="60" spans="1:10" ht="23.25" x14ac:dyDescent="0.35">
      <c r="A60" s="177" t="s">
        <v>337</v>
      </c>
      <c r="B60" s="20">
        <v>5</v>
      </c>
      <c r="C60" s="18"/>
      <c r="D60" s="18"/>
      <c r="E60" s="18"/>
      <c r="F60" s="18"/>
      <c r="G60" s="18"/>
      <c r="H60" s="18"/>
      <c r="I60" s="34">
        <f t="shared" si="2"/>
        <v>0</v>
      </c>
      <c r="J60" s="39">
        <f t="shared" si="1"/>
        <v>0</v>
      </c>
    </row>
    <row r="61" spans="1:10" ht="23.25" x14ac:dyDescent="0.35">
      <c r="A61" s="177" t="s">
        <v>338</v>
      </c>
      <c r="B61" s="20">
        <v>5</v>
      </c>
      <c r="C61" s="18"/>
      <c r="D61" s="18"/>
      <c r="E61" s="18"/>
      <c r="F61" s="18"/>
      <c r="G61" s="18"/>
      <c r="H61" s="18"/>
      <c r="I61" s="34">
        <f t="shared" si="2"/>
        <v>0</v>
      </c>
      <c r="J61" s="39">
        <f t="shared" si="1"/>
        <v>0</v>
      </c>
    </row>
    <row r="62" spans="1:10" ht="23.25" x14ac:dyDescent="0.35">
      <c r="A62" s="177" t="s">
        <v>339</v>
      </c>
      <c r="B62" s="20">
        <v>5</v>
      </c>
      <c r="C62" s="18"/>
      <c r="D62" s="18"/>
      <c r="E62" s="18"/>
      <c r="F62" s="18"/>
      <c r="G62" s="18"/>
      <c r="H62" s="18"/>
      <c r="I62" s="34">
        <f t="shared" si="2"/>
        <v>0</v>
      </c>
      <c r="J62" s="39">
        <f t="shared" si="1"/>
        <v>0</v>
      </c>
    </row>
    <row r="63" spans="1:10" ht="23.25" x14ac:dyDescent="0.35">
      <c r="A63" s="177" t="s">
        <v>410</v>
      </c>
      <c r="B63" s="20">
        <v>5</v>
      </c>
      <c r="C63" s="18"/>
      <c r="D63" s="18"/>
      <c r="E63" s="18"/>
      <c r="F63" s="18"/>
      <c r="G63" s="18"/>
      <c r="H63" s="18"/>
      <c r="I63" s="34">
        <f t="shared" si="2"/>
        <v>0</v>
      </c>
      <c r="J63" s="39">
        <f t="shared" si="1"/>
        <v>0</v>
      </c>
    </row>
    <row r="64" spans="1:10" ht="23.25" x14ac:dyDescent="0.35">
      <c r="A64" s="177" t="s">
        <v>340</v>
      </c>
      <c r="B64" s="20">
        <v>5</v>
      </c>
      <c r="C64" s="18"/>
      <c r="D64" s="18"/>
      <c r="E64" s="18"/>
      <c r="F64" s="18"/>
      <c r="G64" s="18"/>
      <c r="H64" s="18"/>
      <c r="I64" s="34">
        <f t="shared" si="2"/>
        <v>0</v>
      </c>
      <c r="J64" s="39">
        <f t="shared" si="1"/>
        <v>0</v>
      </c>
    </row>
    <row r="65" spans="1:10" ht="23.25" x14ac:dyDescent="0.35">
      <c r="A65" s="177" t="s">
        <v>341</v>
      </c>
      <c r="B65" s="20">
        <v>5</v>
      </c>
      <c r="C65" s="18"/>
      <c r="D65" s="18"/>
      <c r="E65" s="18"/>
      <c r="F65" s="18"/>
      <c r="G65" s="18"/>
      <c r="H65" s="18"/>
      <c r="I65" s="34">
        <f t="shared" si="2"/>
        <v>0</v>
      </c>
      <c r="J65" s="39">
        <f t="shared" si="1"/>
        <v>0</v>
      </c>
    </row>
    <row r="66" spans="1:10" ht="23.25" x14ac:dyDescent="0.35">
      <c r="A66" s="177" t="s">
        <v>342</v>
      </c>
      <c r="B66" s="20">
        <v>5</v>
      </c>
      <c r="C66" s="18"/>
      <c r="D66" s="18"/>
      <c r="E66" s="18"/>
      <c r="F66" s="18"/>
      <c r="G66" s="18"/>
      <c r="H66" s="18"/>
      <c r="I66" s="34">
        <f t="shared" si="2"/>
        <v>0</v>
      </c>
      <c r="J66" s="39">
        <f t="shared" si="1"/>
        <v>0</v>
      </c>
    </row>
    <row r="67" spans="1:10" ht="23.25" x14ac:dyDescent="0.35">
      <c r="A67" s="177" t="s">
        <v>343</v>
      </c>
      <c r="B67" s="20">
        <v>5</v>
      </c>
      <c r="C67" s="18"/>
      <c r="D67" s="18"/>
      <c r="E67" s="18"/>
      <c r="F67" s="18"/>
      <c r="G67" s="18"/>
      <c r="H67" s="18"/>
      <c r="I67" s="34">
        <f t="shared" si="2"/>
        <v>0</v>
      </c>
      <c r="J67" s="39">
        <f t="shared" si="1"/>
        <v>0</v>
      </c>
    </row>
    <row r="68" spans="1:10" ht="23.25" x14ac:dyDescent="0.35">
      <c r="A68" s="177" t="s">
        <v>344</v>
      </c>
      <c r="B68" s="20">
        <v>5</v>
      </c>
      <c r="C68" s="18"/>
      <c r="D68" s="18"/>
      <c r="E68" s="18"/>
      <c r="F68" s="18"/>
      <c r="G68" s="18"/>
      <c r="H68" s="18"/>
      <c r="I68" s="34">
        <f t="shared" si="2"/>
        <v>0</v>
      </c>
      <c r="J68" s="39">
        <f t="shared" si="1"/>
        <v>0</v>
      </c>
    </row>
    <row r="69" spans="1:10" ht="23.25" x14ac:dyDescent="0.35">
      <c r="A69" s="177" t="s">
        <v>345</v>
      </c>
      <c r="B69" s="20">
        <v>5</v>
      </c>
      <c r="C69" s="18"/>
      <c r="D69" s="18"/>
      <c r="E69" s="18"/>
      <c r="F69" s="18"/>
      <c r="G69" s="18"/>
      <c r="H69" s="18"/>
      <c r="I69" s="34">
        <f t="shared" si="2"/>
        <v>0</v>
      </c>
      <c r="J69" s="39">
        <f t="shared" si="1"/>
        <v>0</v>
      </c>
    </row>
    <row r="70" spans="1:10" ht="23.25" x14ac:dyDescent="0.35">
      <c r="A70" s="177" t="s">
        <v>346</v>
      </c>
      <c r="B70" s="20">
        <v>5</v>
      </c>
      <c r="C70" s="18"/>
      <c r="D70" s="18"/>
      <c r="E70" s="18"/>
      <c r="F70" s="18"/>
      <c r="G70" s="18"/>
      <c r="H70" s="18"/>
      <c r="I70" s="34">
        <f t="shared" si="2"/>
        <v>0</v>
      </c>
      <c r="J70" s="39">
        <f t="shared" si="1"/>
        <v>0</v>
      </c>
    </row>
    <row r="71" spans="1:10" ht="23.25" x14ac:dyDescent="0.35">
      <c r="A71" s="177" t="s">
        <v>347</v>
      </c>
      <c r="B71" s="20">
        <v>5</v>
      </c>
      <c r="C71" s="18"/>
      <c r="D71" s="18"/>
      <c r="E71" s="18"/>
      <c r="F71" s="18"/>
      <c r="G71" s="18"/>
      <c r="H71" s="18"/>
      <c r="I71" s="34">
        <f t="shared" si="2"/>
        <v>0</v>
      </c>
      <c r="J71" s="39">
        <f t="shared" si="1"/>
        <v>0</v>
      </c>
    </row>
    <row r="72" spans="1:10" ht="23.25" x14ac:dyDescent="0.35">
      <c r="A72" s="177" t="s">
        <v>348</v>
      </c>
      <c r="B72" s="20">
        <v>5</v>
      </c>
      <c r="C72" s="18"/>
      <c r="D72" s="18"/>
      <c r="E72" s="18"/>
      <c r="F72" s="18"/>
      <c r="G72" s="18"/>
      <c r="H72" s="18"/>
      <c r="I72" s="34">
        <f t="shared" si="2"/>
        <v>0</v>
      </c>
      <c r="J72" s="39">
        <f t="shared" si="1"/>
        <v>0</v>
      </c>
    </row>
    <row r="73" spans="1:10" ht="23.25" x14ac:dyDescent="0.35">
      <c r="A73" s="177" t="s">
        <v>349</v>
      </c>
      <c r="B73" s="20">
        <v>5</v>
      </c>
      <c r="C73" s="18"/>
      <c r="D73" s="18"/>
      <c r="E73" s="18"/>
      <c r="F73" s="18"/>
      <c r="G73" s="18"/>
      <c r="H73" s="18"/>
      <c r="I73" s="34">
        <f t="shared" si="2"/>
        <v>0</v>
      </c>
      <c r="J73" s="39">
        <f t="shared" si="1"/>
        <v>0</v>
      </c>
    </row>
    <row r="74" spans="1:10" ht="23.25" x14ac:dyDescent="0.35">
      <c r="A74" s="177" t="s">
        <v>350</v>
      </c>
      <c r="B74" s="20">
        <v>5</v>
      </c>
      <c r="C74" s="18"/>
      <c r="D74" s="18"/>
      <c r="E74" s="18"/>
      <c r="F74" s="18"/>
      <c r="G74" s="18"/>
      <c r="H74" s="18"/>
      <c r="I74" s="34">
        <f t="shared" si="2"/>
        <v>0</v>
      </c>
      <c r="J74" s="39">
        <f t="shared" si="1"/>
        <v>0</v>
      </c>
    </row>
    <row r="75" spans="1:10" ht="23.25" x14ac:dyDescent="0.35">
      <c r="A75" s="177" t="s">
        <v>351</v>
      </c>
      <c r="B75" s="20">
        <v>5</v>
      </c>
      <c r="C75" s="18"/>
      <c r="D75" s="18"/>
      <c r="E75" s="18"/>
      <c r="F75" s="18"/>
      <c r="G75" s="18"/>
      <c r="H75" s="18"/>
      <c r="I75" s="34">
        <f t="shared" ref="I75:I106" si="3">SUM(C75:H75)</f>
        <v>0</v>
      </c>
      <c r="J75" s="39">
        <f t="shared" si="1"/>
        <v>0</v>
      </c>
    </row>
    <row r="76" spans="1:10" ht="23.25" x14ac:dyDescent="0.35">
      <c r="A76" s="177" t="s">
        <v>352</v>
      </c>
      <c r="B76" s="20">
        <v>5</v>
      </c>
      <c r="C76" s="18"/>
      <c r="D76" s="18"/>
      <c r="E76" s="18"/>
      <c r="F76" s="18"/>
      <c r="G76" s="18"/>
      <c r="H76" s="18"/>
      <c r="I76" s="34">
        <f t="shared" si="3"/>
        <v>0</v>
      </c>
      <c r="J76" s="39">
        <f t="shared" ref="J76:J134" si="4">I76*B76</f>
        <v>0</v>
      </c>
    </row>
    <row r="77" spans="1:10" ht="23.25" x14ac:dyDescent="0.35">
      <c r="A77" s="177" t="s">
        <v>353</v>
      </c>
      <c r="B77" s="20">
        <v>5</v>
      </c>
      <c r="C77" s="18"/>
      <c r="D77" s="18"/>
      <c r="E77" s="18"/>
      <c r="F77" s="18"/>
      <c r="G77" s="18"/>
      <c r="H77" s="18"/>
      <c r="I77" s="34">
        <f t="shared" si="3"/>
        <v>0</v>
      </c>
      <c r="J77" s="39">
        <f t="shared" si="4"/>
        <v>0</v>
      </c>
    </row>
    <row r="78" spans="1:10" ht="23.25" x14ac:dyDescent="0.35">
      <c r="A78" s="177" t="s">
        <v>354</v>
      </c>
      <c r="B78" s="20">
        <v>5</v>
      </c>
      <c r="C78" s="18"/>
      <c r="D78" s="18"/>
      <c r="E78" s="18"/>
      <c r="F78" s="18"/>
      <c r="G78" s="18"/>
      <c r="H78" s="18"/>
      <c r="I78" s="34">
        <f t="shared" si="3"/>
        <v>0</v>
      </c>
      <c r="J78" s="39">
        <f t="shared" si="4"/>
        <v>0</v>
      </c>
    </row>
    <row r="79" spans="1:10" ht="23.25" x14ac:dyDescent="0.35">
      <c r="A79" s="177" t="s">
        <v>355</v>
      </c>
      <c r="B79" s="20">
        <v>5</v>
      </c>
      <c r="C79" s="18"/>
      <c r="D79" s="18"/>
      <c r="E79" s="18"/>
      <c r="F79" s="18"/>
      <c r="G79" s="18"/>
      <c r="H79" s="18"/>
      <c r="I79" s="34">
        <f t="shared" si="3"/>
        <v>0</v>
      </c>
      <c r="J79" s="39">
        <f t="shared" si="4"/>
        <v>0</v>
      </c>
    </row>
    <row r="80" spans="1:10" ht="23.25" x14ac:dyDescent="0.35">
      <c r="A80" s="177" t="s">
        <v>411</v>
      </c>
      <c r="B80" s="20">
        <v>5</v>
      </c>
      <c r="C80" s="18"/>
      <c r="D80" s="18"/>
      <c r="E80" s="18"/>
      <c r="F80" s="18"/>
      <c r="G80" s="18"/>
      <c r="H80" s="18"/>
      <c r="I80" s="34">
        <f t="shared" si="3"/>
        <v>0</v>
      </c>
      <c r="J80" s="39">
        <f t="shared" si="4"/>
        <v>0</v>
      </c>
    </row>
    <row r="81" spans="1:10" ht="23.25" x14ac:dyDescent="0.35">
      <c r="A81" s="177" t="s">
        <v>356</v>
      </c>
      <c r="B81" s="20">
        <v>5</v>
      </c>
      <c r="C81" s="18"/>
      <c r="D81" s="18"/>
      <c r="E81" s="18"/>
      <c r="F81" s="18"/>
      <c r="G81" s="18"/>
      <c r="H81" s="18"/>
      <c r="I81" s="34">
        <f t="shared" si="3"/>
        <v>0</v>
      </c>
      <c r="J81" s="39">
        <f t="shared" si="4"/>
        <v>0</v>
      </c>
    </row>
    <row r="82" spans="1:10" ht="23.25" x14ac:dyDescent="0.35">
      <c r="A82" s="177" t="s">
        <v>357</v>
      </c>
      <c r="B82" s="20">
        <v>5</v>
      </c>
      <c r="C82" s="18"/>
      <c r="D82" s="18"/>
      <c r="E82" s="18"/>
      <c r="F82" s="18"/>
      <c r="G82" s="18"/>
      <c r="H82" s="18"/>
      <c r="I82" s="34">
        <f t="shared" si="3"/>
        <v>0</v>
      </c>
      <c r="J82" s="39">
        <f t="shared" si="4"/>
        <v>0</v>
      </c>
    </row>
    <row r="83" spans="1:10" ht="23.25" x14ac:dyDescent="0.35">
      <c r="A83" s="177" t="s">
        <v>358</v>
      </c>
      <c r="B83" s="20">
        <v>5</v>
      </c>
      <c r="C83" s="18"/>
      <c r="D83" s="18"/>
      <c r="E83" s="18"/>
      <c r="F83" s="18"/>
      <c r="G83" s="18"/>
      <c r="H83" s="18"/>
      <c r="I83" s="34">
        <f t="shared" si="3"/>
        <v>0</v>
      </c>
      <c r="J83" s="39">
        <f t="shared" si="4"/>
        <v>0</v>
      </c>
    </row>
    <row r="84" spans="1:10" ht="23.25" x14ac:dyDescent="0.35">
      <c r="A84" s="177" t="s">
        <v>359</v>
      </c>
      <c r="B84" s="20">
        <v>5</v>
      </c>
      <c r="C84" s="18"/>
      <c r="D84" s="18"/>
      <c r="E84" s="18"/>
      <c r="F84" s="18"/>
      <c r="G84" s="18"/>
      <c r="H84" s="18"/>
      <c r="I84" s="34">
        <f t="shared" si="3"/>
        <v>0</v>
      </c>
      <c r="J84" s="39">
        <f t="shared" si="4"/>
        <v>0</v>
      </c>
    </row>
    <row r="85" spans="1:10" ht="23.25" x14ac:dyDescent="0.35">
      <c r="A85" s="177" t="s">
        <v>360</v>
      </c>
      <c r="B85" s="20">
        <v>5</v>
      </c>
      <c r="C85" s="18"/>
      <c r="D85" s="18"/>
      <c r="E85" s="18"/>
      <c r="F85" s="18"/>
      <c r="G85" s="18"/>
      <c r="H85" s="18"/>
      <c r="I85" s="34">
        <f t="shared" si="3"/>
        <v>0</v>
      </c>
      <c r="J85" s="39">
        <f t="shared" si="4"/>
        <v>0</v>
      </c>
    </row>
    <row r="86" spans="1:10" ht="23.25" x14ac:dyDescent="0.35">
      <c r="A86" s="177" t="s">
        <v>361</v>
      </c>
      <c r="B86" s="20">
        <v>5</v>
      </c>
      <c r="C86" s="18"/>
      <c r="D86" s="18"/>
      <c r="E86" s="18"/>
      <c r="F86" s="18"/>
      <c r="G86" s="18"/>
      <c r="H86" s="18"/>
      <c r="I86" s="34">
        <f t="shared" si="3"/>
        <v>0</v>
      </c>
      <c r="J86" s="39">
        <f t="shared" si="4"/>
        <v>0</v>
      </c>
    </row>
    <row r="87" spans="1:10" ht="23.25" x14ac:dyDescent="0.35">
      <c r="A87" s="177" t="s">
        <v>362</v>
      </c>
      <c r="B87" s="20">
        <v>5</v>
      </c>
      <c r="C87" s="18"/>
      <c r="D87" s="18"/>
      <c r="E87" s="18"/>
      <c r="F87" s="18"/>
      <c r="G87" s="18"/>
      <c r="H87" s="18"/>
      <c r="I87" s="34">
        <f t="shared" si="3"/>
        <v>0</v>
      </c>
      <c r="J87" s="39">
        <f t="shared" si="4"/>
        <v>0</v>
      </c>
    </row>
    <row r="88" spans="1:10" ht="23.25" x14ac:dyDescent="0.35">
      <c r="A88" s="177" t="s">
        <v>363</v>
      </c>
      <c r="B88" s="20">
        <v>5</v>
      </c>
      <c r="C88" s="18"/>
      <c r="D88" s="18"/>
      <c r="E88" s="18"/>
      <c r="F88" s="18"/>
      <c r="G88" s="18"/>
      <c r="H88" s="18"/>
      <c r="I88" s="34">
        <f t="shared" si="3"/>
        <v>0</v>
      </c>
      <c r="J88" s="39">
        <f t="shared" si="4"/>
        <v>0</v>
      </c>
    </row>
    <row r="89" spans="1:10" ht="23.25" x14ac:dyDescent="0.35">
      <c r="A89" s="177" t="s">
        <v>364</v>
      </c>
      <c r="B89" s="20">
        <v>5</v>
      </c>
      <c r="C89" s="18"/>
      <c r="D89" s="18"/>
      <c r="E89" s="18"/>
      <c r="F89" s="18"/>
      <c r="G89" s="18"/>
      <c r="H89" s="18"/>
      <c r="I89" s="34">
        <f t="shared" si="3"/>
        <v>0</v>
      </c>
      <c r="J89" s="39">
        <f t="shared" si="4"/>
        <v>0</v>
      </c>
    </row>
    <row r="90" spans="1:10" ht="23.25" x14ac:dyDescent="0.35">
      <c r="A90" s="177" t="s">
        <v>365</v>
      </c>
      <c r="B90" s="20">
        <v>5</v>
      </c>
      <c r="C90" s="18"/>
      <c r="D90" s="18"/>
      <c r="E90" s="18"/>
      <c r="F90" s="18"/>
      <c r="G90" s="18"/>
      <c r="H90" s="18"/>
      <c r="I90" s="34">
        <f t="shared" si="3"/>
        <v>0</v>
      </c>
      <c r="J90" s="39">
        <f t="shared" si="4"/>
        <v>0</v>
      </c>
    </row>
    <row r="91" spans="1:10" ht="23.25" x14ac:dyDescent="0.35">
      <c r="A91" s="177" t="s">
        <v>366</v>
      </c>
      <c r="B91" s="20">
        <v>5</v>
      </c>
      <c r="C91" s="18"/>
      <c r="D91" s="18"/>
      <c r="E91" s="18"/>
      <c r="F91" s="18"/>
      <c r="G91" s="18"/>
      <c r="H91" s="18"/>
      <c r="I91" s="34">
        <f t="shared" si="3"/>
        <v>0</v>
      </c>
      <c r="J91" s="39">
        <f t="shared" si="4"/>
        <v>0</v>
      </c>
    </row>
    <row r="92" spans="1:10" ht="23.25" x14ac:dyDescent="0.35">
      <c r="A92" s="177" t="s">
        <v>367</v>
      </c>
      <c r="B92" s="20">
        <v>5</v>
      </c>
      <c r="C92" s="18"/>
      <c r="D92" s="18"/>
      <c r="E92" s="18"/>
      <c r="F92" s="18"/>
      <c r="G92" s="18"/>
      <c r="H92" s="18"/>
      <c r="I92" s="34">
        <f t="shared" si="3"/>
        <v>0</v>
      </c>
      <c r="J92" s="39">
        <f t="shared" si="4"/>
        <v>0</v>
      </c>
    </row>
    <row r="93" spans="1:10" ht="23.25" x14ac:dyDescent="0.35">
      <c r="A93" s="177" t="s">
        <v>368</v>
      </c>
      <c r="B93" s="20">
        <v>5</v>
      </c>
      <c r="C93" s="18"/>
      <c r="D93" s="18"/>
      <c r="E93" s="18"/>
      <c r="F93" s="18"/>
      <c r="G93" s="18"/>
      <c r="H93" s="18"/>
      <c r="I93" s="34">
        <f t="shared" si="3"/>
        <v>0</v>
      </c>
      <c r="J93" s="39">
        <f t="shared" si="4"/>
        <v>0</v>
      </c>
    </row>
    <row r="94" spans="1:10" ht="23.25" x14ac:dyDescent="0.35">
      <c r="A94" s="177" t="s">
        <v>369</v>
      </c>
      <c r="B94" s="20">
        <v>5</v>
      </c>
      <c r="C94" s="18"/>
      <c r="D94" s="18"/>
      <c r="E94" s="18"/>
      <c r="F94" s="18"/>
      <c r="G94" s="18"/>
      <c r="H94" s="18"/>
      <c r="I94" s="34">
        <f t="shared" si="3"/>
        <v>0</v>
      </c>
      <c r="J94" s="39">
        <f t="shared" si="4"/>
        <v>0</v>
      </c>
    </row>
    <row r="95" spans="1:10" ht="23.25" x14ac:dyDescent="0.35">
      <c r="A95" s="177" t="s">
        <v>412</v>
      </c>
      <c r="B95" s="20">
        <v>5</v>
      </c>
      <c r="C95" s="18"/>
      <c r="D95" s="18"/>
      <c r="E95" s="18"/>
      <c r="F95" s="18"/>
      <c r="G95" s="18"/>
      <c r="H95" s="18"/>
      <c r="I95" s="34">
        <f t="shared" si="3"/>
        <v>0</v>
      </c>
      <c r="J95" s="39">
        <f t="shared" si="4"/>
        <v>0</v>
      </c>
    </row>
    <row r="96" spans="1:10" ht="23.25" x14ac:dyDescent="0.35">
      <c r="A96" s="177" t="s">
        <v>370</v>
      </c>
      <c r="B96" s="20">
        <v>5</v>
      </c>
      <c r="C96" s="18"/>
      <c r="D96" s="18"/>
      <c r="E96" s="18"/>
      <c r="F96" s="18"/>
      <c r="G96" s="18"/>
      <c r="H96" s="18"/>
      <c r="I96" s="34">
        <f t="shared" si="3"/>
        <v>0</v>
      </c>
      <c r="J96" s="39">
        <f t="shared" si="4"/>
        <v>0</v>
      </c>
    </row>
    <row r="97" spans="1:10" ht="23.25" x14ac:dyDescent="0.35">
      <c r="A97" s="177" t="s">
        <v>371</v>
      </c>
      <c r="B97" s="20">
        <v>5</v>
      </c>
      <c r="C97" s="18"/>
      <c r="D97" s="18"/>
      <c r="E97" s="18"/>
      <c r="F97" s="18"/>
      <c r="G97" s="18"/>
      <c r="H97" s="18"/>
      <c r="I97" s="34">
        <f t="shared" si="3"/>
        <v>0</v>
      </c>
      <c r="J97" s="39">
        <f t="shared" si="4"/>
        <v>0</v>
      </c>
    </row>
    <row r="98" spans="1:10" ht="23.25" x14ac:dyDescent="0.35">
      <c r="A98" s="177" t="s">
        <v>372</v>
      </c>
      <c r="B98" s="20">
        <v>5</v>
      </c>
      <c r="C98" s="18"/>
      <c r="D98" s="18"/>
      <c r="E98" s="18"/>
      <c r="F98" s="18"/>
      <c r="G98" s="18"/>
      <c r="H98" s="18"/>
      <c r="I98" s="34">
        <f t="shared" si="3"/>
        <v>0</v>
      </c>
      <c r="J98" s="39">
        <f t="shared" si="4"/>
        <v>0</v>
      </c>
    </row>
    <row r="99" spans="1:10" ht="23.25" x14ac:dyDescent="0.35">
      <c r="A99" s="177" t="s">
        <v>373</v>
      </c>
      <c r="B99" s="20">
        <v>5</v>
      </c>
      <c r="C99" s="18"/>
      <c r="D99" s="18"/>
      <c r="E99" s="18"/>
      <c r="F99" s="18"/>
      <c r="G99" s="18"/>
      <c r="H99" s="18"/>
      <c r="I99" s="34">
        <f t="shared" si="3"/>
        <v>0</v>
      </c>
      <c r="J99" s="39">
        <f t="shared" si="4"/>
        <v>0</v>
      </c>
    </row>
    <row r="100" spans="1:10" ht="23.25" x14ac:dyDescent="0.35">
      <c r="A100" s="177" t="s">
        <v>374</v>
      </c>
      <c r="B100" s="20">
        <v>5</v>
      </c>
      <c r="C100" s="18"/>
      <c r="D100" s="18"/>
      <c r="E100" s="18"/>
      <c r="F100" s="18"/>
      <c r="G100" s="18"/>
      <c r="H100" s="18"/>
      <c r="I100" s="34">
        <f t="shared" si="3"/>
        <v>0</v>
      </c>
      <c r="J100" s="39">
        <f t="shared" si="4"/>
        <v>0</v>
      </c>
    </row>
    <row r="101" spans="1:10" ht="23.25" x14ac:dyDescent="0.35">
      <c r="A101" s="177" t="s">
        <v>375</v>
      </c>
      <c r="B101" s="20">
        <v>5</v>
      </c>
      <c r="C101" s="18"/>
      <c r="D101" s="18"/>
      <c r="E101" s="18"/>
      <c r="F101" s="18"/>
      <c r="G101" s="18"/>
      <c r="H101" s="18"/>
      <c r="I101" s="34">
        <f t="shared" si="3"/>
        <v>0</v>
      </c>
      <c r="J101" s="39">
        <f t="shared" si="4"/>
        <v>0</v>
      </c>
    </row>
    <row r="102" spans="1:10" ht="23.25" x14ac:dyDescent="0.35">
      <c r="A102" s="177" t="s">
        <v>376</v>
      </c>
      <c r="B102" s="20">
        <v>5</v>
      </c>
      <c r="C102" s="18"/>
      <c r="D102" s="18"/>
      <c r="E102" s="18"/>
      <c r="F102" s="18"/>
      <c r="G102" s="18"/>
      <c r="H102" s="18"/>
      <c r="I102" s="34">
        <f t="shared" si="3"/>
        <v>0</v>
      </c>
      <c r="J102" s="39">
        <f t="shared" si="4"/>
        <v>0</v>
      </c>
    </row>
    <row r="103" spans="1:10" ht="23.25" x14ac:dyDescent="0.35">
      <c r="A103" s="177" t="s">
        <v>377</v>
      </c>
      <c r="B103" s="20">
        <v>5</v>
      </c>
      <c r="C103" s="18"/>
      <c r="D103" s="18"/>
      <c r="E103" s="18"/>
      <c r="F103" s="18"/>
      <c r="G103" s="18"/>
      <c r="H103" s="18"/>
      <c r="I103" s="34">
        <f t="shared" si="3"/>
        <v>0</v>
      </c>
      <c r="J103" s="39">
        <f t="shared" si="4"/>
        <v>0</v>
      </c>
    </row>
    <row r="104" spans="1:10" ht="23.25" x14ac:dyDescent="0.35">
      <c r="A104" s="177" t="s">
        <v>378</v>
      </c>
      <c r="B104" s="20">
        <v>5</v>
      </c>
      <c r="C104" s="18"/>
      <c r="D104" s="18"/>
      <c r="E104" s="18"/>
      <c r="F104" s="18"/>
      <c r="G104" s="18"/>
      <c r="H104" s="18"/>
      <c r="I104" s="34">
        <f t="shared" si="3"/>
        <v>0</v>
      </c>
      <c r="J104" s="39">
        <f t="shared" si="4"/>
        <v>0</v>
      </c>
    </row>
    <row r="105" spans="1:10" ht="23.25" x14ac:dyDescent="0.35">
      <c r="A105" s="177" t="s">
        <v>379</v>
      </c>
      <c r="B105" s="20">
        <v>5</v>
      </c>
      <c r="C105" s="18"/>
      <c r="D105" s="18"/>
      <c r="E105" s="18"/>
      <c r="F105" s="18"/>
      <c r="G105" s="18"/>
      <c r="H105" s="18"/>
      <c r="I105" s="34">
        <f t="shared" si="3"/>
        <v>0</v>
      </c>
      <c r="J105" s="39">
        <f t="shared" si="4"/>
        <v>0</v>
      </c>
    </row>
    <row r="106" spans="1:10" ht="23.25" x14ac:dyDescent="0.35">
      <c r="A106" s="177" t="s">
        <v>380</v>
      </c>
      <c r="B106" s="20">
        <v>5</v>
      </c>
      <c r="C106" s="18"/>
      <c r="D106" s="18"/>
      <c r="E106" s="18"/>
      <c r="F106" s="18"/>
      <c r="G106" s="18"/>
      <c r="H106" s="18"/>
      <c r="I106" s="34">
        <f t="shared" si="3"/>
        <v>0</v>
      </c>
      <c r="J106" s="39">
        <f t="shared" si="4"/>
        <v>0</v>
      </c>
    </row>
    <row r="107" spans="1:10" ht="23.25" x14ac:dyDescent="0.35">
      <c r="A107" s="177" t="s">
        <v>381</v>
      </c>
      <c r="B107" s="20">
        <v>5</v>
      </c>
      <c r="C107" s="18"/>
      <c r="D107" s="18"/>
      <c r="E107" s="18"/>
      <c r="F107" s="18"/>
      <c r="G107" s="18"/>
      <c r="H107" s="18"/>
      <c r="I107" s="34">
        <f t="shared" ref="I107:I134" si="5">SUM(C107:H107)</f>
        <v>0</v>
      </c>
      <c r="J107" s="39">
        <f t="shared" si="4"/>
        <v>0</v>
      </c>
    </row>
    <row r="108" spans="1:10" ht="23.25" x14ac:dyDescent="0.35">
      <c r="A108" s="177" t="s">
        <v>382</v>
      </c>
      <c r="B108" s="20">
        <v>5</v>
      </c>
      <c r="C108" s="18"/>
      <c r="D108" s="18"/>
      <c r="E108" s="18"/>
      <c r="F108" s="18"/>
      <c r="G108" s="18"/>
      <c r="H108" s="18"/>
      <c r="I108" s="34">
        <f t="shared" si="5"/>
        <v>0</v>
      </c>
      <c r="J108" s="39">
        <f t="shared" si="4"/>
        <v>0</v>
      </c>
    </row>
    <row r="109" spans="1:10" ht="23.25" x14ac:dyDescent="0.35">
      <c r="A109" s="177" t="s">
        <v>383</v>
      </c>
      <c r="B109" s="20">
        <v>5</v>
      </c>
      <c r="C109" s="18"/>
      <c r="D109" s="18"/>
      <c r="E109" s="18"/>
      <c r="F109" s="18"/>
      <c r="G109" s="18"/>
      <c r="H109" s="18"/>
      <c r="I109" s="34">
        <f t="shared" si="5"/>
        <v>0</v>
      </c>
      <c r="J109" s="39">
        <f t="shared" si="4"/>
        <v>0</v>
      </c>
    </row>
    <row r="110" spans="1:10" ht="23.25" x14ac:dyDescent="0.35">
      <c r="A110" s="177" t="s">
        <v>384</v>
      </c>
      <c r="B110" s="20">
        <v>5</v>
      </c>
      <c r="C110" s="18"/>
      <c r="D110" s="18"/>
      <c r="E110" s="18"/>
      <c r="F110" s="18"/>
      <c r="G110" s="18"/>
      <c r="H110" s="18"/>
      <c r="I110" s="34">
        <f t="shared" si="5"/>
        <v>0</v>
      </c>
      <c r="J110" s="39">
        <f t="shared" si="4"/>
        <v>0</v>
      </c>
    </row>
    <row r="111" spans="1:10" ht="23.25" x14ac:dyDescent="0.35">
      <c r="A111" s="177" t="s">
        <v>385</v>
      </c>
      <c r="B111" s="20">
        <v>5</v>
      </c>
      <c r="C111" s="18"/>
      <c r="D111" s="18"/>
      <c r="E111" s="18"/>
      <c r="F111" s="18"/>
      <c r="G111" s="18"/>
      <c r="H111" s="18"/>
      <c r="I111" s="34">
        <f t="shared" si="5"/>
        <v>0</v>
      </c>
      <c r="J111" s="39">
        <f t="shared" si="4"/>
        <v>0</v>
      </c>
    </row>
    <row r="112" spans="1:10" ht="23.25" x14ac:dyDescent="0.35">
      <c r="A112" s="177" t="s">
        <v>386</v>
      </c>
      <c r="B112" s="20">
        <v>5</v>
      </c>
      <c r="C112" s="18"/>
      <c r="D112" s="18"/>
      <c r="E112" s="18"/>
      <c r="F112" s="18"/>
      <c r="G112" s="18"/>
      <c r="H112" s="18"/>
      <c r="I112" s="34">
        <f t="shared" si="5"/>
        <v>0</v>
      </c>
      <c r="J112" s="39">
        <f t="shared" si="4"/>
        <v>0</v>
      </c>
    </row>
    <row r="113" spans="1:10" ht="23.25" x14ac:dyDescent="0.35">
      <c r="A113" s="177" t="s">
        <v>387</v>
      </c>
      <c r="B113" s="20">
        <v>5</v>
      </c>
      <c r="C113" s="18"/>
      <c r="D113" s="18"/>
      <c r="E113" s="18"/>
      <c r="F113" s="18"/>
      <c r="G113" s="18"/>
      <c r="H113" s="18"/>
      <c r="I113" s="34">
        <f t="shared" si="5"/>
        <v>0</v>
      </c>
      <c r="J113" s="39">
        <f t="shared" si="4"/>
        <v>0</v>
      </c>
    </row>
    <row r="114" spans="1:10" ht="23.25" x14ac:dyDescent="0.35">
      <c r="A114" s="177" t="s">
        <v>388</v>
      </c>
      <c r="B114" s="20">
        <v>5</v>
      </c>
      <c r="C114" s="18"/>
      <c r="D114" s="18"/>
      <c r="E114" s="18"/>
      <c r="F114" s="18"/>
      <c r="G114" s="18"/>
      <c r="H114" s="18"/>
      <c r="I114" s="34">
        <f t="shared" si="5"/>
        <v>0</v>
      </c>
      <c r="J114" s="39">
        <f t="shared" si="4"/>
        <v>0</v>
      </c>
    </row>
    <row r="115" spans="1:10" ht="23.25" x14ac:dyDescent="0.35">
      <c r="A115" s="177" t="s">
        <v>389</v>
      </c>
      <c r="B115" s="20">
        <v>5</v>
      </c>
      <c r="C115" s="18"/>
      <c r="D115" s="18"/>
      <c r="E115" s="18"/>
      <c r="F115" s="18"/>
      <c r="G115" s="18"/>
      <c r="H115" s="18"/>
      <c r="I115" s="34">
        <f t="shared" si="5"/>
        <v>0</v>
      </c>
      <c r="J115" s="39">
        <f t="shared" si="4"/>
        <v>0</v>
      </c>
    </row>
    <row r="116" spans="1:10" ht="23.25" x14ac:dyDescent="0.35">
      <c r="A116" s="177" t="s">
        <v>390</v>
      </c>
      <c r="B116" s="20">
        <v>5</v>
      </c>
      <c r="C116" s="18"/>
      <c r="D116" s="18"/>
      <c r="E116" s="18"/>
      <c r="F116" s="18"/>
      <c r="G116" s="18"/>
      <c r="H116" s="18"/>
      <c r="I116" s="34">
        <f t="shared" si="5"/>
        <v>0</v>
      </c>
      <c r="J116" s="39">
        <f t="shared" si="4"/>
        <v>0</v>
      </c>
    </row>
    <row r="117" spans="1:10" ht="23.25" x14ac:dyDescent="0.35">
      <c r="A117" s="177" t="s">
        <v>391</v>
      </c>
      <c r="B117" s="20">
        <v>5</v>
      </c>
      <c r="C117" s="18"/>
      <c r="D117" s="18"/>
      <c r="E117" s="18"/>
      <c r="F117" s="18"/>
      <c r="G117" s="18"/>
      <c r="H117" s="18"/>
      <c r="I117" s="34">
        <f t="shared" si="5"/>
        <v>0</v>
      </c>
      <c r="J117" s="39">
        <f t="shared" si="4"/>
        <v>0</v>
      </c>
    </row>
    <row r="118" spans="1:10" ht="23.25" x14ac:dyDescent="0.35">
      <c r="A118" s="177" t="s">
        <v>392</v>
      </c>
      <c r="B118" s="20">
        <v>5</v>
      </c>
      <c r="C118" s="18"/>
      <c r="D118" s="18"/>
      <c r="E118" s="18"/>
      <c r="F118" s="18"/>
      <c r="G118" s="18"/>
      <c r="H118" s="18"/>
      <c r="I118" s="34">
        <f t="shared" si="5"/>
        <v>0</v>
      </c>
      <c r="J118" s="39">
        <f t="shared" si="4"/>
        <v>0</v>
      </c>
    </row>
    <row r="119" spans="1:10" ht="23.25" x14ac:dyDescent="0.35">
      <c r="A119" s="177" t="s">
        <v>393</v>
      </c>
      <c r="B119" s="20">
        <v>5</v>
      </c>
      <c r="C119" s="18"/>
      <c r="D119" s="18"/>
      <c r="E119" s="18"/>
      <c r="F119" s="18"/>
      <c r="G119" s="18"/>
      <c r="H119" s="18"/>
      <c r="I119" s="34">
        <f t="shared" si="5"/>
        <v>0</v>
      </c>
      <c r="J119" s="39">
        <f t="shared" si="4"/>
        <v>0</v>
      </c>
    </row>
    <row r="120" spans="1:10" ht="23.25" x14ac:dyDescent="0.35">
      <c r="A120" s="177" t="s">
        <v>394</v>
      </c>
      <c r="B120" s="20">
        <v>5</v>
      </c>
      <c r="C120" s="18"/>
      <c r="D120" s="18"/>
      <c r="E120" s="18"/>
      <c r="F120" s="18"/>
      <c r="G120" s="18"/>
      <c r="H120" s="18"/>
      <c r="I120" s="34">
        <f t="shared" si="5"/>
        <v>0</v>
      </c>
      <c r="J120" s="39">
        <f t="shared" si="4"/>
        <v>0</v>
      </c>
    </row>
    <row r="121" spans="1:10" ht="23.25" customHeight="1" x14ac:dyDescent="0.35">
      <c r="A121" s="177" t="s">
        <v>395</v>
      </c>
      <c r="B121" s="20">
        <v>5</v>
      </c>
      <c r="C121" s="18"/>
      <c r="D121" s="18"/>
      <c r="E121" s="18"/>
      <c r="F121" s="18"/>
      <c r="G121" s="18"/>
      <c r="H121" s="18"/>
      <c r="I121" s="34">
        <f t="shared" si="5"/>
        <v>0</v>
      </c>
      <c r="J121" s="39">
        <f t="shared" si="4"/>
        <v>0</v>
      </c>
    </row>
    <row r="122" spans="1:10" ht="24.95" customHeight="1" x14ac:dyDescent="0.35">
      <c r="A122" s="177" t="s">
        <v>396</v>
      </c>
      <c r="B122" s="20">
        <v>5</v>
      </c>
      <c r="C122" s="18"/>
      <c r="D122" s="18"/>
      <c r="E122" s="18"/>
      <c r="F122" s="18"/>
      <c r="G122" s="18"/>
      <c r="H122" s="18"/>
      <c r="I122" s="34">
        <f t="shared" si="5"/>
        <v>0</v>
      </c>
      <c r="J122" s="39">
        <f t="shared" si="4"/>
        <v>0</v>
      </c>
    </row>
    <row r="123" spans="1:10" ht="24.95" customHeight="1" x14ac:dyDescent="0.35">
      <c r="A123" s="177" t="s">
        <v>397</v>
      </c>
      <c r="B123" s="20">
        <v>5</v>
      </c>
      <c r="C123" s="18"/>
      <c r="D123" s="18"/>
      <c r="E123" s="18"/>
      <c r="F123" s="18"/>
      <c r="G123" s="18"/>
      <c r="H123" s="18"/>
      <c r="I123" s="34">
        <f t="shared" si="5"/>
        <v>0</v>
      </c>
      <c r="J123" s="39">
        <f t="shared" si="4"/>
        <v>0</v>
      </c>
    </row>
    <row r="124" spans="1:10" ht="24.95" customHeight="1" x14ac:dyDescent="0.35">
      <c r="A124" s="177" t="s">
        <v>398</v>
      </c>
      <c r="B124" s="20">
        <v>5</v>
      </c>
      <c r="C124" s="18"/>
      <c r="D124" s="18"/>
      <c r="E124" s="18"/>
      <c r="F124" s="18"/>
      <c r="G124" s="18"/>
      <c r="H124" s="18"/>
      <c r="I124" s="34">
        <f t="shared" si="5"/>
        <v>0</v>
      </c>
      <c r="J124" s="39">
        <f t="shared" si="4"/>
        <v>0</v>
      </c>
    </row>
    <row r="125" spans="1:10" ht="24.95" customHeight="1" x14ac:dyDescent="0.35">
      <c r="A125" s="177" t="s">
        <v>399</v>
      </c>
      <c r="B125" s="20">
        <v>5</v>
      </c>
      <c r="C125" s="18"/>
      <c r="D125" s="18"/>
      <c r="E125" s="18"/>
      <c r="F125" s="18"/>
      <c r="G125" s="18"/>
      <c r="H125" s="18"/>
      <c r="I125" s="34">
        <f t="shared" si="5"/>
        <v>0</v>
      </c>
      <c r="J125" s="39">
        <f t="shared" si="4"/>
        <v>0</v>
      </c>
    </row>
    <row r="126" spans="1:10" ht="24.95" customHeight="1" x14ac:dyDescent="0.35">
      <c r="A126" s="177" t="s">
        <v>400</v>
      </c>
      <c r="B126" s="20">
        <v>5</v>
      </c>
      <c r="C126" s="18"/>
      <c r="D126" s="18"/>
      <c r="E126" s="18"/>
      <c r="F126" s="18"/>
      <c r="G126" s="18"/>
      <c r="H126" s="18"/>
      <c r="I126" s="34">
        <f t="shared" si="5"/>
        <v>0</v>
      </c>
      <c r="J126" s="39">
        <f t="shared" si="4"/>
        <v>0</v>
      </c>
    </row>
    <row r="127" spans="1:10" ht="24.95" customHeight="1" x14ac:dyDescent="0.35">
      <c r="A127" s="177" t="s">
        <v>401</v>
      </c>
      <c r="B127" s="20">
        <v>5</v>
      </c>
      <c r="C127" s="18"/>
      <c r="D127" s="18"/>
      <c r="E127" s="18"/>
      <c r="F127" s="18"/>
      <c r="G127" s="18"/>
      <c r="H127" s="18"/>
      <c r="I127" s="34">
        <f t="shared" si="5"/>
        <v>0</v>
      </c>
      <c r="J127" s="39">
        <f t="shared" si="4"/>
        <v>0</v>
      </c>
    </row>
    <row r="128" spans="1:10" ht="24.95" customHeight="1" x14ac:dyDescent="0.35">
      <c r="A128" s="177" t="s">
        <v>402</v>
      </c>
      <c r="B128" s="20">
        <v>5</v>
      </c>
      <c r="C128" s="18"/>
      <c r="D128" s="18"/>
      <c r="E128" s="18"/>
      <c r="F128" s="18"/>
      <c r="G128" s="18"/>
      <c r="H128" s="18"/>
      <c r="I128" s="34">
        <f t="shared" si="5"/>
        <v>0</v>
      </c>
      <c r="J128" s="39">
        <f t="shared" si="4"/>
        <v>0</v>
      </c>
    </row>
    <row r="129" spans="1:10" ht="24.95" customHeight="1" x14ac:dyDescent="0.35">
      <c r="A129" s="177" t="s">
        <v>403</v>
      </c>
      <c r="B129" s="20">
        <v>5</v>
      </c>
      <c r="C129" s="18"/>
      <c r="D129" s="18"/>
      <c r="E129" s="18"/>
      <c r="F129" s="18"/>
      <c r="G129" s="18"/>
      <c r="H129" s="18"/>
      <c r="I129" s="34">
        <f t="shared" si="5"/>
        <v>0</v>
      </c>
      <c r="J129" s="39">
        <f t="shared" si="4"/>
        <v>0</v>
      </c>
    </row>
    <row r="130" spans="1:10" ht="24.95" customHeight="1" x14ac:dyDescent="0.35">
      <c r="A130" s="177" t="s">
        <v>404</v>
      </c>
      <c r="B130" s="20">
        <v>5</v>
      </c>
      <c r="C130" s="18"/>
      <c r="D130" s="18"/>
      <c r="E130" s="18"/>
      <c r="F130" s="18"/>
      <c r="G130" s="18"/>
      <c r="H130" s="18"/>
      <c r="I130" s="34">
        <f t="shared" si="5"/>
        <v>0</v>
      </c>
      <c r="J130" s="39">
        <f t="shared" si="4"/>
        <v>0</v>
      </c>
    </row>
    <row r="131" spans="1:10" ht="24.95" customHeight="1" x14ac:dyDescent="0.35">
      <c r="A131" s="177" t="s">
        <v>405</v>
      </c>
      <c r="B131" s="20">
        <v>5</v>
      </c>
      <c r="C131" s="18"/>
      <c r="D131" s="18"/>
      <c r="E131" s="18"/>
      <c r="F131" s="18"/>
      <c r="G131" s="18"/>
      <c r="H131" s="18"/>
      <c r="I131" s="34">
        <f t="shared" si="5"/>
        <v>0</v>
      </c>
      <c r="J131" s="39">
        <f t="shared" si="4"/>
        <v>0</v>
      </c>
    </row>
    <row r="132" spans="1:10" ht="24.95" customHeight="1" x14ac:dyDescent="0.35">
      <c r="A132" s="177" t="s">
        <v>406</v>
      </c>
      <c r="B132" s="20">
        <v>5</v>
      </c>
      <c r="C132" s="18"/>
      <c r="D132" s="18"/>
      <c r="E132" s="18"/>
      <c r="F132" s="18"/>
      <c r="G132" s="18"/>
      <c r="H132" s="18"/>
      <c r="I132" s="34">
        <f t="shared" si="5"/>
        <v>0</v>
      </c>
      <c r="J132" s="39">
        <f t="shared" si="4"/>
        <v>0</v>
      </c>
    </row>
    <row r="133" spans="1:10" ht="24.95" customHeight="1" x14ac:dyDescent="0.35">
      <c r="A133" s="177" t="s">
        <v>407</v>
      </c>
      <c r="B133" s="20">
        <v>5</v>
      </c>
      <c r="C133" s="18"/>
      <c r="D133" s="18"/>
      <c r="E133" s="18"/>
      <c r="F133" s="18"/>
      <c r="G133" s="18"/>
      <c r="H133" s="18"/>
      <c r="I133" s="34">
        <f t="shared" si="5"/>
        <v>0</v>
      </c>
      <c r="J133" s="39">
        <f t="shared" si="4"/>
        <v>0</v>
      </c>
    </row>
    <row r="134" spans="1:10" ht="24.95" customHeight="1" x14ac:dyDescent="0.35">
      <c r="A134" s="177" t="s">
        <v>408</v>
      </c>
      <c r="B134" s="20">
        <v>5</v>
      </c>
      <c r="C134" s="18">
        <v>0</v>
      </c>
      <c r="D134" s="18">
        <v>0</v>
      </c>
      <c r="E134" s="18">
        <v>0</v>
      </c>
      <c r="F134" s="18">
        <v>0</v>
      </c>
      <c r="G134" s="18">
        <v>0</v>
      </c>
      <c r="H134" s="18">
        <v>0</v>
      </c>
      <c r="I134" s="34">
        <f t="shared" si="5"/>
        <v>0</v>
      </c>
      <c r="J134" s="39">
        <f t="shared" si="4"/>
        <v>0</v>
      </c>
    </row>
    <row r="135" spans="1:10" ht="23.25" x14ac:dyDescent="0.35">
      <c r="A135" s="338" t="s">
        <v>43</v>
      </c>
      <c r="B135" s="43" t="s">
        <v>802</v>
      </c>
      <c r="C135" s="6">
        <v>2</v>
      </c>
      <c r="D135" s="6">
        <v>4</v>
      </c>
      <c r="E135" s="6">
        <v>6</v>
      </c>
      <c r="F135" s="6">
        <v>8</v>
      </c>
      <c r="G135" s="6">
        <v>10</v>
      </c>
      <c r="H135" s="6">
        <v>12</v>
      </c>
      <c r="I135" s="15" t="s">
        <v>8</v>
      </c>
      <c r="J135" s="14" t="s">
        <v>10</v>
      </c>
    </row>
    <row r="136" spans="1:10" s="12" customFormat="1" ht="23.25" customHeight="1" x14ac:dyDescent="0.35">
      <c r="A136" s="500" t="s">
        <v>758</v>
      </c>
      <c r="B136" s="501"/>
      <c r="C136" s="72">
        <f t="shared" ref="C136:H136" si="6">SUM(C10:C134)</f>
        <v>0</v>
      </c>
      <c r="D136" s="72">
        <f t="shared" si="6"/>
        <v>0</v>
      </c>
      <c r="E136" s="72">
        <f t="shared" si="6"/>
        <v>0</v>
      </c>
      <c r="F136" s="72">
        <f t="shared" si="6"/>
        <v>0</v>
      </c>
      <c r="G136" s="72">
        <f t="shared" si="6"/>
        <v>0</v>
      </c>
      <c r="H136" s="72">
        <f t="shared" si="6"/>
        <v>0</v>
      </c>
      <c r="I136" s="72">
        <f>SUM(I11:I134)</f>
        <v>0</v>
      </c>
      <c r="J136" s="73">
        <f>SUM(J11:J134)</f>
        <v>0</v>
      </c>
    </row>
    <row r="137" spans="1:10" ht="24.95" customHeight="1" x14ac:dyDescent="0.2">
      <c r="A137" s="349" t="s">
        <v>751</v>
      </c>
      <c r="B137" s="350"/>
      <c r="C137" s="350"/>
      <c r="D137" s="350"/>
      <c r="E137" s="350"/>
      <c r="F137" s="350"/>
      <c r="G137" s="350"/>
      <c r="H137" s="350"/>
      <c r="I137" s="350"/>
      <c r="J137" s="351"/>
    </row>
    <row r="138" spans="1:10" ht="23.25" x14ac:dyDescent="0.2">
      <c r="A138" s="348" t="s">
        <v>727</v>
      </c>
      <c r="B138" s="348"/>
      <c r="C138" s="348"/>
      <c r="D138" s="348"/>
      <c r="E138" s="348"/>
      <c r="F138" s="348"/>
      <c r="G138" s="348"/>
      <c r="H138" s="348"/>
      <c r="I138" s="348"/>
      <c r="J138" s="348"/>
    </row>
    <row r="139" spans="1:10" ht="23.25" x14ac:dyDescent="0.2">
      <c r="A139" s="495" t="s">
        <v>726</v>
      </c>
      <c r="B139" s="495"/>
      <c r="C139" s="495"/>
      <c r="D139" s="495"/>
      <c r="E139" s="495"/>
      <c r="F139" s="495"/>
      <c r="G139" s="495"/>
      <c r="H139" s="495"/>
      <c r="I139" s="495"/>
      <c r="J139" s="495"/>
    </row>
  </sheetData>
  <sheetProtection selectLockedCells="1"/>
  <mergeCells count="13">
    <mergeCell ref="A138:J138"/>
    <mergeCell ref="A139:J139"/>
    <mergeCell ref="A136:B136"/>
    <mergeCell ref="A137:J137"/>
    <mergeCell ref="A6:J6"/>
    <mergeCell ref="A8:I8"/>
    <mergeCell ref="A7:J7"/>
    <mergeCell ref="A10:J10"/>
    <mergeCell ref="A1:J1"/>
    <mergeCell ref="A2:J2"/>
    <mergeCell ref="A3:J3"/>
    <mergeCell ref="A4:J4"/>
    <mergeCell ref="A5:J5"/>
  </mergeCells>
  <phoneticPr fontId="28" type="noConversion"/>
  <hyperlinks>
    <hyperlink ref="A5:J5" location="Account_Summary" display="Account Summary" xr:uid="{00000000-0004-0000-3E00-000000000000}"/>
    <hyperlink ref="A6:J6" location="Table_of_Contents" display="Table of Contents" xr:uid="{00000000-0004-0000-3E00-000001000000}"/>
    <hyperlink ref="A16" r:id="rId1" xr:uid="{00000000-0004-0000-3E00-000002000000}"/>
    <hyperlink ref="A10" r:id="rId2" xr:uid="{00000000-0004-0000-3E00-000003000000}"/>
    <hyperlink ref="A138:J138" location="Account_Summary" display="Account Summary" xr:uid="{B87F83DD-D436-4684-960F-753EA3B38399}"/>
    <hyperlink ref="A139:J139" location="Table_of_Contents" display="Table of Contents" xr:uid="{37271B9E-3DE8-4588-B7EA-16A16D28F925}"/>
    <hyperlink ref="A7:H7" r:id="rId3" display="Price List" xr:uid="{7732F4B8-4163-42D7-93B5-BC0BD9B7A400}"/>
  </hyperlinks>
  <pageMargins left="0.75" right="0.75" top="1" bottom="1" header="0.5" footer="0.5"/>
  <pageSetup scale="67" fitToHeight="5" orientation="landscape" horizontalDpi="4294967294" verticalDpi="0" r:id="rId4"/>
  <headerFooter alignWithMargins="0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sheetPr>
    <pageSetUpPr fitToPage="1"/>
  </sheetPr>
  <dimension ref="A1:J22"/>
  <sheetViews>
    <sheetView showZeros="0" topLeftCell="A6" zoomScale="80" workbookViewId="0">
      <selection activeCell="B20" sqref="B20"/>
    </sheetView>
  </sheetViews>
  <sheetFormatPr defaultRowHeight="12.75" x14ac:dyDescent="0.2"/>
  <cols>
    <col min="1" max="1" width="46.140625" customWidth="1"/>
    <col min="2" max="2" width="28.28515625" customWidth="1"/>
    <col min="9" max="9" width="26" customWidth="1"/>
    <col min="10" max="10" width="22.7109375" customWidth="1"/>
  </cols>
  <sheetData>
    <row r="1" spans="1:10" ht="30" x14ac:dyDescent="0.2">
      <c r="A1" s="446" t="s">
        <v>749</v>
      </c>
      <c r="B1" s="446"/>
      <c r="C1" s="446"/>
      <c r="D1" s="446"/>
      <c r="E1" s="446"/>
      <c r="F1" s="446"/>
      <c r="G1" s="446"/>
      <c r="H1" s="446"/>
      <c r="I1" s="446"/>
      <c r="J1" s="446"/>
    </row>
    <row r="2" spans="1:10" s="52" customFormat="1" ht="23.25" x14ac:dyDescent="0.2">
      <c r="A2" s="347" t="s">
        <v>0</v>
      </c>
      <c r="B2" s="347"/>
      <c r="C2" s="347"/>
      <c r="D2" s="347"/>
      <c r="E2" s="347"/>
      <c r="F2" s="347"/>
      <c r="G2" s="347"/>
      <c r="H2" s="347"/>
      <c r="I2" s="347"/>
      <c r="J2" s="347"/>
    </row>
    <row r="3" spans="1:10" s="52" customFormat="1" ht="23.25" x14ac:dyDescent="0.2">
      <c r="A3" s="347" t="s">
        <v>806</v>
      </c>
      <c r="B3" s="347"/>
      <c r="C3" s="347"/>
      <c r="D3" s="347"/>
      <c r="E3" s="347"/>
      <c r="F3" s="347"/>
      <c r="G3" s="347"/>
      <c r="H3" s="347"/>
      <c r="I3" s="347"/>
      <c r="J3" s="347"/>
    </row>
    <row r="4" spans="1:10" s="52" customFormat="1" ht="23.25" x14ac:dyDescent="0.2">
      <c r="A4" s="347" t="s">
        <v>752</v>
      </c>
      <c r="B4" s="347"/>
      <c r="C4" s="347"/>
      <c r="D4" s="347"/>
      <c r="E4" s="347"/>
      <c r="F4" s="347"/>
      <c r="G4" s="347"/>
      <c r="H4" s="347"/>
      <c r="I4" s="347"/>
      <c r="J4" s="347"/>
    </row>
    <row r="5" spans="1:10" ht="23.25" x14ac:dyDescent="0.2">
      <c r="A5" s="348" t="s">
        <v>727</v>
      </c>
      <c r="B5" s="348"/>
      <c r="C5" s="348"/>
      <c r="D5" s="348"/>
      <c r="E5" s="348"/>
      <c r="F5" s="348"/>
      <c r="G5" s="348"/>
      <c r="H5" s="348"/>
      <c r="I5" s="348"/>
      <c r="J5" s="348"/>
    </row>
    <row r="6" spans="1:10" ht="24.95" customHeight="1" x14ac:dyDescent="0.2">
      <c r="A6" s="345" t="s">
        <v>726</v>
      </c>
      <c r="B6" s="345"/>
      <c r="C6" s="345"/>
      <c r="D6" s="345"/>
      <c r="E6" s="345"/>
      <c r="F6" s="345"/>
      <c r="G6" s="345"/>
      <c r="H6" s="345"/>
      <c r="I6" s="345"/>
      <c r="J6" s="345"/>
    </row>
    <row r="7" spans="1:10" ht="24.95" customHeight="1" x14ac:dyDescent="0.2">
      <c r="A7" s="344" t="s">
        <v>995</v>
      </c>
      <c r="B7" s="344"/>
      <c r="C7" s="344"/>
      <c r="D7" s="344"/>
      <c r="E7" s="344"/>
      <c r="F7" s="344"/>
      <c r="G7" s="344"/>
      <c r="H7" s="344"/>
      <c r="I7" s="344"/>
      <c r="J7" s="344"/>
    </row>
    <row r="8" spans="1:10" s="56" customFormat="1" ht="23.25" customHeight="1" x14ac:dyDescent="0.2">
      <c r="A8" s="354" t="s">
        <v>759</v>
      </c>
      <c r="B8" s="354"/>
      <c r="C8" s="354"/>
      <c r="D8" s="354"/>
      <c r="E8" s="354"/>
      <c r="F8" s="354"/>
      <c r="G8" s="354"/>
      <c r="H8" s="354"/>
      <c r="I8" s="354"/>
      <c r="J8" s="70">
        <f>I21</f>
        <v>0</v>
      </c>
    </row>
    <row r="9" spans="1:10" ht="24.95" customHeight="1" x14ac:dyDescent="0.35">
      <c r="A9" s="7" t="s">
        <v>61</v>
      </c>
      <c r="B9" s="14" t="s">
        <v>712</v>
      </c>
      <c r="C9" s="15">
        <v>2</v>
      </c>
      <c r="D9" s="15">
        <v>4</v>
      </c>
      <c r="E9" s="15">
        <v>6</v>
      </c>
      <c r="F9" s="15">
        <v>8</v>
      </c>
      <c r="G9" s="15">
        <v>10</v>
      </c>
      <c r="H9" s="15">
        <v>12</v>
      </c>
      <c r="I9" s="15" t="s">
        <v>8</v>
      </c>
      <c r="J9" s="14" t="s">
        <v>10</v>
      </c>
    </row>
    <row r="10" spans="1:10" ht="24.95" customHeight="1" x14ac:dyDescent="0.2">
      <c r="A10" s="355" t="s">
        <v>730</v>
      </c>
      <c r="B10" s="355"/>
      <c r="C10" s="355"/>
      <c r="D10" s="355"/>
      <c r="E10" s="355"/>
      <c r="F10" s="355"/>
      <c r="G10" s="355"/>
      <c r="H10" s="355"/>
      <c r="I10" s="355"/>
      <c r="J10" s="355"/>
    </row>
    <row r="11" spans="1:10" ht="24.95" customHeight="1" x14ac:dyDescent="0.35">
      <c r="A11" s="13" t="s">
        <v>413</v>
      </c>
      <c r="B11" s="20">
        <v>5</v>
      </c>
      <c r="C11" s="18">
        <v>0</v>
      </c>
      <c r="D11" s="18">
        <v>0</v>
      </c>
      <c r="E11" s="18">
        <v>0</v>
      </c>
      <c r="F11" s="18">
        <v>0</v>
      </c>
      <c r="G11" s="18">
        <v>0</v>
      </c>
      <c r="H11" s="18">
        <v>0</v>
      </c>
      <c r="I11" s="34">
        <f t="shared" ref="I11:I19" si="0">SUM(C11:H11)</f>
        <v>0</v>
      </c>
      <c r="J11" s="39">
        <f t="shared" ref="J11:J19" si="1">B11*I11</f>
        <v>0</v>
      </c>
    </row>
    <row r="12" spans="1:10" ht="24.95" customHeight="1" x14ac:dyDescent="0.35">
      <c r="A12" s="13" t="s">
        <v>414</v>
      </c>
      <c r="B12" s="20">
        <v>5</v>
      </c>
      <c r="C12" s="18">
        <v>0</v>
      </c>
      <c r="D12" s="18"/>
      <c r="E12" s="18"/>
      <c r="F12" s="18"/>
      <c r="G12" s="18"/>
      <c r="H12" s="18"/>
      <c r="I12" s="34">
        <f t="shared" si="0"/>
        <v>0</v>
      </c>
      <c r="J12" s="39">
        <f t="shared" si="1"/>
        <v>0</v>
      </c>
    </row>
    <row r="13" spans="1:10" ht="24.95" customHeight="1" x14ac:dyDescent="0.35">
      <c r="A13" s="13" t="s">
        <v>415</v>
      </c>
      <c r="B13" s="20">
        <v>5</v>
      </c>
      <c r="C13" s="18">
        <v>0</v>
      </c>
      <c r="D13" s="18"/>
      <c r="E13" s="18"/>
      <c r="F13" s="18"/>
      <c r="G13" s="18"/>
      <c r="H13" s="18"/>
      <c r="I13" s="34">
        <f t="shared" si="0"/>
        <v>0</v>
      </c>
      <c r="J13" s="39">
        <f t="shared" si="1"/>
        <v>0</v>
      </c>
    </row>
    <row r="14" spans="1:10" ht="24.95" customHeight="1" x14ac:dyDescent="0.35">
      <c r="A14" s="13" t="s">
        <v>416</v>
      </c>
      <c r="B14" s="20">
        <v>5</v>
      </c>
      <c r="C14" s="18">
        <v>0</v>
      </c>
      <c r="D14" s="18"/>
      <c r="E14" s="18"/>
      <c r="F14" s="18"/>
      <c r="G14" s="18"/>
      <c r="H14" s="18"/>
      <c r="I14" s="34">
        <f t="shared" si="0"/>
        <v>0</v>
      </c>
      <c r="J14" s="39">
        <f t="shared" si="1"/>
        <v>0</v>
      </c>
    </row>
    <row r="15" spans="1:10" ht="24.95" customHeight="1" x14ac:dyDescent="0.35">
      <c r="A15" s="13" t="s">
        <v>417</v>
      </c>
      <c r="B15" s="20">
        <v>5</v>
      </c>
      <c r="C15" s="18">
        <v>0</v>
      </c>
      <c r="D15" s="18"/>
      <c r="E15" s="18"/>
      <c r="F15" s="18"/>
      <c r="G15" s="18"/>
      <c r="H15" s="18"/>
      <c r="I15" s="34">
        <f t="shared" si="0"/>
        <v>0</v>
      </c>
      <c r="J15" s="39">
        <f t="shared" si="1"/>
        <v>0</v>
      </c>
    </row>
    <row r="16" spans="1:10" ht="24.95" customHeight="1" x14ac:dyDescent="0.35">
      <c r="A16" s="13" t="s">
        <v>418</v>
      </c>
      <c r="B16" s="20">
        <v>5</v>
      </c>
      <c r="C16" s="18">
        <v>0</v>
      </c>
      <c r="D16" s="18"/>
      <c r="E16" s="18"/>
      <c r="F16" s="18"/>
      <c r="G16" s="18"/>
      <c r="H16" s="18"/>
      <c r="I16" s="34">
        <f t="shared" si="0"/>
        <v>0</v>
      </c>
      <c r="J16" s="39">
        <f t="shared" si="1"/>
        <v>0</v>
      </c>
    </row>
    <row r="17" spans="1:10" ht="24.95" customHeight="1" x14ac:dyDescent="0.35">
      <c r="A17" s="13" t="s">
        <v>419</v>
      </c>
      <c r="B17" s="20">
        <v>5</v>
      </c>
      <c r="C17" s="18">
        <v>0</v>
      </c>
      <c r="D17" s="18"/>
      <c r="E17" s="18"/>
      <c r="F17" s="18"/>
      <c r="G17" s="18"/>
      <c r="H17" s="18"/>
      <c r="I17" s="34">
        <f t="shared" si="0"/>
        <v>0</v>
      </c>
      <c r="J17" s="39">
        <f t="shared" si="1"/>
        <v>0</v>
      </c>
    </row>
    <row r="18" spans="1:10" ht="24.95" customHeight="1" x14ac:dyDescent="0.35">
      <c r="A18" s="13" t="s">
        <v>420</v>
      </c>
      <c r="B18" s="20">
        <v>5</v>
      </c>
      <c r="C18" s="18">
        <v>0</v>
      </c>
      <c r="D18" s="18"/>
      <c r="E18" s="18"/>
      <c r="F18" s="18"/>
      <c r="G18" s="18"/>
      <c r="H18" s="18"/>
      <c r="I18" s="34">
        <f t="shared" si="0"/>
        <v>0</v>
      </c>
      <c r="J18" s="39">
        <f t="shared" si="1"/>
        <v>0</v>
      </c>
    </row>
    <row r="19" spans="1:10" ht="24.95" customHeight="1" x14ac:dyDescent="0.35">
      <c r="A19" s="13" t="s">
        <v>421</v>
      </c>
      <c r="B19" s="20">
        <v>5</v>
      </c>
      <c r="C19" s="18">
        <v>0</v>
      </c>
      <c r="D19" s="18"/>
      <c r="E19" s="18"/>
      <c r="F19" s="18"/>
      <c r="G19" s="18"/>
      <c r="H19" s="18">
        <v>0</v>
      </c>
      <c r="I19" s="34">
        <f t="shared" si="0"/>
        <v>0</v>
      </c>
      <c r="J19" s="39">
        <f t="shared" si="1"/>
        <v>0</v>
      </c>
    </row>
    <row r="20" spans="1:10" ht="23.25" x14ac:dyDescent="0.35">
      <c r="A20" s="7" t="s">
        <v>61</v>
      </c>
      <c r="B20" s="43" t="s">
        <v>802</v>
      </c>
      <c r="C20" s="6">
        <v>2</v>
      </c>
      <c r="D20" s="6">
        <v>4</v>
      </c>
      <c r="E20" s="6">
        <v>6</v>
      </c>
      <c r="F20" s="6">
        <v>8</v>
      </c>
      <c r="G20" s="6">
        <v>10</v>
      </c>
      <c r="H20" s="6">
        <v>12</v>
      </c>
      <c r="I20" s="15" t="s">
        <v>8</v>
      </c>
      <c r="J20" s="14" t="s">
        <v>10</v>
      </c>
    </row>
    <row r="21" spans="1:10" s="47" customFormat="1" ht="23.25" customHeight="1" x14ac:dyDescent="0.35">
      <c r="A21" s="352" t="s">
        <v>758</v>
      </c>
      <c r="B21" s="353"/>
      <c r="C21" s="72">
        <f>SUM(C11:C19)</f>
        <v>0</v>
      </c>
      <c r="D21" s="72">
        <f t="shared" ref="D21:I21" si="2">SUM(D11:D19)</f>
        <v>0</v>
      </c>
      <c r="E21" s="72">
        <f t="shared" si="2"/>
        <v>0</v>
      </c>
      <c r="F21" s="72">
        <f t="shared" si="2"/>
        <v>0</v>
      </c>
      <c r="G21" s="72">
        <f t="shared" si="2"/>
        <v>0</v>
      </c>
      <c r="H21" s="72">
        <f t="shared" si="2"/>
        <v>0</v>
      </c>
      <c r="I21" s="72">
        <f t="shared" si="2"/>
        <v>0</v>
      </c>
      <c r="J21" s="73">
        <f>SUM(J11:J19)</f>
        <v>0</v>
      </c>
    </row>
    <row r="22" spans="1:10" ht="24.95" customHeight="1" x14ac:dyDescent="0.2">
      <c r="A22" s="349" t="s">
        <v>751</v>
      </c>
      <c r="B22" s="350"/>
      <c r="C22" s="350"/>
      <c r="D22" s="350"/>
      <c r="E22" s="350"/>
      <c r="F22" s="350"/>
      <c r="G22" s="350"/>
      <c r="H22" s="350"/>
      <c r="I22" s="350"/>
      <c r="J22" s="351"/>
    </row>
  </sheetData>
  <sheetProtection selectLockedCells="1"/>
  <mergeCells count="11">
    <mergeCell ref="A1:J1"/>
    <mergeCell ref="A2:J2"/>
    <mergeCell ref="A3:J3"/>
    <mergeCell ref="A4:J4"/>
    <mergeCell ref="A22:J22"/>
    <mergeCell ref="A5:J5"/>
    <mergeCell ref="A6:J6"/>
    <mergeCell ref="A8:I8"/>
    <mergeCell ref="A21:B21"/>
    <mergeCell ref="A7:J7"/>
    <mergeCell ref="A10:J10"/>
  </mergeCells>
  <phoneticPr fontId="28" type="noConversion"/>
  <hyperlinks>
    <hyperlink ref="A5:J5" location="Account_Summary" display="Account Summary" xr:uid="{00000000-0004-0000-4100-000000000000}"/>
    <hyperlink ref="A6:J6" location="'Table of Contents'!A1" display="Table of Contents" xr:uid="{00000000-0004-0000-4100-000001000000}"/>
    <hyperlink ref="A10" r:id="rId1" xr:uid="{00000000-0004-0000-4100-000002000000}"/>
    <hyperlink ref="A7:H7" r:id="rId2" display="Price List" xr:uid="{446143F4-6154-4801-8EDC-970E768A5989}"/>
  </hyperlinks>
  <pageMargins left="0.75" right="0.75" top="1" bottom="1" header="0.5" footer="0.5"/>
  <pageSetup scale="69" orientation="landscape" horizontalDpi="4294967293" verticalDpi="0" r:id="rId3"/>
  <headerFooter alignWithMargins="0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sheetPr>
    <pageSetUpPr fitToPage="1"/>
  </sheetPr>
  <dimension ref="A1:G16"/>
  <sheetViews>
    <sheetView showZeros="0" topLeftCell="A4" workbookViewId="0">
      <selection activeCell="A14" sqref="A14"/>
    </sheetView>
  </sheetViews>
  <sheetFormatPr defaultRowHeight="12.75" x14ac:dyDescent="0.2"/>
  <cols>
    <col min="1" max="1" width="56.140625" customWidth="1"/>
    <col min="2" max="2" width="23.7109375" customWidth="1"/>
    <col min="6" max="6" width="25.85546875" customWidth="1"/>
    <col min="7" max="7" width="20.140625" customWidth="1"/>
  </cols>
  <sheetData>
    <row r="1" spans="1:7" ht="30" x14ac:dyDescent="0.2">
      <c r="A1" s="446" t="s">
        <v>749</v>
      </c>
      <c r="B1" s="446"/>
      <c r="C1" s="446"/>
      <c r="D1" s="446"/>
      <c r="E1" s="446"/>
      <c r="F1" s="446"/>
      <c r="G1" s="446"/>
    </row>
    <row r="2" spans="1:7" s="52" customFormat="1" ht="23.25" x14ac:dyDescent="0.2">
      <c r="A2" s="347" t="s">
        <v>0</v>
      </c>
      <c r="B2" s="347"/>
      <c r="C2" s="347"/>
      <c r="D2" s="347"/>
      <c r="E2" s="347"/>
      <c r="F2" s="347"/>
      <c r="G2" s="347"/>
    </row>
    <row r="3" spans="1:7" s="52" customFormat="1" ht="23.25" x14ac:dyDescent="0.2">
      <c r="A3" s="347" t="s">
        <v>807</v>
      </c>
      <c r="B3" s="347"/>
      <c r="C3" s="347"/>
      <c r="D3" s="347"/>
      <c r="E3" s="347"/>
      <c r="F3" s="347"/>
      <c r="G3" s="347"/>
    </row>
    <row r="4" spans="1:7" s="52" customFormat="1" ht="23.25" x14ac:dyDescent="0.2">
      <c r="A4" s="347" t="s">
        <v>752</v>
      </c>
      <c r="B4" s="347"/>
      <c r="C4" s="347"/>
      <c r="D4" s="347"/>
      <c r="E4" s="347"/>
      <c r="F4" s="347"/>
      <c r="G4" s="347"/>
    </row>
    <row r="5" spans="1:7" ht="23.25" x14ac:dyDescent="0.2">
      <c r="A5" s="348" t="s">
        <v>727</v>
      </c>
      <c r="B5" s="348"/>
      <c r="C5" s="348"/>
      <c r="D5" s="348"/>
      <c r="E5" s="348"/>
      <c r="F5" s="348"/>
      <c r="G5" s="348"/>
    </row>
    <row r="6" spans="1:7" ht="24.95" customHeight="1" x14ac:dyDescent="0.2">
      <c r="A6" s="345" t="s">
        <v>726</v>
      </c>
      <c r="B6" s="345"/>
      <c r="C6" s="345"/>
      <c r="D6" s="345"/>
      <c r="E6" s="345"/>
      <c r="F6" s="345"/>
      <c r="G6" s="345"/>
    </row>
    <row r="7" spans="1:7" ht="24.95" customHeight="1" x14ac:dyDescent="0.2">
      <c r="A7" s="344" t="s">
        <v>995</v>
      </c>
      <c r="B7" s="344"/>
      <c r="C7" s="344"/>
      <c r="D7" s="344"/>
      <c r="E7" s="344"/>
      <c r="F7" s="344"/>
      <c r="G7" s="344"/>
    </row>
    <row r="8" spans="1:7" s="56" customFormat="1" ht="23.25" customHeight="1" x14ac:dyDescent="0.2">
      <c r="A8" s="354" t="s">
        <v>759</v>
      </c>
      <c r="B8" s="354"/>
      <c r="C8" s="354"/>
      <c r="D8" s="354"/>
      <c r="E8" s="354"/>
      <c r="F8" s="354"/>
      <c r="G8" s="70">
        <f>F15</f>
        <v>0</v>
      </c>
    </row>
    <row r="9" spans="1:7" ht="24.95" customHeight="1" x14ac:dyDescent="0.35">
      <c r="A9" s="4" t="s">
        <v>736</v>
      </c>
      <c r="B9" s="14" t="s">
        <v>712</v>
      </c>
      <c r="C9" s="328">
        <v>2</v>
      </c>
      <c r="D9" s="15">
        <v>4</v>
      </c>
      <c r="E9" s="15">
        <v>6</v>
      </c>
      <c r="F9" s="14" t="s">
        <v>8</v>
      </c>
      <c r="G9" s="14" t="s">
        <v>10</v>
      </c>
    </row>
    <row r="10" spans="1:7" ht="24.95" customHeight="1" x14ac:dyDescent="0.2">
      <c r="A10" s="355" t="s">
        <v>730</v>
      </c>
      <c r="B10" s="543"/>
      <c r="C10" s="543"/>
      <c r="D10" s="543"/>
      <c r="E10" s="543"/>
      <c r="F10" s="543"/>
      <c r="G10" s="543"/>
    </row>
    <row r="11" spans="1:7" s="1" customFormat="1" ht="24.95" customHeight="1" x14ac:dyDescent="0.35">
      <c r="A11" s="49" t="s">
        <v>737</v>
      </c>
      <c r="B11" s="17">
        <v>5.95</v>
      </c>
      <c r="C11" s="26">
        <v>0</v>
      </c>
      <c r="D11" s="34"/>
      <c r="E11" s="18"/>
      <c r="F11" s="34">
        <f>SUM(C11:E11)</f>
        <v>0</v>
      </c>
      <c r="G11" s="39">
        <f>B11*F11</f>
        <v>0</v>
      </c>
    </row>
    <row r="12" spans="1:7" s="1" customFormat="1" ht="24.95" customHeight="1" x14ac:dyDescent="0.35">
      <c r="A12" s="49" t="s">
        <v>739</v>
      </c>
      <c r="B12" s="17">
        <v>5.95</v>
      </c>
      <c r="C12" s="26"/>
      <c r="D12" s="34">
        <v>0</v>
      </c>
      <c r="E12" s="18">
        <v>0</v>
      </c>
      <c r="F12" s="34">
        <f>SUM(C12:E12)</f>
        <v>0</v>
      </c>
      <c r="G12" s="39">
        <f>B12*F12</f>
        <v>0</v>
      </c>
    </row>
    <row r="13" spans="1:7" s="1" customFormat="1" ht="24.95" customHeight="1" x14ac:dyDescent="0.35">
      <c r="A13" s="49" t="s">
        <v>738</v>
      </c>
      <c r="B13" s="17">
        <v>5.95</v>
      </c>
      <c r="C13" s="26"/>
      <c r="D13" s="34"/>
      <c r="E13" s="18">
        <v>0</v>
      </c>
      <c r="F13" s="34">
        <f>SUM(C13:E13)</f>
        <v>0</v>
      </c>
      <c r="G13" s="39">
        <f>B13*F13</f>
        <v>0</v>
      </c>
    </row>
    <row r="14" spans="1:7" ht="23.25" x14ac:dyDescent="0.35">
      <c r="A14" s="4" t="s">
        <v>736</v>
      </c>
      <c r="B14" s="43" t="s">
        <v>802</v>
      </c>
      <c r="C14" s="6">
        <v>2</v>
      </c>
      <c r="D14" s="6">
        <v>4</v>
      </c>
      <c r="E14" s="6">
        <v>6</v>
      </c>
      <c r="F14" s="15" t="s">
        <v>8</v>
      </c>
      <c r="G14" s="14" t="s">
        <v>10</v>
      </c>
    </row>
    <row r="15" spans="1:7" s="47" customFormat="1" ht="23.25" customHeight="1" x14ac:dyDescent="0.35">
      <c r="A15" s="352" t="s">
        <v>758</v>
      </c>
      <c r="B15" s="353"/>
      <c r="C15" s="72">
        <f>SUM(C11:C13)</f>
        <v>0</v>
      </c>
      <c r="D15" s="72">
        <f>SUM(D11:D13)</f>
        <v>0</v>
      </c>
      <c r="E15" s="72">
        <f>SUM(E11:E13)</f>
        <v>0</v>
      </c>
      <c r="F15" s="72">
        <f>SUM(F10:F13)</f>
        <v>0</v>
      </c>
      <c r="G15" s="73">
        <f>SUM(G10:G13)</f>
        <v>0</v>
      </c>
    </row>
    <row r="16" spans="1:7" ht="24.95" customHeight="1" x14ac:dyDescent="0.2">
      <c r="A16" s="349" t="s">
        <v>751</v>
      </c>
      <c r="B16" s="350"/>
      <c r="C16" s="350"/>
      <c r="D16" s="350"/>
      <c r="E16" s="350"/>
      <c r="F16" s="350"/>
      <c r="G16" s="351"/>
    </row>
  </sheetData>
  <sheetProtection selectLockedCells="1"/>
  <mergeCells count="11">
    <mergeCell ref="A16:G16"/>
    <mergeCell ref="A15:B15"/>
    <mergeCell ref="A8:F8"/>
    <mergeCell ref="A10:G10"/>
    <mergeCell ref="A7:G7"/>
    <mergeCell ref="A6:G6"/>
    <mergeCell ref="A1:G1"/>
    <mergeCell ref="A2:G2"/>
    <mergeCell ref="A3:G3"/>
    <mergeCell ref="A4:G4"/>
    <mergeCell ref="A5:G5"/>
  </mergeCells>
  <phoneticPr fontId="28" type="noConversion"/>
  <hyperlinks>
    <hyperlink ref="A5:G5" location="Account_Summary" display="Account Summary" xr:uid="{00000000-0004-0000-4200-000000000000}"/>
    <hyperlink ref="A6:G6" location="'Table of Contents'!A1" display="Table of Contents" xr:uid="{00000000-0004-0000-4200-000001000000}"/>
    <hyperlink ref="A10" r:id="rId1" xr:uid="{00000000-0004-0000-4200-000002000000}"/>
    <hyperlink ref="A7:E7" r:id="rId2" display="Price List" xr:uid="{0712B170-A074-490B-AA3F-680A572E35A2}"/>
  </hyperlinks>
  <pageMargins left="0.75" right="0.75" top="1" bottom="1" header="0.5" footer="0.5"/>
  <pageSetup scale="68" orientation="landscape" horizontalDpi="4294967293" verticalDpi="0" r:id="rId3"/>
  <headerFooter alignWithMargins="0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sheetPr>
    <pageSetUpPr fitToPage="1"/>
  </sheetPr>
  <dimension ref="A1:H22"/>
  <sheetViews>
    <sheetView showZeros="0" topLeftCell="A9" workbookViewId="0">
      <selection activeCell="B12" sqref="B12:B19"/>
    </sheetView>
  </sheetViews>
  <sheetFormatPr defaultRowHeight="12.75" x14ac:dyDescent="0.2"/>
  <cols>
    <col min="1" max="1" width="41.5703125" customWidth="1"/>
    <col min="2" max="2" width="24.28515625" customWidth="1"/>
    <col min="7" max="7" width="27.5703125" customWidth="1"/>
    <col min="8" max="8" width="20.42578125" customWidth="1"/>
  </cols>
  <sheetData>
    <row r="1" spans="1:8" ht="30" x14ac:dyDescent="0.2">
      <c r="A1" s="446" t="s">
        <v>749</v>
      </c>
      <c r="B1" s="446"/>
      <c r="C1" s="446"/>
      <c r="D1" s="446"/>
      <c r="E1" s="446"/>
      <c r="F1" s="446"/>
      <c r="G1" s="446"/>
      <c r="H1" s="446"/>
    </row>
    <row r="2" spans="1:8" s="52" customFormat="1" ht="23.25" x14ac:dyDescent="0.2">
      <c r="A2" s="347" t="s">
        <v>0</v>
      </c>
      <c r="B2" s="347"/>
      <c r="C2" s="347"/>
      <c r="D2" s="347"/>
      <c r="E2" s="347"/>
      <c r="F2" s="347"/>
      <c r="G2" s="347"/>
      <c r="H2" s="347"/>
    </row>
    <row r="3" spans="1:8" s="52" customFormat="1" ht="23.25" x14ac:dyDescent="0.2">
      <c r="A3" s="347" t="s">
        <v>808</v>
      </c>
      <c r="B3" s="347"/>
      <c r="C3" s="347"/>
      <c r="D3" s="347"/>
      <c r="E3" s="347"/>
      <c r="F3" s="347"/>
      <c r="G3" s="347"/>
      <c r="H3" s="347"/>
    </row>
    <row r="4" spans="1:8" s="52" customFormat="1" ht="23.25" x14ac:dyDescent="0.2">
      <c r="A4" s="347" t="s">
        <v>752</v>
      </c>
      <c r="B4" s="347"/>
      <c r="C4" s="347"/>
      <c r="D4" s="347"/>
      <c r="E4" s="347"/>
      <c r="F4" s="347"/>
      <c r="G4" s="347"/>
      <c r="H4" s="347"/>
    </row>
    <row r="5" spans="1:8" ht="23.25" x14ac:dyDescent="0.2">
      <c r="A5" s="348" t="s">
        <v>727</v>
      </c>
      <c r="B5" s="348"/>
      <c r="C5" s="348"/>
      <c r="D5" s="348"/>
      <c r="E5" s="348"/>
      <c r="F5" s="348"/>
      <c r="G5" s="348"/>
      <c r="H5" s="348"/>
    </row>
    <row r="6" spans="1:8" ht="24.95" customHeight="1" x14ac:dyDescent="0.2">
      <c r="A6" s="345" t="s">
        <v>726</v>
      </c>
      <c r="B6" s="345"/>
      <c r="C6" s="345"/>
      <c r="D6" s="345"/>
      <c r="E6" s="345"/>
      <c r="F6" s="345"/>
      <c r="G6" s="345"/>
      <c r="H6" s="345"/>
    </row>
    <row r="7" spans="1:8" ht="24.95" customHeight="1" x14ac:dyDescent="0.2">
      <c r="A7" s="344" t="s">
        <v>995</v>
      </c>
      <c r="B7" s="344"/>
      <c r="C7" s="344"/>
      <c r="D7" s="344"/>
      <c r="E7" s="344"/>
      <c r="F7" s="344"/>
      <c r="G7" s="344"/>
      <c r="H7" s="344"/>
    </row>
    <row r="8" spans="1:8" s="56" customFormat="1" ht="23.25" customHeight="1" x14ac:dyDescent="0.2">
      <c r="A8" s="354" t="s">
        <v>759</v>
      </c>
      <c r="B8" s="354"/>
      <c r="C8" s="354"/>
      <c r="D8" s="354"/>
      <c r="E8" s="354"/>
      <c r="F8" s="354"/>
      <c r="G8" s="354"/>
      <c r="H8" s="70">
        <f>G21</f>
        <v>0</v>
      </c>
    </row>
    <row r="9" spans="1:8" ht="24.95" customHeight="1" x14ac:dyDescent="0.35">
      <c r="A9" s="4" t="s">
        <v>426</v>
      </c>
      <c r="B9" s="14" t="s">
        <v>712</v>
      </c>
      <c r="C9" s="15">
        <v>6</v>
      </c>
      <c r="D9" s="15">
        <v>8</v>
      </c>
      <c r="E9" s="15">
        <v>10</v>
      </c>
      <c r="F9" s="15">
        <v>12</v>
      </c>
      <c r="G9" s="15" t="s">
        <v>8</v>
      </c>
      <c r="H9" s="14" t="s">
        <v>10</v>
      </c>
    </row>
    <row r="10" spans="1:8" ht="24.95" customHeight="1" x14ac:dyDescent="0.2">
      <c r="A10" s="525" t="s">
        <v>730</v>
      </c>
      <c r="B10" s="525"/>
      <c r="C10" s="525"/>
      <c r="D10" s="525"/>
      <c r="E10" s="525"/>
      <c r="F10" s="525"/>
      <c r="G10" s="525"/>
      <c r="H10" s="525"/>
    </row>
    <row r="11" spans="1:8" ht="24.95" customHeight="1" x14ac:dyDescent="0.35">
      <c r="A11" s="13" t="s">
        <v>62</v>
      </c>
      <c r="B11" s="20">
        <v>2.75</v>
      </c>
      <c r="C11" s="18">
        <v>0</v>
      </c>
      <c r="D11" s="18">
        <v>0</v>
      </c>
      <c r="E11" s="18">
        <v>0</v>
      </c>
      <c r="F11" s="18">
        <v>0</v>
      </c>
      <c r="G11" s="34">
        <f t="shared" ref="G11:G19" si="0">SUM(C11:F11)</f>
        <v>0</v>
      </c>
      <c r="H11" s="39">
        <f t="shared" ref="H11:H19" si="1">B11*G11</f>
        <v>0</v>
      </c>
    </row>
    <row r="12" spans="1:8" ht="24.95" customHeight="1" x14ac:dyDescent="0.35">
      <c r="A12" s="13" t="s">
        <v>63</v>
      </c>
      <c r="B12" s="20">
        <v>2.75</v>
      </c>
      <c r="C12" s="18">
        <v>0</v>
      </c>
      <c r="D12" s="18">
        <v>0</v>
      </c>
      <c r="E12" s="18">
        <v>0</v>
      </c>
      <c r="F12" s="18"/>
      <c r="G12" s="34">
        <f t="shared" si="0"/>
        <v>0</v>
      </c>
      <c r="H12" s="39">
        <f t="shared" si="1"/>
        <v>0</v>
      </c>
    </row>
    <row r="13" spans="1:8" ht="24.95" customHeight="1" x14ac:dyDescent="0.35">
      <c r="A13" s="13" t="s">
        <v>267</v>
      </c>
      <c r="B13" s="20">
        <v>2.75</v>
      </c>
      <c r="C13" s="18">
        <v>0</v>
      </c>
      <c r="D13" s="18">
        <v>0</v>
      </c>
      <c r="E13" s="18"/>
      <c r="F13" s="18"/>
      <c r="G13" s="34">
        <f t="shared" si="0"/>
        <v>0</v>
      </c>
      <c r="H13" s="39">
        <f t="shared" si="1"/>
        <v>0</v>
      </c>
    </row>
    <row r="14" spans="1:8" ht="24.95" customHeight="1" x14ac:dyDescent="0.35">
      <c r="A14" s="13" t="s">
        <v>170</v>
      </c>
      <c r="B14" s="20">
        <v>2.75</v>
      </c>
      <c r="C14" s="18">
        <v>0</v>
      </c>
      <c r="D14" s="18">
        <v>0</v>
      </c>
      <c r="E14" s="18"/>
      <c r="F14" s="18"/>
      <c r="G14" s="34">
        <f t="shared" si="0"/>
        <v>0</v>
      </c>
      <c r="H14" s="39">
        <f t="shared" si="1"/>
        <v>0</v>
      </c>
    </row>
    <row r="15" spans="1:8" ht="24.95" customHeight="1" x14ac:dyDescent="0.35">
      <c r="A15" s="13" t="s">
        <v>172</v>
      </c>
      <c r="B15" s="20">
        <v>2.75</v>
      </c>
      <c r="C15" s="18">
        <v>0</v>
      </c>
      <c r="D15" s="18">
        <v>0</v>
      </c>
      <c r="E15" s="18">
        <v>0</v>
      </c>
      <c r="F15" s="18"/>
      <c r="G15" s="34">
        <f t="shared" si="0"/>
        <v>0</v>
      </c>
      <c r="H15" s="39">
        <f t="shared" si="1"/>
        <v>0</v>
      </c>
    </row>
    <row r="16" spans="1:8" ht="24.95" customHeight="1" x14ac:dyDescent="0.35">
      <c r="A16" s="13" t="s">
        <v>72</v>
      </c>
      <c r="B16" s="20">
        <v>2.75</v>
      </c>
      <c r="C16" s="18">
        <v>0</v>
      </c>
      <c r="D16" s="18"/>
      <c r="E16" s="18"/>
      <c r="F16" s="18"/>
      <c r="G16" s="34">
        <f t="shared" si="0"/>
        <v>0</v>
      </c>
      <c r="H16" s="39">
        <f t="shared" si="1"/>
        <v>0</v>
      </c>
    </row>
    <row r="17" spans="1:8" ht="24.95" customHeight="1" x14ac:dyDescent="0.35">
      <c r="A17" s="13" t="s">
        <v>269</v>
      </c>
      <c r="B17" s="20">
        <v>2.75</v>
      </c>
      <c r="C17" s="18">
        <v>0</v>
      </c>
      <c r="D17" s="18"/>
      <c r="E17" s="18"/>
      <c r="F17" s="18"/>
      <c r="G17" s="34">
        <f t="shared" si="0"/>
        <v>0</v>
      </c>
      <c r="H17" s="39">
        <f t="shared" si="1"/>
        <v>0</v>
      </c>
    </row>
    <row r="18" spans="1:8" ht="24.95" customHeight="1" x14ac:dyDescent="0.35">
      <c r="A18" s="13" t="s">
        <v>158</v>
      </c>
      <c r="B18" s="20">
        <v>2.75</v>
      </c>
      <c r="C18" s="18">
        <v>0</v>
      </c>
      <c r="D18" s="18"/>
      <c r="E18" s="18"/>
      <c r="F18" s="18"/>
      <c r="G18" s="34">
        <f t="shared" si="0"/>
        <v>0</v>
      </c>
      <c r="H18" s="39">
        <f t="shared" si="1"/>
        <v>0</v>
      </c>
    </row>
    <row r="19" spans="1:8" ht="24.95" customHeight="1" x14ac:dyDescent="0.35">
      <c r="A19" s="13" t="s">
        <v>73</v>
      </c>
      <c r="B19" s="20">
        <v>2.75</v>
      </c>
      <c r="C19" s="18">
        <v>0</v>
      </c>
      <c r="D19" s="18"/>
      <c r="E19" s="18"/>
      <c r="F19" s="18">
        <v>0</v>
      </c>
      <c r="G19" s="34">
        <f t="shared" si="0"/>
        <v>0</v>
      </c>
      <c r="H19" s="39">
        <f t="shared" si="1"/>
        <v>0</v>
      </c>
    </row>
    <row r="20" spans="1:8" ht="23.25" x14ac:dyDescent="0.35">
      <c r="A20" s="4" t="s">
        <v>426</v>
      </c>
      <c r="B20" s="43" t="s">
        <v>802</v>
      </c>
      <c r="C20" s="6">
        <v>6</v>
      </c>
      <c r="D20" s="6">
        <v>8</v>
      </c>
      <c r="E20" s="6">
        <v>10</v>
      </c>
      <c r="F20" s="6">
        <v>12</v>
      </c>
      <c r="G20" s="15" t="s">
        <v>8</v>
      </c>
      <c r="H20" s="14" t="s">
        <v>10</v>
      </c>
    </row>
    <row r="21" spans="1:8" s="47" customFormat="1" ht="23.25" customHeight="1" x14ac:dyDescent="0.35">
      <c r="A21" s="352" t="s">
        <v>758</v>
      </c>
      <c r="B21" s="353"/>
      <c r="C21" s="72">
        <f t="shared" ref="C21:H21" si="2">SUM(C11:C19)</f>
        <v>0</v>
      </c>
      <c r="D21" s="72">
        <f t="shared" si="2"/>
        <v>0</v>
      </c>
      <c r="E21" s="72">
        <f t="shared" si="2"/>
        <v>0</v>
      </c>
      <c r="F21" s="72">
        <f t="shared" si="2"/>
        <v>0</v>
      </c>
      <c r="G21" s="72">
        <f t="shared" si="2"/>
        <v>0</v>
      </c>
      <c r="H21" s="73">
        <f t="shared" si="2"/>
        <v>0</v>
      </c>
    </row>
    <row r="22" spans="1:8" ht="24.95" customHeight="1" x14ac:dyDescent="0.2">
      <c r="A22" s="349" t="s">
        <v>751</v>
      </c>
      <c r="B22" s="350"/>
      <c r="C22" s="350"/>
      <c r="D22" s="350"/>
      <c r="E22" s="350"/>
      <c r="F22" s="350"/>
      <c r="G22" s="350"/>
      <c r="H22" s="351"/>
    </row>
  </sheetData>
  <sheetProtection selectLockedCells="1"/>
  <mergeCells count="11">
    <mergeCell ref="A22:H22"/>
    <mergeCell ref="A5:H5"/>
    <mergeCell ref="A6:H6"/>
    <mergeCell ref="A8:G8"/>
    <mergeCell ref="A1:H1"/>
    <mergeCell ref="A2:H2"/>
    <mergeCell ref="A3:H3"/>
    <mergeCell ref="A4:H4"/>
    <mergeCell ref="A21:B21"/>
    <mergeCell ref="A7:H7"/>
    <mergeCell ref="A10:H10"/>
  </mergeCells>
  <phoneticPr fontId="28" type="noConversion"/>
  <hyperlinks>
    <hyperlink ref="A5:H5" location="Account_Summary" display="Account Summary" xr:uid="{00000000-0004-0000-4300-000000000000}"/>
    <hyperlink ref="A6:H6" location="'Table of Contents'!A1" display="Table of Contents" xr:uid="{00000000-0004-0000-4300-000001000000}"/>
    <hyperlink ref="A10" r:id="rId1" xr:uid="{00000000-0004-0000-4300-000002000000}"/>
    <hyperlink ref="A7:F7" r:id="rId2" display="Price List" xr:uid="{76FAA992-F840-4919-95EE-45F299A8F103}"/>
  </hyperlinks>
  <pageMargins left="0.75" right="0.75" top="1" bottom="1" header="0.5" footer="0.5"/>
  <pageSetup scale="73" orientation="landscape" horizontalDpi="4294967293" verticalDpi="0" r:id="rId3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23"/>
  <sheetViews>
    <sheetView showZeros="0" topLeftCell="A9" workbookViewId="0">
      <selection activeCell="B21" sqref="B21"/>
    </sheetView>
  </sheetViews>
  <sheetFormatPr defaultRowHeight="12.75" x14ac:dyDescent="0.2"/>
  <cols>
    <col min="1" max="1" width="41.28515625" customWidth="1"/>
    <col min="2" max="2" width="18" customWidth="1"/>
    <col min="8" max="8" width="17.28515625" customWidth="1"/>
    <col min="9" max="9" width="17.85546875" customWidth="1"/>
  </cols>
  <sheetData>
    <row r="1" spans="1:9" ht="30" x14ac:dyDescent="0.2">
      <c r="A1" s="446" t="s">
        <v>749</v>
      </c>
      <c r="B1" s="446"/>
      <c r="C1" s="446"/>
      <c r="D1" s="446"/>
      <c r="E1" s="446"/>
      <c r="F1" s="446"/>
      <c r="G1" s="446"/>
      <c r="H1" s="446"/>
      <c r="I1" s="446"/>
    </row>
    <row r="2" spans="1:9" s="52" customFormat="1" ht="23.25" x14ac:dyDescent="0.2">
      <c r="A2" s="347" t="s">
        <v>0</v>
      </c>
      <c r="B2" s="347"/>
      <c r="C2" s="347"/>
      <c r="D2" s="347"/>
      <c r="E2" s="347"/>
      <c r="F2" s="347"/>
      <c r="G2" s="347"/>
      <c r="H2" s="347"/>
      <c r="I2" s="347"/>
    </row>
    <row r="3" spans="1:9" s="52" customFormat="1" ht="23.25" x14ac:dyDescent="0.2">
      <c r="A3" s="347" t="s">
        <v>754</v>
      </c>
      <c r="B3" s="347"/>
      <c r="C3" s="347"/>
      <c r="D3" s="347"/>
      <c r="E3" s="347"/>
      <c r="F3" s="347"/>
      <c r="G3" s="347"/>
      <c r="H3" s="347"/>
      <c r="I3" s="347"/>
    </row>
    <row r="4" spans="1:9" s="52" customFormat="1" ht="23.25" x14ac:dyDescent="0.2">
      <c r="A4" s="347" t="s">
        <v>752</v>
      </c>
      <c r="B4" s="347"/>
      <c r="C4" s="347"/>
      <c r="D4" s="347"/>
      <c r="E4" s="347"/>
      <c r="F4" s="347"/>
      <c r="G4" s="347"/>
      <c r="H4" s="347"/>
      <c r="I4" s="347"/>
    </row>
    <row r="5" spans="1:9" ht="23.25" x14ac:dyDescent="0.2">
      <c r="A5" s="348" t="s">
        <v>727</v>
      </c>
      <c r="B5" s="348"/>
      <c r="C5" s="348"/>
      <c r="D5" s="348"/>
      <c r="E5" s="348"/>
      <c r="F5" s="348"/>
      <c r="G5" s="348"/>
      <c r="H5" s="348"/>
      <c r="I5" s="348"/>
    </row>
    <row r="6" spans="1:9" ht="24.95" customHeight="1" x14ac:dyDescent="0.2">
      <c r="A6" s="345" t="s">
        <v>726</v>
      </c>
      <c r="B6" s="345"/>
      <c r="C6" s="345"/>
      <c r="D6" s="345"/>
      <c r="E6" s="345"/>
      <c r="F6" s="345"/>
      <c r="G6" s="345"/>
      <c r="H6" s="345"/>
      <c r="I6" s="345"/>
    </row>
    <row r="7" spans="1:9" ht="24.95" customHeight="1" x14ac:dyDescent="0.2">
      <c r="A7" s="459" t="s">
        <v>995</v>
      </c>
      <c r="B7" s="459"/>
      <c r="C7" s="459"/>
      <c r="D7" s="459"/>
      <c r="E7" s="459"/>
      <c r="F7" s="459"/>
      <c r="G7" s="459"/>
      <c r="H7" s="459"/>
      <c r="I7" s="459"/>
    </row>
    <row r="8" spans="1:9" s="56" customFormat="1" ht="24.95" customHeight="1" x14ac:dyDescent="0.2">
      <c r="A8" s="354" t="s">
        <v>759</v>
      </c>
      <c r="B8" s="354"/>
      <c r="C8" s="354"/>
      <c r="D8" s="354"/>
      <c r="E8" s="354"/>
      <c r="F8" s="354"/>
      <c r="G8" s="354"/>
      <c r="H8" s="354"/>
      <c r="I8" s="70">
        <f>H22</f>
        <v>0</v>
      </c>
    </row>
    <row r="9" spans="1:9" ht="23.25" x14ac:dyDescent="0.35">
      <c r="A9" s="7" t="s">
        <v>678</v>
      </c>
      <c r="B9" s="145" t="s">
        <v>712</v>
      </c>
      <c r="C9" s="144">
        <v>8</v>
      </c>
      <c r="D9" s="144">
        <v>10</v>
      </c>
      <c r="E9" s="144">
        <v>12</v>
      </c>
      <c r="F9" s="144">
        <v>14</v>
      </c>
      <c r="G9" s="144">
        <v>16</v>
      </c>
      <c r="H9" s="145" t="s">
        <v>8</v>
      </c>
      <c r="I9" s="145" t="s">
        <v>10</v>
      </c>
    </row>
    <row r="10" spans="1:9" ht="23.25" x14ac:dyDescent="0.2">
      <c r="A10" s="465" t="s">
        <v>730</v>
      </c>
      <c r="B10" s="466"/>
      <c r="C10" s="466"/>
      <c r="D10" s="466"/>
      <c r="E10" s="466"/>
      <c r="F10" s="466"/>
      <c r="G10" s="466"/>
      <c r="H10" s="466"/>
      <c r="I10" s="467"/>
    </row>
    <row r="11" spans="1:9" ht="23.25" x14ac:dyDescent="0.35">
      <c r="A11" s="23" t="s">
        <v>71</v>
      </c>
      <c r="B11" s="24">
        <v>1.5</v>
      </c>
      <c r="C11" s="21">
        <v>0</v>
      </c>
      <c r="D11" s="18">
        <v>0</v>
      </c>
      <c r="E11" s="18" t="s">
        <v>2</v>
      </c>
      <c r="F11" s="18">
        <v>0</v>
      </c>
      <c r="G11" s="18">
        <v>0</v>
      </c>
      <c r="H11" s="26">
        <f t="shared" ref="H11:H20" si="0">SUM(C11:G11)</f>
        <v>0</v>
      </c>
      <c r="I11" s="19">
        <f t="shared" ref="I11:I20" si="1">H11*B11</f>
        <v>0</v>
      </c>
    </row>
    <row r="12" spans="1:9" ht="23.25" x14ac:dyDescent="0.35">
      <c r="A12" s="23" t="s">
        <v>682</v>
      </c>
      <c r="B12" s="24">
        <v>1.5</v>
      </c>
      <c r="C12" s="21">
        <v>0</v>
      </c>
      <c r="D12" s="18">
        <v>0</v>
      </c>
      <c r="E12" s="18" t="s">
        <v>2</v>
      </c>
      <c r="F12" s="18">
        <v>0</v>
      </c>
      <c r="G12" s="18">
        <v>0</v>
      </c>
      <c r="H12" s="26">
        <f t="shared" si="0"/>
        <v>0</v>
      </c>
      <c r="I12" s="19">
        <f t="shared" si="1"/>
        <v>0</v>
      </c>
    </row>
    <row r="13" spans="1:9" ht="23.25" x14ac:dyDescent="0.35">
      <c r="A13" s="25" t="s">
        <v>72</v>
      </c>
      <c r="B13" s="24">
        <v>1.5</v>
      </c>
      <c r="C13" s="21">
        <v>0</v>
      </c>
      <c r="D13" s="18">
        <v>0</v>
      </c>
      <c r="E13" s="18" t="s">
        <v>2</v>
      </c>
      <c r="F13" s="18">
        <v>0</v>
      </c>
      <c r="G13" s="18">
        <v>0</v>
      </c>
      <c r="H13" s="26">
        <f t="shared" si="0"/>
        <v>0</v>
      </c>
      <c r="I13" s="19">
        <f t="shared" si="1"/>
        <v>0</v>
      </c>
    </row>
    <row r="14" spans="1:9" ht="23.25" x14ac:dyDescent="0.35">
      <c r="A14" s="25" t="s">
        <v>679</v>
      </c>
      <c r="B14" s="24">
        <v>1.5</v>
      </c>
      <c r="C14" s="21">
        <v>0</v>
      </c>
      <c r="D14" s="18">
        <v>0</v>
      </c>
      <c r="E14" s="18" t="s">
        <v>2</v>
      </c>
      <c r="F14" s="18">
        <v>0</v>
      </c>
      <c r="G14" s="18">
        <v>0</v>
      </c>
      <c r="H14" s="26">
        <f t="shared" si="0"/>
        <v>0</v>
      </c>
      <c r="I14" s="19">
        <f t="shared" si="1"/>
        <v>0</v>
      </c>
    </row>
    <row r="15" spans="1:9" ht="23.25" x14ac:dyDescent="0.35">
      <c r="A15" s="23" t="s">
        <v>555</v>
      </c>
      <c r="B15" s="24">
        <v>1.5</v>
      </c>
      <c r="C15" s="21">
        <v>0</v>
      </c>
      <c r="D15" s="18">
        <v>0</v>
      </c>
      <c r="E15" s="18" t="s">
        <v>2</v>
      </c>
      <c r="F15" s="18">
        <v>0</v>
      </c>
      <c r="G15" s="18">
        <v>0</v>
      </c>
      <c r="H15" s="26">
        <f t="shared" si="0"/>
        <v>0</v>
      </c>
      <c r="I15" s="19">
        <f t="shared" si="1"/>
        <v>0</v>
      </c>
    </row>
    <row r="16" spans="1:9" ht="23.25" x14ac:dyDescent="0.35">
      <c r="A16" s="23" t="s">
        <v>683</v>
      </c>
      <c r="B16" s="24">
        <v>1.5</v>
      </c>
      <c r="C16" s="21">
        <v>0</v>
      </c>
      <c r="D16" s="18">
        <v>0</v>
      </c>
      <c r="E16" s="18" t="s">
        <v>2</v>
      </c>
      <c r="F16" s="18">
        <v>0</v>
      </c>
      <c r="G16" s="18">
        <v>0</v>
      </c>
      <c r="H16" s="26">
        <f t="shared" si="0"/>
        <v>0</v>
      </c>
      <c r="I16" s="19">
        <f t="shared" si="1"/>
        <v>0</v>
      </c>
    </row>
    <row r="17" spans="1:9" ht="23.25" x14ac:dyDescent="0.35">
      <c r="A17" s="23" t="s">
        <v>158</v>
      </c>
      <c r="B17" s="24">
        <v>1.5</v>
      </c>
      <c r="C17" s="21">
        <v>0</v>
      </c>
      <c r="D17" s="18">
        <v>0</v>
      </c>
      <c r="E17" s="18" t="s">
        <v>2</v>
      </c>
      <c r="F17" s="18">
        <v>0</v>
      </c>
      <c r="G17" s="18">
        <v>0</v>
      </c>
      <c r="H17" s="26">
        <f t="shared" si="0"/>
        <v>0</v>
      </c>
      <c r="I17" s="19">
        <f t="shared" si="1"/>
        <v>0</v>
      </c>
    </row>
    <row r="18" spans="1:9" ht="23.25" x14ac:dyDescent="0.35">
      <c r="A18" s="13" t="s">
        <v>680</v>
      </c>
      <c r="B18" s="24">
        <v>1.5</v>
      </c>
      <c r="C18" s="21">
        <v>0</v>
      </c>
      <c r="D18" s="18">
        <v>0</v>
      </c>
      <c r="E18" s="18" t="s">
        <v>2</v>
      </c>
      <c r="F18" s="18">
        <v>0</v>
      </c>
      <c r="G18" s="18">
        <v>0</v>
      </c>
      <c r="H18" s="26">
        <f t="shared" si="0"/>
        <v>0</v>
      </c>
      <c r="I18" s="19">
        <f t="shared" si="1"/>
        <v>0</v>
      </c>
    </row>
    <row r="19" spans="1:9" ht="23.25" x14ac:dyDescent="0.35">
      <c r="A19" s="13" t="s">
        <v>73</v>
      </c>
      <c r="B19" s="24">
        <v>1.5</v>
      </c>
      <c r="C19" s="21">
        <v>0</v>
      </c>
      <c r="D19" s="18">
        <v>0</v>
      </c>
      <c r="E19" s="18" t="s">
        <v>2</v>
      </c>
      <c r="F19" s="18">
        <v>0</v>
      </c>
      <c r="G19" s="18">
        <v>0</v>
      </c>
      <c r="H19" s="26">
        <f t="shared" si="0"/>
        <v>0</v>
      </c>
      <c r="I19" s="19">
        <f t="shared" si="1"/>
        <v>0</v>
      </c>
    </row>
    <row r="20" spans="1:9" ht="23.25" x14ac:dyDescent="0.35">
      <c r="A20" s="13" t="s">
        <v>681</v>
      </c>
      <c r="B20" s="24">
        <v>1.5</v>
      </c>
      <c r="C20" s="21">
        <v>0</v>
      </c>
      <c r="D20" s="18">
        <v>0</v>
      </c>
      <c r="E20" s="18" t="s">
        <v>2</v>
      </c>
      <c r="F20" s="18">
        <v>0</v>
      </c>
      <c r="G20" s="18">
        <v>0</v>
      </c>
      <c r="H20" s="26">
        <f t="shared" si="0"/>
        <v>0</v>
      </c>
      <c r="I20" s="19">
        <f t="shared" si="1"/>
        <v>0</v>
      </c>
    </row>
    <row r="21" spans="1:9" ht="23.25" x14ac:dyDescent="0.35">
      <c r="A21" s="7" t="s">
        <v>678</v>
      </c>
      <c r="B21" s="43" t="s">
        <v>802</v>
      </c>
      <c r="C21" s="46">
        <v>8</v>
      </c>
      <c r="D21" s="61">
        <v>10</v>
      </c>
      <c r="E21" s="61">
        <v>12</v>
      </c>
      <c r="F21" s="46">
        <v>14</v>
      </c>
      <c r="G21" s="46">
        <v>16</v>
      </c>
      <c r="H21" s="15" t="s">
        <v>8</v>
      </c>
      <c r="I21" s="14" t="s">
        <v>10</v>
      </c>
    </row>
    <row r="22" spans="1:9" s="47" customFormat="1" ht="23.25" customHeight="1" x14ac:dyDescent="0.35">
      <c r="A22" s="453" t="s">
        <v>758</v>
      </c>
      <c r="B22" s="453"/>
      <c r="C22" s="26">
        <f t="shared" ref="C22:H22" si="2">SUM(C11:C20)</f>
        <v>0</v>
      </c>
      <c r="D22" s="26">
        <f t="shared" si="2"/>
        <v>0</v>
      </c>
      <c r="E22" s="26">
        <f t="shared" si="2"/>
        <v>0</v>
      </c>
      <c r="F22" s="26">
        <f t="shared" si="2"/>
        <v>0</v>
      </c>
      <c r="G22" s="26">
        <f t="shared" si="2"/>
        <v>0</v>
      </c>
      <c r="H22" s="26">
        <f t="shared" si="2"/>
        <v>0</v>
      </c>
      <c r="I22" s="73">
        <f>SUM(I10:I20)</f>
        <v>0</v>
      </c>
    </row>
    <row r="23" spans="1:9" s="163" customFormat="1" ht="24.95" customHeight="1" x14ac:dyDescent="0.2">
      <c r="A23" s="462" t="s">
        <v>751</v>
      </c>
      <c r="B23" s="463"/>
      <c r="C23" s="463"/>
      <c r="D23" s="463"/>
      <c r="E23" s="463"/>
      <c r="F23" s="463"/>
      <c r="G23" s="463"/>
      <c r="H23" s="463"/>
      <c r="I23" s="464"/>
    </row>
  </sheetData>
  <sheetProtection selectLockedCells="1"/>
  <mergeCells count="11">
    <mergeCell ref="A6:I6"/>
    <mergeCell ref="A22:B22"/>
    <mergeCell ref="A23:I23"/>
    <mergeCell ref="A8:H8"/>
    <mergeCell ref="A7:I7"/>
    <mergeCell ref="A10:I10"/>
    <mergeCell ref="A1:I1"/>
    <mergeCell ref="A2:I2"/>
    <mergeCell ref="A3:I3"/>
    <mergeCell ref="A4:I4"/>
    <mergeCell ref="A5:I5"/>
  </mergeCells>
  <phoneticPr fontId="28" type="noConversion"/>
  <hyperlinks>
    <hyperlink ref="A13" r:id="rId1" xr:uid="{00000000-0004-0000-0700-000000000000}"/>
    <hyperlink ref="A14" r:id="rId2" xr:uid="{00000000-0004-0000-0700-000001000000}"/>
    <hyperlink ref="A5:I5" location="Account_Summary" display="Account Summary" xr:uid="{00000000-0004-0000-0700-000002000000}"/>
    <hyperlink ref="A6:I6" location="'Table of Contents'!A1" display="Table of Contents" xr:uid="{00000000-0004-0000-0700-000003000000}"/>
    <hyperlink ref="A10" r:id="rId3" xr:uid="{00000000-0004-0000-0700-000004000000}"/>
    <hyperlink ref="A7:F7" r:id="rId4" display="Price List" xr:uid="{6D52BCEB-E9B2-409F-B692-FF75302D7F76}"/>
  </hyperlinks>
  <pageMargins left="0.75" right="0.75" top="1" bottom="1" header="0.5" footer="0.5"/>
  <pageSetup orientation="portrait" r:id="rId5"/>
  <headerFooter alignWithMargins="0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81B896-25C1-4454-BF8A-3F6226217E61}">
  <dimension ref="A1:I18"/>
  <sheetViews>
    <sheetView showZeros="0" topLeftCell="A4" workbookViewId="0">
      <selection activeCell="B13" sqref="B13"/>
    </sheetView>
  </sheetViews>
  <sheetFormatPr defaultRowHeight="12.75" x14ac:dyDescent="0.2"/>
  <cols>
    <col min="1" max="1" width="49.5703125" customWidth="1"/>
    <col min="2" max="2" width="21.85546875" customWidth="1"/>
    <col min="3" max="3" width="16.28515625" customWidth="1"/>
    <col min="8" max="8" width="18.5703125" customWidth="1"/>
    <col min="9" max="9" width="21.140625" customWidth="1"/>
  </cols>
  <sheetData>
    <row r="1" spans="1:9" ht="30" x14ac:dyDescent="0.2">
      <c r="A1" s="446" t="s">
        <v>749</v>
      </c>
      <c r="B1" s="446"/>
      <c r="C1" s="446"/>
      <c r="D1" s="446"/>
      <c r="E1" s="446"/>
      <c r="F1" s="446"/>
      <c r="G1" s="446"/>
      <c r="H1" s="446"/>
      <c r="I1" s="446"/>
    </row>
    <row r="2" spans="1:9" ht="23.25" x14ac:dyDescent="0.2">
      <c r="A2" s="347" t="s">
        <v>0</v>
      </c>
      <c r="B2" s="347"/>
      <c r="C2" s="347"/>
      <c r="D2" s="347"/>
      <c r="E2" s="347"/>
      <c r="F2" s="347"/>
      <c r="G2" s="347"/>
      <c r="H2" s="347"/>
      <c r="I2" s="347"/>
    </row>
    <row r="3" spans="1:9" ht="23.25" x14ac:dyDescent="0.2">
      <c r="A3" s="347" t="s">
        <v>908</v>
      </c>
      <c r="B3" s="347"/>
      <c r="C3" s="347"/>
      <c r="D3" s="347"/>
      <c r="E3" s="347"/>
      <c r="F3" s="347"/>
      <c r="G3" s="347"/>
      <c r="H3" s="347"/>
      <c r="I3" s="347"/>
    </row>
    <row r="4" spans="1:9" ht="23.25" x14ac:dyDescent="0.2">
      <c r="A4" s="347" t="s">
        <v>752</v>
      </c>
      <c r="B4" s="347"/>
      <c r="C4" s="347"/>
      <c r="D4" s="347"/>
      <c r="E4" s="347"/>
      <c r="F4" s="347"/>
      <c r="G4" s="347"/>
      <c r="H4" s="347"/>
      <c r="I4" s="347"/>
    </row>
    <row r="5" spans="1:9" ht="23.25" x14ac:dyDescent="0.2">
      <c r="A5" s="348" t="s">
        <v>727</v>
      </c>
      <c r="B5" s="348"/>
      <c r="C5" s="348"/>
      <c r="D5" s="348"/>
      <c r="E5" s="348"/>
      <c r="F5" s="348"/>
      <c r="G5" s="348"/>
      <c r="H5" s="348"/>
      <c r="I5" s="348"/>
    </row>
    <row r="6" spans="1:9" ht="23.25" x14ac:dyDescent="0.2">
      <c r="A6" s="345" t="s">
        <v>726</v>
      </c>
      <c r="B6" s="345"/>
      <c r="C6" s="345"/>
      <c r="D6" s="345"/>
      <c r="E6" s="345"/>
      <c r="F6" s="345"/>
      <c r="G6" s="345"/>
      <c r="H6" s="345"/>
      <c r="I6" s="345"/>
    </row>
    <row r="7" spans="1:9" ht="23.25" x14ac:dyDescent="0.2">
      <c r="A7" s="344" t="s">
        <v>995</v>
      </c>
      <c r="B7" s="344"/>
      <c r="C7" s="344"/>
      <c r="D7" s="344"/>
      <c r="E7" s="344"/>
      <c r="F7" s="344"/>
      <c r="G7" s="344"/>
      <c r="H7" s="344"/>
      <c r="I7" s="344"/>
    </row>
    <row r="8" spans="1:9" ht="23.25" x14ac:dyDescent="0.2">
      <c r="A8" s="354" t="s">
        <v>759</v>
      </c>
      <c r="B8" s="354"/>
      <c r="C8" s="354"/>
      <c r="D8" s="354"/>
      <c r="E8" s="354"/>
      <c r="F8" s="354"/>
      <c r="G8" s="354"/>
      <c r="H8" s="354"/>
      <c r="I8" s="70">
        <f>H17</f>
        <v>0</v>
      </c>
    </row>
    <row r="9" spans="1:9" ht="23.25" x14ac:dyDescent="0.35">
      <c r="A9" s="4" t="s">
        <v>907</v>
      </c>
      <c r="B9" s="15" t="s">
        <v>712</v>
      </c>
      <c r="C9" s="15">
        <v>2</v>
      </c>
      <c r="D9" s="15">
        <v>4</v>
      </c>
      <c r="E9" s="15">
        <v>6</v>
      </c>
      <c r="F9" s="15">
        <v>8</v>
      </c>
      <c r="G9" s="15">
        <v>10</v>
      </c>
      <c r="H9" s="14" t="s">
        <v>8</v>
      </c>
      <c r="I9" s="14" t="s">
        <v>10</v>
      </c>
    </row>
    <row r="10" spans="1:9" ht="23.25" x14ac:dyDescent="0.35">
      <c r="A10" s="517" t="s">
        <v>730</v>
      </c>
      <c r="B10" s="517"/>
      <c r="C10" s="517"/>
      <c r="D10" s="517"/>
      <c r="E10" s="517"/>
      <c r="F10" s="517"/>
      <c r="G10" s="517"/>
      <c r="H10" s="517"/>
      <c r="I10" s="517"/>
    </row>
    <row r="11" spans="1:9" ht="23.25" x14ac:dyDescent="0.35">
      <c r="A11" s="219" t="s">
        <v>909</v>
      </c>
      <c r="B11" s="20">
        <v>4</v>
      </c>
      <c r="C11" s="45">
        <v>0</v>
      </c>
      <c r="D11" s="45"/>
      <c r="E11" s="45">
        <v>0</v>
      </c>
      <c r="F11" s="45"/>
      <c r="G11" s="45"/>
      <c r="H11" s="34">
        <f>SUM(C11:G11)</f>
        <v>0</v>
      </c>
      <c r="I11" s="39">
        <f>B11*H11</f>
        <v>0</v>
      </c>
    </row>
    <row r="12" spans="1:9" ht="23.25" x14ac:dyDescent="0.35">
      <c r="A12" s="220" t="s">
        <v>910</v>
      </c>
      <c r="B12" s="20">
        <v>4</v>
      </c>
      <c r="C12" s="18">
        <v>0</v>
      </c>
      <c r="D12" s="18">
        <v>0</v>
      </c>
      <c r="E12" s="18">
        <v>0</v>
      </c>
      <c r="F12" s="18">
        <v>0</v>
      </c>
      <c r="G12" s="18">
        <v>0</v>
      </c>
      <c r="H12" s="34">
        <f>SUM(C12:G12)</f>
        <v>0</v>
      </c>
      <c r="I12" s="39">
        <f>B12*H12</f>
        <v>0</v>
      </c>
    </row>
    <row r="13" spans="1:9" ht="23.25" x14ac:dyDescent="0.35">
      <c r="A13" s="23" t="s">
        <v>2</v>
      </c>
      <c r="B13" s="20">
        <v>0</v>
      </c>
      <c r="C13" s="18">
        <v>0</v>
      </c>
      <c r="D13" s="18"/>
      <c r="E13" s="18"/>
      <c r="F13" s="18"/>
      <c r="G13" s="18"/>
      <c r="H13" s="34">
        <f>SUM(C13:G13)</f>
        <v>0</v>
      </c>
      <c r="I13" s="39">
        <f>B13*H13</f>
        <v>0</v>
      </c>
    </row>
    <row r="14" spans="1:9" ht="23.25" x14ac:dyDescent="0.35">
      <c r="A14" s="23" t="s">
        <v>2</v>
      </c>
      <c r="B14" s="20">
        <v>0</v>
      </c>
      <c r="C14" s="18">
        <v>0</v>
      </c>
      <c r="D14" s="18"/>
      <c r="E14" s="18"/>
      <c r="F14" s="18"/>
      <c r="G14" s="18"/>
      <c r="H14" s="34">
        <f>SUM(C14:G14)</f>
        <v>0</v>
      </c>
      <c r="I14" s="39">
        <f>B14*H14</f>
        <v>0</v>
      </c>
    </row>
    <row r="15" spans="1:9" ht="23.25" x14ac:dyDescent="0.35">
      <c r="A15" s="23" t="s">
        <v>2</v>
      </c>
      <c r="B15" s="20">
        <v>0</v>
      </c>
      <c r="C15" s="18">
        <v>0</v>
      </c>
      <c r="D15" s="18"/>
      <c r="E15" s="18"/>
      <c r="F15" s="18"/>
      <c r="G15" s="18">
        <v>0</v>
      </c>
      <c r="H15" s="34">
        <f>SUM(C15:G15)</f>
        <v>0</v>
      </c>
      <c r="I15" s="39">
        <f>B15*H15</f>
        <v>0</v>
      </c>
    </row>
    <row r="16" spans="1:9" ht="23.25" x14ac:dyDescent="0.35">
      <c r="A16" s="4" t="s">
        <v>907</v>
      </c>
      <c r="B16" s="43">
        <v>0</v>
      </c>
      <c r="C16" s="6">
        <v>2</v>
      </c>
      <c r="D16" s="61">
        <v>4</v>
      </c>
      <c r="E16" s="61">
        <v>6</v>
      </c>
      <c r="F16" s="61">
        <v>8</v>
      </c>
      <c r="G16" s="61">
        <v>10</v>
      </c>
      <c r="H16" s="15" t="s">
        <v>8</v>
      </c>
      <c r="I16" s="14" t="s">
        <v>10</v>
      </c>
    </row>
    <row r="17" spans="1:9" ht="23.25" x14ac:dyDescent="0.35">
      <c r="A17" s="352" t="s">
        <v>758</v>
      </c>
      <c r="B17" s="353"/>
      <c r="C17" s="72">
        <f t="shared" ref="C17:I17" si="0">SUM(C11:C15)</f>
        <v>0</v>
      </c>
      <c r="D17" s="72">
        <f t="shared" si="0"/>
        <v>0</v>
      </c>
      <c r="E17" s="72">
        <f t="shared" si="0"/>
        <v>0</v>
      </c>
      <c r="F17" s="72">
        <f t="shared" si="0"/>
        <v>0</v>
      </c>
      <c r="G17" s="72">
        <f t="shared" si="0"/>
        <v>0</v>
      </c>
      <c r="H17" s="72">
        <f t="shared" si="0"/>
        <v>0</v>
      </c>
      <c r="I17" s="73">
        <f t="shared" si="0"/>
        <v>0</v>
      </c>
    </row>
    <row r="18" spans="1:9" ht="23.25" x14ac:dyDescent="0.2">
      <c r="A18" s="349" t="s">
        <v>751</v>
      </c>
      <c r="B18" s="350"/>
      <c r="C18" s="350"/>
      <c r="D18" s="350"/>
      <c r="E18" s="350"/>
      <c r="F18" s="350"/>
      <c r="G18" s="350"/>
      <c r="H18" s="350"/>
      <c r="I18" s="351"/>
    </row>
  </sheetData>
  <mergeCells count="11">
    <mergeCell ref="A6:I6"/>
    <mergeCell ref="A1:I1"/>
    <mergeCell ref="A2:I2"/>
    <mergeCell ref="A3:I3"/>
    <mergeCell ref="A4:I4"/>
    <mergeCell ref="A5:I5"/>
    <mergeCell ref="A7:I7"/>
    <mergeCell ref="A17:B17"/>
    <mergeCell ref="A18:I18"/>
    <mergeCell ref="A8:H8"/>
    <mergeCell ref="A10:I10"/>
  </mergeCells>
  <hyperlinks>
    <hyperlink ref="A5:I5" location="Account_Summary" display="Account Summary" xr:uid="{B17FFAED-8A46-40F3-B9BF-5957AC5450BD}"/>
    <hyperlink ref="A6:I6" location="'Table of Contents'!A1" display="Table of Contents" xr:uid="{F983E7C9-1EFA-4406-899A-491F9F335414}"/>
    <hyperlink ref="A10" r:id="rId1" xr:uid="{D966C0C2-F465-4F0E-9548-9BA4259473DD}"/>
    <hyperlink ref="A11" r:id="rId2" xr:uid="{F59A50DE-7B82-4F97-8964-8C001174D416}"/>
    <hyperlink ref="A12" r:id="rId3" xr:uid="{16E3D9AD-6586-42D3-9307-AF3595375B68}"/>
    <hyperlink ref="A7:G7" r:id="rId4" display="Price List" xr:uid="{C7835CD9-EB23-4C4F-953B-5954C946E82A}"/>
  </hyperlinks>
  <pageMargins left="0.7" right="0.7" top="0.75" bottom="0.75" header="0.3" footer="0.3"/>
  <pageSetup orientation="portrait" r:id="rId5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400-000000000000}">
  <sheetPr>
    <pageSetUpPr fitToPage="1"/>
  </sheetPr>
  <dimension ref="A1:I18"/>
  <sheetViews>
    <sheetView showZeros="0" zoomScale="80" workbookViewId="0">
      <selection activeCell="B16" sqref="B16"/>
    </sheetView>
  </sheetViews>
  <sheetFormatPr defaultRowHeight="12.75" x14ac:dyDescent="0.2"/>
  <cols>
    <col min="1" max="1" width="76.85546875" customWidth="1"/>
    <col min="2" max="2" width="26.7109375" customWidth="1"/>
    <col min="3" max="7" width="9.28515625" bestFit="1" customWidth="1"/>
    <col min="8" max="8" width="32.7109375" customWidth="1"/>
    <col min="9" max="9" width="29" customWidth="1"/>
  </cols>
  <sheetData>
    <row r="1" spans="1:9" ht="30" x14ac:dyDescent="0.2">
      <c r="A1" s="446" t="s">
        <v>749</v>
      </c>
      <c r="B1" s="446"/>
      <c r="C1" s="446"/>
      <c r="D1" s="446"/>
      <c r="E1" s="446"/>
      <c r="F1" s="446"/>
      <c r="G1" s="446"/>
      <c r="H1" s="446"/>
      <c r="I1" s="446"/>
    </row>
    <row r="2" spans="1:9" s="52" customFormat="1" ht="23.25" x14ac:dyDescent="0.2">
      <c r="A2" s="347" t="s">
        <v>0</v>
      </c>
      <c r="B2" s="347"/>
      <c r="C2" s="347"/>
      <c r="D2" s="347"/>
      <c r="E2" s="347"/>
      <c r="F2" s="347"/>
      <c r="G2" s="347"/>
      <c r="H2" s="347"/>
      <c r="I2" s="347"/>
    </row>
    <row r="3" spans="1:9" s="52" customFormat="1" ht="23.25" x14ac:dyDescent="0.2">
      <c r="A3" s="347" t="s">
        <v>809</v>
      </c>
      <c r="B3" s="347"/>
      <c r="C3" s="347"/>
      <c r="D3" s="347"/>
      <c r="E3" s="347"/>
      <c r="F3" s="347"/>
      <c r="G3" s="347"/>
      <c r="H3" s="347"/>
      <c r="I3" s="347"/>
    </row>
    <row r="4" spans="1:9" s="52" customFormat="1" ht="23.25" x14ac:dyDescent="0.2">
      <c r="A4" s="347" t="s">
        <v>752</v>
      </c>
      <c r="B4" s="347"/>
      <c r="C4" s="347"/>
      <c r="D4" s="347"/>
      <c r="E4" s="347"/>
      <c r="F4" s="347"/>
      <c r="G4" s="347"/>
      <c r="H4" s="347"/>
      <c r="I4" s="347"/>
    </row>
    <row r="5" spans="1:9" ht="23.25" x14ac:dyDescent="0.2">
      <c r="A5" s="348" t="s">
        <v>727</v>
      </c>
      <c r="B5" s="348"/>
      <c r="C5" s="348"/>
      <c r="D5" s="348"/>
      <c r="E5" s="348"/>
      <c r="F5" s="348"/>
      <c r="G5" s="348"/>
      <c r="H5" s="348"/>
      <c r="I5" s="348"/>
    </row>
    <row r="6" spans="1:9" ht="24.95" customHeight="1" x14ac:dyDescent="0.2">
      <c r="A6" s="345" t="s">
        <v>726</v>
      </c>
      <c r="B6" s="345"/>
      <c r="C6" s="345"/>
      <c r="D6" s="345"/>
      <c r="E6" s="345"/>
      <c r="F6" s="345"/>
      <c r="G6" s="345"/>
      <c r="H6" s="345"/>
      <c r="I6" s="345"/>
    </row>
    <row r="7" spans="1:9" ht="24.95" customHeight="1" x14ac:dyDescent="0.2">
      <c r="A7" s="344" t="s">
        <v>995</v>
      </c>
      <c r="B7" s="344"/>
      <c r="C7" s="344"/>
      <c r="D7" s="344"/>
      <c r="E7" s="344"/>
      <c r="F7" s="344"/>
      <c r="G7" s="344"/>
      <c r="H7" s="344"/>
      <c r="I7" s="344"/>
    </row>
    <row r="8" spans="1:9" s="56" customFormat="1" ht="23.25" customHeight="1" x14ac:dyDescent="0.2">
      <c r="A8" s="354" t="s">
        <v>759</v>
      </c>
      <c r="B8" s="354"/>
      <c r="C8" s="354"/>
      <c r="D8" s="354"/>
      <c r="E8" s="354"/>
      <c r="F8" s="354"/>
      <c r="G8" s="354"/>
      <c r="H8" s="354"/>
      <c r="I8" s="70">
        <f>H17</f>
        <v>0</v>
      </c>
    </row>
    <row r="9" spans="1:9" ht="24.95" customHeight="1" x14ac:dyDescent="0.35">
      <c r="A9" s="4" t="s">
        <v>719</v>
      </c>
      <c r="B9" s="15" t="s">
        <v>712</v>
      </c>
      <c r="C9" s="15">
        <v>2</v>
      </c>
      <c r="D9" s="15">
        <v>4</v>
      </c>
      <c r="E9" s="15">
        <v>6</v>
      </c>
      <c r="F9" s="15">
        <v>8</v>
      </c>
      <c r="G9" s="15">
        <v>10</v>
      </c>
      <c r="H9" s="14" t="s">
        <v>8</v>
      </c>
      <c r="I9" s="14" t="s">
        <v>10</v>
      </c>
    </row>
    <row r="10" spans="1:9" ht="24.95" customHeight="1" x14ac:dyDescent="0.2">
      <c r="A10" s="355" t="s">
        <v>730</v>
      </c>
      <c r="B10" s="355"/>
      <c r="C10" s="355"/>
      <c r="D10" s="355"/>
      <c r="E10" s="355"/>
      <c r="F10" s="355"/>
      <c r="G10" s="355"/>
      <c r="H10" s="355"/>
      <c r="I10" s="355"/>
    </row>
    <row r="11" spans="1:9" ht="24.95" customHeight="1" x14ac:dyDescent="0.35">
      <c r="A11" s="31" t="s">
        <v>467</v>
      </c>
      <c r="B11" s="20">
        <v>4</v>
      </c>
      <c r="C11" s="45">
        <v>0</v>
      </c>
      <c r="D11" s="45"/>
      <c r="E11" s="45">
        <v>0</v>
      </c>
      <c r="F11" s="45"/>
      <c r="G11" s="45"/>
      <c r="H11" s="34">
        <f>SUM(C11:G11)</f>
        <v>0</v>
      </c>
      <c r="I11" s="39">
        <f>B11*H11</f>
        <v>0</v>
      </c>
    </row>
    <row r="12" spans="1:9" ht="24.95" customHeight="1" x14ac:dyDescent="0.35">
      <c r="A12" s="23" t="s">
        <v>422</v>
      </c>
      <c r="B12" s="20">
        <v>4</v>
      </c>
      <c r="C12" s="18">
        <v>0</v>
      </c>
      <c r="D12" s="18">
        <v>0</v>
      </c>
      <c r="E12" s="18">
        <v>0</v>
      </c>
      <c r="F12" s="18">
        <v>0</v>
      </c>
      <c r="G12" s="18">
        <v>0</v>
      </c>
      <c r="H12" s="34">
        <f>SUM(C12:G12)</f>
        <v>0</v>
      </c>
      <c r="I12" s="39">
        <f>B12*H12</f>
        <v>0</v>
      </c>
    </row>
    <row r="13" spans="1:9" ht="24.95" customHeight="1" x14ac:dyDescent="0.35">
      <c r="A13" s="23" t="s">
        <v>423</v>
      </c>
      <c r="B13" s="20">
        <v>4</v>
      </c>
      <c r="C13" s="18">
        <v>0</v>
      </c>
      <c r="D13" s="18"/>
      <c r="E13" s="18"/>
      <c r="F13" s="18"/>
      <c r="G13" s="18"/>
      <c r="H13" s="34">
        <f>SUM(C13:G13)</f>
        <v>0</v>
      </c>
      <c r="I13" s="39">
        <f>B13*H13</f>
        <v>0</v>
      </c>
    </row>
    <row r="14" spans="1:9" ht="24.95" customHeight="1" x14ac:dyDescent="0.35">
      <c r="A14" s="23" t="s">
        <v>424</v>
      </c>
      <c r="B14" s="20">
        <v>4</v>
      </c>
      <c r="C14" s="18">
        <v>0</v>
      </c>
      <c r="D14" s="18"/>
      <c r="E14" s="18"/>
      <c r="F14" s="18"/>
      <c r="G14" s="18"/>
      <c r="H14" s="34">
        <f>SUM(C14:G14)</f>
        <v>0</v>
      </c>
      <c r="I14" s="39">
        <f>B14*H14</f>
        <v>0</v>
      </c>
    </row>
    <row r="15" spans="1:9" ht="24.95" customHeight="1" x14ac:dyDescent="0.35">
      <c r="A15" s="23" t="s">
        <v>425</v>
      </c>
      <c r="B15" s="20">
        <v>4</v>
      </c>
      <c r="C15" s="18">
        <v>0</v>
      </c>
      <c r="D15" s="18"/>
      <c r="E15" s="18"/>
      <c r="F15" s="18"/>
      <c r="G15" s="18">
        <v>0</v>
      </c>
      <c r="H15" s="34">
        <f>SUM(C15:G15)</f>
        <v>0</v>
      </c>
      <c r="I15" s="39">
        <f>B15*H15</f>
        <v>0</v>
      </c>
    </row>
    <row r="16" spans="1:9" ht="23.25" x14ac:dyDescent="0.35">
      <c r="A16" s="4" t="s">
        <v>719</v>
      </c>
      <c r="B16" s="43" t="s">
        <v>802</v>
      </c>
      <c r="C16" s="6">
        <v>2</v>
      </c>
      <c r="D16" s="61">
        <v>4</v>
      </c>
      <c r="E16" s="61">
        <v>6</v>
      </c>
      <c r="F16" s="61">
        <v>8</v>
      </c>
      <c r="G16" s="61">
        <v>10</v>
      </c>
      <c r="H16" s="15" t="s">
        <v>8</v>
      </c>
      <c r="I16" s="14" t="s">
        <v>10</v>
      </c>
    </row>
    <row r="17" spans="1:9" s="47" customFormat="1" ht="23.25" customHeight="1" x14ac:dyDescent="0.35">
      <c r="A17" s="352" t="s">
        <v>758</v>
      </c>
      <c r="B17" s="353"/>
      <c r="C17" s="72">
        <f t="shared" ref="C17:I17" si="0">SUM(C11:C15)</f>
        <v>0</v>
      </c>
      <c r="D17" s="72">
        <f t="shared" si="0"/>
        <v>0</v>
      </c>
      <c r="E17" s="72">
        <f t="shared" si="0"/>
        <v>0</v>
      </c>
      <c r="F17" s="72">
        <f t="shared" si="0"/>
        <v>0</v>
      </c>
      <c r="G17" s="72">
        <f t="shared" si="0"/>
        <v>0</v>
      </c>
      <c r="H17" s="72">
        <f t="shared" si="0"/>
        <v>0</v>
      </c>
      <c r="I17" s="73">
        <f t="shared" si="0"/>
        <v>0</v>
      </c>
    </row>
    <row r="18" spans="1:9" ht="24.95" customHeight="1" x14ac:dyDescent="0.2">
      <c r="A18" s="349" t="s">
        <v>751</v>
      </c>
      <c r="B18" s="350"/>
      <c r="C18" s="350"/>
      <c r="D18" s="350"/>
      <c r="E18" s="350"/>
      <c r="F18" s="350"/>
      <c r="G18" s="350"/>
      <c r="H18" s="350"/>
      <c r="I18" s="351"/>
    </row>
  </sheetData>
  <sheetProtection selectLockedCells="1"/>
  <mergeCells count="11">
    <mergeCell ref="A18:I18"/>
    <mergeCell ref="A17:B17"/>
    <mergeCell ref="A10:I10"/>
    <mergeCell ref="A6:I6"/>
    <mergeCell ref="A8:H8"/>
    <mergeCell ref="A7:I7"/>
    <mergeCell ref="A1:I1"/>
    <mergeCell ref="A2:I2"/>
    <mergeCell ref="A3:I3"/>
    <mergeCell ref="A4:I4"/>
    <mergeCell ref="A5:I5"/>
  </mergeCells>
  <phoneticPr fontId="28" type="noConversion"/>
  <hyperlinks>
    <hyperlink ref="A5:I5" location="Account_Summary" display="Account Summary" xr:uid="{00000000-0004-0000-4400-000000000000}"/>
    <hyperlink ref="A6:I6" location="'Table of Contents'!A1" display="Table of Contents" xr:uid="{00000000-0004-0000-4400-000001000000}"/>
    <hyperlink ref="A11" r:id="rId1" xr:uid="{00000000-0004-0000-4400-000002000000}"/>
    <hyperlink ref="A10" r:id="rId2" xr:uid="{00000000-0004-0000-4400-000003000000}"/>
    <hyperlink ref="A7:G7" r:id="rId3" display="Price List" xr:uid="{974D744F-B4A2-453C-89FE-10CF96BAA600}"/>
  </hyperlinks>
  <pageMargins left="0.75" right="0.75" top="1" bottom="1" header="0.5" footer="0.5"/>
  <pageSetup scale="56" orientation="landscape" horizontalDpi="4294967293" verticalDpi="0" r:id="rId4"/>
  <headerFooter alignWithMargins="0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500-000000000000}">
  <sheetPr>
    <pageSetUpPr fitToPage="1"/>
  </sheetPr>
  <dimension ref="A1:I43"/>
  <sheetViews>
    <sheetView showZeros="0" topLeftCell="A4" zoomScale="80" workbookViewId="0">
      <selection activeCell="B12" sqref="B12:B40"/>
    </sheetView>
  </sheetViews>
  <sheetFormatPr defaultRowHeight="12.75" x14ac:dyDescent="0.2"/>
  <cols>
    <col min="1" max="1" width="71.5703125" customWidth="1"/>
    <col min="2" max="2" width="24.7109375" customWidth="1"/>
    <col min="8" max="8" width="21.85546875" customWidth="1"/>
    <col min="9" max="9" width="22.7109375" customWidth="1"/>
  </cols>
  <sheetData>
    <row r="1" spans="1:9" ht="30" x14ac:dyDescent="0.2">
      <c r="A1" s="446" t="s">
        <v>749</v>
      </c>
      <c r="B1" s="446"/>
      <c r="C1" s="446"/>
      <c r="D1" s="446"/>
      <c r="E1" s="446"/>
      <c r="F1" s="446"/>
      <c r="G1" s="446"/>
      <c r="H1" s="446"/>
      <c r="I1" s="446"/>
    </row>
    <row r="2" spans="1:9" s="52" customFormat="1" ht="23.25" x14ac:dyDescent="0.2">
      <c r="A2" s="347" t="s">
        <v>0</v>
      </c>
      <c r="B2" s="347"/>
      <c r="C2" s="347"/>
      <c r="D2" s="347"/>
      <c r="E2" s="347"/>
      <c r="F2" s="347"/>
      <c r="G2" s="347"/>
      <c r="H2" s="347"/>
      <c r="I2" s="347"/>
    </row>
    <row r="3" spans="1:9" s="52" customFormat="1" ht="23.25" x14ac:dyDescent="0.2">
      <c r="A3" s="347" t="s">
        <v>810</v>
      </c>
      <c r="B3" s="347"/>
      <c r="C3" s="347"/>
      <c r="D3" s="347"/>
      <c r="E3" s="347"/>
      <c r="F3" s="347"/>
      <c r="G3" s="347"/>
      <c r="H3" s="347"/>
      <c r="I3" s="347"/>
    </row>
    <row r="4" spans="1:9" s="52" customFormat="1" ht="23.25" x14ac:dyDescent="0.2">
      <c r="A4" s="347" t="s">
        <v>752</v>
      </c>
      <c r="B4" s="347"/>
      <c r="C4" s="347"/>
      <c r="D4" s="347"/>
      <c r="E4" s="347"/>
      <c r="F4" s="347"/>
      <c r="G4" s="347"/>
      <c r="H4" s="347"/>
      <c r="I4" s="347"/>
    </row>
    <row r="5" spans="1:9" ht="23.25" x14ac:dyDescent="0.2">
      <c r="A5" s="348" t="s">
        <v>727</v>
      </c>
      <c r="B5" s="348"/>
      <c r="C5" s="348"/>
      <c r="D5" s="348"/>
      <c r="E5" s="348"/>
      <c r="F5" s="348"/>
      <c r="G5" s="348"/>
      <c r="H5" s="348"/>
      <c r="I5" s="348"/>
    </row>
    <row r="6" spans="1:9" s="223" customFormat="1" ht="24.95" customHeight="1" x14ac:dyDescent="0.35">
      <c r="A6" s="345" t="s">
        <v>726</v>
      </c>
      <c r="B6" s="345"/>
      <c r="C6" s="345"/>
      <c r="D6" s="345"/>
      <c r="E6" s="345"/>
      <c r="F6" s="345"/>
      <c r="G6" s="345"/>
      <c r="H6" s="345"/>
      <c r="I6" s="345"/>
    </row>
    <row r="7" spans="1:9" ht="24.95" customHeight="1" x14ac:dyDescent="0.2">
      <c r="A7" s="344" t="s">
        <v>995</v>
      </c>
      <c r="B7" s="344"/>
      <c r="C7" s="344"/>
      <c r="D7" s="344"/>
      <c r="E7" s="344"/>
      <c r="F7" s="344"/>
      <c r="G7" s="344"/>
      <c r="H7" s="344"/>
      <c r="I7" s="344"/>
    </row>
    <row r="8" spans="1:9" s="56" customFormat="1" ht="23.25" customHeight="1" x14ac:dyDescent="0.2">
      <c r="A8" s="354" t="s">
        <v>759</v>
      </c>
      <c r="B8" s="354"/>
      <c r="C8" s="354"/>
      <c r="D8" s="354"/>
      <c r="E8" s="354"/>
      <c r="F8" s="354"/>
      <c r="G8" s="354"/>
      <c r="H8" s="354"/>
      <c r="I8" s="70">
        <f>H42</f>
        <v>0</v>
      </c>
    </row>
    <row r="9" spans="1:9" ht="24.95" customHeight="1" x14ac:dyDescent="0.35">
      <c r="A9" s="4" t="s">
        <v>46</v>
      </c>
      <c r="B9" s="14" t="s">
        <v>712</v>
      </c>
      <c r="C9" s="15">
        <v>2</v>
      </c>
      <c r="D9" s="15">
        <v>4</v>
      </c>
      <c r="E9" s="15">
        <v>6</v>
      </c>
      <c r="F9" s="15">
        <v>8</v>
      </c>
      <c r="G9" s="15">
        <v>10</v>
      </c>
      <c r="H9" s="15" t="s">
        <v>8</v>
      </c>
      <c r="I9" s="14" t="s">
        <v>10</v>
      </c>
    </row>
    <row r="10" spans="1:9" ht="24.95" customHeight="1" x14ac:dyDescent="0.2">
      <c r="A10" s="355" t="s">
        <v>730</v>
      </c>
      <c r="B10" s="355"/>
      <c r="C10" s="355"/>
      <c r="D10" s="355"/>
      <c r="E10" s="355"/>
      <c r="F10" s="355"/>
      <c r="G10" s="355"/>
      <c r="H10" s="355"/>
      <c r="I10" s="355"/>
    </row>
    <row r="11" spans="1:9" ht="24.95" customHeight="1" x14ac:dyDescent="0.35">
      <c r="A11" s="13" t="s">
        <v>427</v>
      </c>
      <c r="B11" s="20">
        <v>4</v>
      </c>
      <c r="C11" s="18">
        <v>0</v>
      </c>
      <c r="D11" s="18">
        <v>0</v>
      </c>
      <c r="E11" s="18">
        <v>0</v>
      </c>
      <c r="F11" s="18">
        <v>0</v>
      </c>
      <c r="G11" s="18">
        <v>0</v>
      </c>
      <c r="H11" s="81">
        <f t="shared" ref="H11:H40" si="0">SUM(C11:G11)</f>
        <v>0</v>
      </c>
      <c r="I11" s="79">
        <f t="shared" ref="I11:I40" si="1">B11*H11</f>
        <v>0</v>
      </c>
    </row>
    <row r="12" spans="1:9" ht="24.95" customHeight="1" x14ac:dyDescent="0.35">
      <c r="A12" s="13" t="s">
        <v>428</v>
      </c>
      <c r="B12" s="20">
        <v>4</v>
      </c>
      <c r="C12" s="18"/>
      <c r="D12" s="18"/>
      <c r="E12" s="18"/>
      <c r="F12" s="18"/>
      <c r="G12" s="18"/>
      <c r="H12" s="81">
        <f t="shared" si="0"/>
        <v>0</v>
      </c>
      <c r="I12" s="79">
        <f t="shared" si="1"/>
        <v>0</v>
      </c>
    </row>
    <row r="13" spans="1:9" ht="24.95" customHeight="1" x14ac:dyDescent="0.35">
      <c r="A13" s="13" t="s">
        <v>429</v>
      </c>
      <c r="B13" s="20">
        <v>4</v>
      </c>
      <c r="C13" s="18"/>
      <c r="D13" s="18"/>
      <c r="E13" s="18"/>
      <c r="F13" s="18"/>
      <c r="G13" s="18"/>
      <c r="H13" s="81">
        <f t="shared" si="0"/>
        <v>0</v>
      </c>
      <c r="I13" s="79">
        <f t="shared" si="1"/>
        <v>0</v>
      </c>
    </row>
    <row r="14" spans="1:9" ht="24.95" customHeight="1" x14ac:dyDescent="0.35">
      <c r="A14" s="13" t="s">
        <v>430</v>
      </c>
      <c r="B14" s="20">
        <v>4</v>
      </c>
      <c r="C14" s="18"/>
      <c r="D14" s="18"/>
      <c r="E14" s="18"/>
      <c r="F14" s="18"/>
      <c r="G14" s="18"/>
      <c r="H14" s="81">
        <f t="shared" si="0"/>
        <v>0</v>
      </c>
      <c r="I14" s="79">
        <f t="shared" si="1"/>
        <v>0</v>
      </c>
    </row>
    <row r="15" spans="1:9" ht="24.95" customHeight="1" x14ac:dyDescent="0.35">
      <c r="A15" s="13" t="s">
        <v>431</v>
      </c>
      <c r="B15" s="20">
        <v>4</v>
      </c>
      <c r="C15" s="18"/>
      <c r="D15" s="18"/>
      <c r="E15" s="18"/>
      <c r="F15" s="18"/>
      <c r="G15" s="18"/>
      <c r="H15" s="81">
        <f t="shared" si="0"/>
        <v>0</v>
      </c>
      <c r="I15" s="79">
        <f t="shared" si="1"/>
        <v>0</v>
      </c>
    </row>
    <row r="16" spans="1:9" ht="24.95" customHeight="1" x14ac:dyDescent="0.35">
      <c r="A16" s="13" t="s">
        <v>432</v>
      </c>
      <c r="B16" s="20">
        <v>4</v>
      </c>
      <c r="C16" s="18"/>
      <c r="D16" s="18"/>
      <c r="E16" s="18"/>
      <c r="F16" s="18"/>
      <c r="G16" s="18"/>
      <c r="H16" s="81">
        <f t="shared" si="0"/>
        <v>0</v>
      </c>
      <c r="I16" s="79">
        <f t="shared" si="1"/>
        <v>0</v>
      </c>
    </row>
    <row r="17" spans="1:9" ht="24.95" customHeight="1" x14ac:dyDescent="0.35">
      <c r="A17" s="13" t="s">
        <v>433</v>
      </c>
      <c r="B17" s="20">
        <v>4</v>
      </c>
      <c r="C17" s="18"/>
      <c r="D17" s="18"/>
      <c r="E17" s="18"/>
      <c r="F17" s="18"/>
      <c r="G17" s="18"/>
      <c r="H17" s="81">
        <f t="shared" si="0"/>
        <v>0</v>
      </c>
      <c r="I17" s="79">
        <f t="shared" si="1"/>
        <v>0</v>
      </c>
    </row>
    <row r="18" spans="1:9" ht="24.95" customHeight="1" x14ac:dyDescent="0.35">
      <c r="A18" s="13" t="s">
        <v>434</v>
      </c>
      <c r="B18" s="20">
        <v>4</v>
      </c>
      <c r="C18" s="18"/>
      <c r="D18" s="18"/>
      <c r="E18" s="18"/>
      <c r="F18" s="18"/>
      <c r="G18" s="18"/>
      <c r="H18" s="81">
        <f t="shared" si="0"/>
        <v>0</v>
      </c>
      <c r="I18" s="79">
        <f t="shared" si="1"/>
        <v>0</v>
      </c>
    </row>
    <row r="19" spans="1:9" ht="24.95" customHeight="1" x14ac:dyDescent="0.35">
      <c r="A19" s="13" t="s">
        <v>435</v>
      </c>
      <c r="B19" s="20">
        <v>4</v>
      </c>
      <c r="C19" s="18"/>
      <c r="D19" s="18"/>
      <c r="E19" s="18"/>
      <c r="F19" s="18"/>
      <c r="G19" s="18"/>
      <c r="H19" s="81">
        <f t="shared" si="0"/>
        <v>0</v>
      </c>
      <c r="I19" s="79">
        <f t="shared" si="1"/>
        <v>0</v>
      </c>
    </row>
    <row r="20" spans="1:9" ht="24.95" customHeight="1" x14ac:dyDescent="0.35">
      <c r="A20" s="13" t="s">
        <v>436</v>
      </c>
      <c r="B20" s="20">
        <v>4</v>
      </c>
      <c r="C20" s="18"/>
      <c r="D20" s="18"/>
      <c r="E20" s="18"/>
      <c r="F20" s="18"/>
      <c r="G20" s="18"/>
      <c r="H20" s="81">
        <f t="shared" si="0"/>
        <v>0</v>
      </c>
      <c r="I20" s="79">
        <f t="shared" si="1"/>
        <v>0</v>
      </c>
    </row>
    <row r="21" spans="1:9" ht="24.95" customHeight="1" x14ac:dyDescent="0.35">
      <c r="A21" s="13" t="s">
        <v>437</v>
      </c>
      <c r="B21" s="20">
        <v>4</v>
      </c>
      <c r="C21" s="18"/>
      <c r="D21" s="18"/>
      <c r="E21" s="18"/>
      <c r="F21" s="18"/>
      <c r="G21" s="18"/>
      <c r="H21" s="81">
        <f t="shared" si="0"/>
        <v>0</v>
      </c>
      <c r="I21" s="79">
        <f t="shared" si="1"/>
        <v>0</v>
      </c>
    </row>
    <row r="22" spans="1:9" ht="24.95" customHeight="1" x14ac:dyDescent="0.35">
      <c r="A22" s="13" t="s">
        <v>438</v>
      </c>
      <c r="B22" s="20">
        <v>4</v>
      </c>
      <c r="C22" s="18"/>
      <c r="D22" s="18"/>
      <c r="E22" s="18"/>
      <c r="F22" s="18"/>
      <c r="G22" s="18"/>
      <c r="H22" s="81">
        <f t="shared" si="0"/>
        <v>0</v>
      </c>
      <c r="I22" s="79">
        <f t="shared" si="1"/>
        <v>0</v>
      </c>
    </row>
    <row r="23" spans="1:9" ht="24.95" customHeight="1" x14ac:dyDescent="0.35">
      <c r="A23" s="13" t="s">
        <v>439</v>
      </c>
      <c r="B23" s="20">
        <v>4</v>
      </c>
      <c r="C23" s="18"/>
      <c r="D23" s="18"/>
      <c r="E23" s="18"/>
      <c r="F23" s="18"/>
      <c r="G23" s="18"/>
      <c r="H23" s="81">
        <f t="shared" si="0"/>
        <v>0</v>
      </c>
      <c r="I23" s="79">
        <f t="shared" si="1"/>
        <v>0</v>
      </c>
    </row>
    <row r="24" spans="1:9" ht="24.95" customHeight="1" x14ac:dyDescent="0.35">
      <c r="A24" s="13" t="s">
        <v>440</v>
      </c>
      <c r="B24" s="20">
        <v>4</v>
      </c>
      <c r="C24" s="18"/>
      <c r="D24" s="18"/>
      <c r="E24" s="18"/>
      <c r="F24" s="18"/>
      <c r="G24" s="18"/>
      <c r="H24" s="81">
        <f t="shared" si="0"/>
        <v>0</v>
      </c>
      <c r="I24" s="79">
        <f t="shared" si="1"/>
        <v>0</v>
      </c>
    </row>
    <row r="25" spans="1:9" ht="24.95" customHeight="1" x14ac:dyDescent="0.35">
      <c r="A25" s="13" t="s">
        <v>441</v>
      </c>
      <c r="B25" s="20">
        <v>4</v>
      </c>
      <c r="C25" s="18"/>
      <c r="D25" s="18"/>
      <c r="E25" s="18"/>
      <c r="F25" s="18"/>
      <c r="G25" s="18"/>
      <c r="H25" s="81">
        <f t="shared" si="0"/>
        <v>0</v>
      </c>
      <c r="I25" s="79">
        <f t="shared" si="1"/>
        <v>0</v>
      </c>
    </row>
    <row r="26" spans="1:9" ht="24.95" customHeight="1" x14ac:dyDescent="0.35">
      <c r="A26" s="13" t="s">
        <v>442</v>
      </c>
      <c r="B26" s="20">
        <v>4</v>
      </c>
      <c r="C26" s="18"/>
      <c r="D26" s="18"/>
      <c r="E26" s="18"/>
      <c r="F26" s="18"/>
      <c r="G26" s="18"/>
      <c r="H26" s="81">
        <f t="shared" si="0"/>
        <v>0</v>
      </c>
      <c r="I26" s="79">
        <f t="shared" si="1"/>
        <v>0</v>
      </c>
    </row>
    <row r="27" spans="1:9" ht="24.95" customHeight="1" x14ac:dyDescent="0.35">
      <c r="A27" s="13" t="s">
        <v>443</v>
      </c>
      <c r="B27" s="20">
        <v>4</v>
      </c>
      <c r="C27" s="18"/>
      <c r="D27" s="18"/>
      <c r="E27" s="18"/>
      <c r="F27" s="18"/>
      <c r="G27" s="18"/>
      <c r="H27" s="81">
        <f t="shared" si="0"/>
        <v>0</v>
      </c>
      <c r="I27" s="79">
        <f t="shared" si="1"/>
        <v>0</v>
      </c>
    </row>
    <row r="28" spans="1:9" ht="24.95" customHeight="1" x14ac:dyDescent="0.35">
      <c r="A28" s="13" t="s">
        <v>444</v>
      </c>
      <c r="B28" s="20">
        <v>4</v>
      </c>
      <c r="C28" s="18"/>
      <c r="D28" s="18"/>
      <c r="E28" s="18"/>
      <c r="F28" s="18"/>
      <c r="G28" s="18"/>
      <c r="H28" s="81">
        <f t="shared" si="0"/>
        <v>0</v>
      </c>
      <c r="I28" s="79">
        <f t="shared" si="1"/>
        <v>0</v>
      </c>
    </row>
    <row r="29" spans="1:9" ht="23.25" x14ac:dyDescent="0.35">
      <c r="A29" s="13" t="s">
        <v>445</v>
      </c>
      <c r="B29" s="20">
        <v>4</v>
      </c>
      <c r="C29" s="18"/>
      <c r="D29" s="18"/>
      <c r="E29" s="18"/>
      <c r="F29" s="18"/>
      <c r="G29" s="18"/>
      <c r="H29" s="81">
        <f t="shared" si="0"/>
        <v>0</v>
      </c>
      <c r="I29" s="79">
        <f t="shared" si="1"/>
        <v>0</v>
      </c>
    </row>
    <row r="30" spans="1:9" ht="23.25" x14ac:dyDescent="0.35">
      <c r="A30" s="13" t="s">
        <v>446</v>
      </c>
      <c r="B30" s="20">
        <v>4</v>
      </c>
      <c r="C30" s="18"/>
      <c r="D30" s="18"/>
      <c r="E30" s="18"/>
      <c r="F30" s="18"/>
      <c r="G30" s="18"/>
      <c r="H30" s="81">
        <f t="shared" si="0"/>
        <v>0</v>
      </c>
      <c r="I30" s="79">
        <f t="shared" si="1"/>
        <v>0</v>
      </c>
    </row>
    <row r="31" spans="1:9" ht="23.25" x14ac:dyDescent="0.35">
      <c r="A31" s="13" t="s">
        <v>447</v>
      </c>
      <c r="B31" s="20">
        <v>4</v>
      </c>
      <c r="C31" s="18"/>
      <c r="D31" s="18"/>
      <c r="E31" s="18"/>
      <c r="F31" s="18"/>
      <c r="G31" s="18"/>
      <c r="H31" s="81">
        <f t="shared" si="0"/>
        <v>0</v>
      </c>
      <c r="I31" s="79">
        <f t="shared" si="1"/>
        <v>0</v>
      </c>
    </row>
    <row r="32" spans="1:9" ht="23.25" x14ac:dyDescent="0.35">
      <c r="A32" s="13" t="s">
        <v>448</v>
      </c>
      <c r="B32" s="20">
        <v>4</v>
      </c>
      <c r="C32" s="18"/>
      <c r="D32" s="18"/>
      <c r="E32" s="18"/>
      <c r="F32" s="18"/>
      <c r="G32" s="18"/>
      <c r="H32" s="81">
        <f t="shared" si="0"/>
        <v>0</v>
      </c>
      <c r="I32" s="79">
        <f t="shared" si="1"/>
        <v>0</v>
      </c>
    </row>
    <row r="33" spans="1:9" ht="23.25" x14ac:dyDescent="0.35">
      <c r="A33" s="13" t="s">
        <v>449</v>
      </c>
      <c r="B33" s="20">
        <v>4</v>
      </c>
      <c r="C33" s="18"/>
      <c r="D33" s="18"/>
      <c r="E33" s="18"/>
      <c r="F33" s="18"/>
      <c r="G33" s="18"/>
      <c r="H33" s="81">
        <f t="shared" si="0"/>
        <v>0</v>
      </c>
      <c r="I33" s="79">
        <f t="shared" si="1"/>
        <v>0</v>
      </c>
    </row>
    <row r="34" spans="1:9" ht="23.25" x14ac:dyDescent="0.35">
      <c r="A34" s="13" t="s">
        <v>450</v>
      </c>
      <c r="B34" s="20">
        <v>4</v>
      </c>
      <c r="C34" s="18"/>
      <c r="D34" s="18"/>
      <c r="E34" s="18"/>
      <c r="F34" s="18"/>
      <c r="G34" s="18"/>
      <c r="H34" s="81">
        <f t="shared" si="0"/>
        <v>0</v>
      </c>
      <c r="I34" s="79">
        <f t="shared" si="1"/>
        <v>0</v>
      </c>
    </row>
    <row r="35" spans="1:9" ht="23.25" x14ac:dyDescent="0.35">
      <c r="A35" s="13" t="s">
        <v>451</v>
      </c>
      <c r="B35" s="20">
        <v>4</v>
      </c>
      <c r="C35" s="18"/>
      <c r="D35" s="18"/>
      <c r="E35" s="18"/>
      <c r="F35" s="18"/>
      <c r="G35" s="18"/>
      <c r="H35" s="81">
        <f t="shared" si="0"/>
        <v>0</v>
      </c>
      <c r="I35" s="79">
        <f t="shared" si="1"/>
        <v>0</v>
      </c>
    </row>
    <row r="36" spans="1:9" ht="23.25" x14ac:dyDescent="0.35">
      <c r="A36" s="13" t="s">
        <v>452</v>
      </c>
      <c r="B36" s="20">
        <v>4</v>
      </c>
      <c r="C36" s="18"/>
      <c r="D36" s="18"/>
      <c r="E36" s="18"/>
      <c r="F36" s="18"/>
      <c r="G36" s="18"/>
      <c r="H36" s="81">
        <f t="shared" si="0"/>
        <v>0</v>
      </c>
      <c r="I36" s="79">
        <f t="shared" si="1"/>
        <v>0</v>
      </c>
    </row>
    <row r="37" spans="1:9" ht="23.25" x14ac:dyDescent="0.35">
      <c r="A37" s="13" t="s">
        <v>453</v>
      </c>
      <c r="B37" s="20">
        <v>4</v>
      </c>
      <c r="C37" s="18"/>
      <c r="D37" s="18"/>
      <c r="E37" s="18"/>
      <c r="F37" s="18"/>
      <c r="G37" s="18"/>
      <c r="H37" s="81">
        <f t="shared" si="0"/>
        <v>0</v>
      </c>
      <c r="I37" s="79">
        <f t="shared" si="1"/>
        <v>0</v>
      </c>
    </row>
    <row r="38" spans="1:9" ht="23.25" x14ac:dyDescent="0.35">
      <c r="A38" s="13" t="s">
        <v>454</v>
      </c>
      <c r="B38" s="20">
        <v>4</v>
      </c>
      <c r="C38" s="18"/>
      <c r="D38" s="18"/>
      <c r="E38" s="18"/>
      <c r="F38" s="18"/>
      <c r="G38" s="18"/>
      <c r="H38" s="81">
        <f t="shared" si="0"/>
        <v>0</v>
      </c>
      <c r="I38" s="79">
        <f t="shared" si="1"/>
        <v>0</v>
      </c>
    </row>
    <row r="39" spans="1:9" ht="23.25" x14ac:dyDescent="0.35">
      <c r="A39" s="13" t="s">
        <v>455</v>
      </c>
      <c r="B39" s="20">
        <v>4</v>
      </c>
      <c r="C39" s="18"/>
      <c r="D39" s="18"/>
      <c r="E39" s="18"/>
      <c r="F39" s="18"/>
      <c r="G39" s="18"/>
      <c r="H39" s="81">
        <f t="shared" si="0"/>
        <v>0</v>
      </c>
      <c r="I39" s="79">
        <f t="shared" si="1"/>
        <v>0</v>
      </c>
    </row>
    <row r="40" spans="1:9" ht="23.25" x14ac:dyDescent="0.35">
      <c r="A40" s="13" t="s">
        <v>456</v>
      </c>
      <c r="B40" s="20">
        <v>4</v>
      </c>
      <c r="C40" s="18">
        <v>0</v>
      </c>
      <c r="D40" s="18">
        <v>0</v>
      </c>
      <c r="E40" s="18">
        <v>0</v>
      </c>
      <c r="F40" s="18">
        <v>0</v>
      </c>
      <c r="G40" s="18">
        <v>0</v>
      </c>
      <c r="H40" s="81">
        <f t="shared" si="0"/>
        <v>0</v>
      </c>
      <c r="I40" s="79">
        <f t="shared" si="1"/>
        <v>0</v>
      </c>
    </row>
    <row r="41" spans="1:9" ht="23.25" x14ac:dyDescent="0.35">
      <c r="A41" s="4" t="s">
        <v>46</v>
      </c>
      <c r="B41" s="43" t="s">
        <v>802</v>
      </c>
      <c r="C41" s="6">
        <v>2</v>
      </c>
      <c r="D41" s="61">
        <v>4</v>
      </c>
      <c r="E41" s="61">
        <v>6</v>
      </c>
      <c r="F41" s="61">
        <v>8</v>
      </c>
      <c r="G41" s="61">
        <v>10</v>
      </c>
      <c r="H41" s="15" t="s">
        <v>8</v>
      </c>
      <c r="I41" s="14" t="s">
        <v>10</v>
      </c>
    </row>
    <row r="42" spans="1:9" s="47" customFormat="1" ht="23.25" customHeight="1" x14ac:dyDescent="0.35">
      <c r="A42" s="352" t="s">
        <v>758</v>
      </c>
      <c r="B42" s="353"/>
      <c r="C42" s="72">
        <f t="shared" ref="C42:I42" si="2">SUM(C11:C40)</f>
        <v>0</v>
      </c>
      <c r="D42" s="72">
        <f t="shared" si="2"/>
        <v>0</v>
      </c>
      <c r="E42" s="72">
        <f t="shared" si="2"/>
        <v>0</v>
      </c>
      <c r="F42" s="72">
        <f t="shared" si="2"/>
        <v>0</v>
      </c>
      <c r="G42" s="72">
        <f t="shared" si="2"/>
        <v>0</v>
      </c>
      <c r="H42" s="72">
        <f t="shared" si="2"/>
        <v>0</v>
      </c>
      <c r="I42" s="73">
        <f t="shared" si="2"/>
        <v>0</v>
      </c>
    </row>
    <row r="43" spans="1:9" ht="24.95" customHeight="1" x14ac:dyDescent="0.2">
      <c r="A43" s="349" t="s">
        <v>751</v>
      </c>
      <c r="B43" s="350"/>
      <c r="C43" s="350"/>
      <c r="D43" s="350"/>
      <c r="E43" s="350"/>
      <c r="F43" s="350"/>
      <c r="G43" s="350"/>
      <c r="H43" s="350"/>
      <c r="I43" s="351"/>
    </row>
  </sheetData>
  <sheetProtection selectLockedCells="1"/>
  <mergeCells count="11">
    <mergeCell ref="A1:I1"/>
    <mergeCell ref="A2:I2"/>
    <mergeCell ref="A3:I3"/>
    <mergeCell ref="A4:I4"/>
    <mergeCell ref="A5:I5"/>
    <mergeCell ref="A42:B42"/>
    <mergeCell ref="A43:I43"/>
    <mergeCell ref="A8:H8"/>
    <mergeCell ref="A10:I10"/>
    <mergeCell ref="A6:I6"/>
    <mergeCell ref="A7:I7"/>
  </mergeCells>
  <phoneticPr fontId="28" type="noConversion"/>
  <hyperlinks>
    <hyperlink ref="A5:I5" location="Account_Summary" display="Account Summary" xr:uid="{00000000-0004-0000-4500-000000000000}"/>
    <hyperlink ref="A6:I6" location="'Table of Contents'!A1" display="Table of Contents" xr:uid="{00000000-0004-0000-4500-000001000000}"/>
    <hyperlink ref="A10" r:id="rId1" xr:uid="{00000000-0004-0000-4500-000002000000}"/>
    <hyperlink ref="A7:G7" r:id="rId2" display="Price List" xr:uid="{BD786855-3900-4CC2-A5DC-80619DC90089}"/>
  </hyperlinks>
  <pageMargins left="0.75" right="0.75" top="1" bottom="1" header="0.5" footer="0.5"/>
  <pageSetup scale="63" fitToHeight="3" orientation="landscape" horizontalDpi="4294967293" verticalDpi="0" r:id="rId3"/>
  <headerFooter alignWithMargins="0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600-000000000000}">
  <dimension ref="A1:I29"/>
  <sheetViews>
    <sheetView showZeros="0" topLeftCell="A4" zoomScale="80" workbookViewId="0">
      <selection activeCell="B12" sqref="B12:B26"/>
    </sheetView>
  </sheetViews>
  <sheetFormatPr defaultRowHeight="12.75" x14ac:dyDescent="0.2"/>
  <cols>
    <col min="1" max="1" width="75.42578125" customWidth="1"/>
    <col min="2" max="2" width="22.28515625" customWidth="1"/>
    <col min="3" max="7" width="9.28515625" bestFit="1" customWidth="1"/>
    <col min="8" max="8" width="32.140625" customWidth="1"/>
    <col min="9" max="9" width="26.7109375" customWidth="1"/>
  </cols>
  <sheetData>
    <row r="1" spans="1:9" ht="30" x14ac:dyDescent="0.2">
      <c r="A1" s="446" t="s">
        <v>749</v>
      </c>
      <c r="B1" s="446"/>
      <c r="C1" s="446"/>
      <c r="D1" s="446"/>
      <c r="E1" s="446"/>
      <c r="F1" s="446"/>
      <c r="G1" s="446"/>
      <c r="H1" s="446"/>
      <c r="I1" s="446"/>
    </row>
    <row r="2" spans="1:9" s="52" customFormat="1" ht="23.25" x14ac:dyDescent="0.2">
      <c r="A2" s="347" t="s">
        <v>0</v>
      </c>
      <c r="B2" s="347"/>
      <c r="C2" s="347"/>
      <c r="D2" s="347"/>
      <c r="E2" s="347"/>
      <c r="F2" s="347"/>
      <c r="G2" s="347"/>
      <c r="H2" s="347"/>
      <c r="I2" s="347"/>
    </row>
    <row r="3" spans="1:9" s="52" customFormat="1" ht="23.25" x14ac:dyDescent="0.2">
      <c r="A3" s="347" t="s">
        <v>811</v>
      </c>
      <c r="B3" s="347"/>
      <c r="C3" s="347"/>
      <c r="D3" s="347"/>
      <c r="E3" s="347"/>
      <c r="F3" s="347"/>
      <c r="G3" s="347"/>
      <c r="H3" s="347"/>
      <c r="I3" s="347"/>
    </row>
    <row r="4" spans="1:9" s="52" customFormat="1" ht="23.25" x14ac:dyDescent="0.2">
      <c r="A4" s="347" t="s">
        <v>752</v>
      </c>
      <c r="B4" s="347"/>
      <c r="C4" s="347"/>
      <c r="D4" s="347"/>
      <c r="E4" s="347"/>
      <c r="F4" s="347"/>
      <c r="G4" s="347"/>
      <c r="H4" s="347"/>
      <c r="I4" s="347"/>
    </row>
    <row r="5" spans="1:9" ht="23.25" x14ac:dyDescent="0.2">
      <c r="A5" s="348" t="s">
        <v>727</v>
      </c>
      <c r="B5" s="348"/>
      <c r="C5" s="348"/>
      <c r="D5" s="348"/>
      <c r="E5" s="348"/>
      <c r="F5" s="348"/>
      <c r="G5" s="348"/>
      <c r="H5" s="348"/>
      <c r="I5" s="348"/>
    </row>
    <row r="6" spans="1:9" ht="24.95" customHeight="1" x14ac:dyDescent="0.2">
      <c r="A6" s="345" t="s">
        <v>726</v>
      </c>
      <c r="B6" s="345"/>
      <c r="C6" s="345"/>
      <c r="D6" s="345"/>
      <c r="E6" s="345"/>
      <c r="F6" s="345"/>
      <c r="G6" s="345"/>
      <c r="H6" s="345"/>
      <c r="I6" s="345"/>
    </row>
    <row r="7" spans="1:9" ht="24.95" customHeight="1" x14ac:dyDescent="0.2">
      <c r="A7" s="344" t="s">
        <v>995</v>
      </c>
      <c r="B7" s="344"/>
      <c r="C7" s="344"/>
      <c r="D7" s="344"/>
      <c r="E7" s="344"/>
      <c r="F7" s="344"/>
      <c r="G7" s="344"/>
      <c r="H7" s="344"/>
      <c r="I7" s="344"/>
    </row>
    <row r="8" spans="1:9" s="56" customFormat="1" ht="23.25" customHeight="1" x14ac:dyDescent="0.2">
      <c r="A8" s="354" t="s">
        <v>759</v>
      </c>
      <c r="B8" s="354"/>
      <c r="C8" s="354"/>
      <c r="D8" s="354"/>
      <c r="E8" s="354"/>
      <c r="F8" s="354"/>
      <c r="G8" s="354"/>
      <c r="H8" s="354"/>
      <c r="I8" s="70">
        <f>H28</f>
        <v>0</v>
      </c>
    </row>
    <row r="9" spans="1:9" ht="23.25" x14ac:dyDescent="0.35">
      <c r="A9" s="4" t="s">
        <v>720</v>
      </c>
      <c r="B9" s="14" t="s">
        <v>712</v>
      </c>
      <c r="C9" s="15">
        <v>2</v>
      </c>
      <c r="D9" s="15">
        <v>4</v>
      </c>
      <c r="E9" s="15">
        <v>6</v>
      </c>
      <c r="F9" s="15">
        <v>8</v>
      </c>
      <c r="G9" s="15">
        <v>10</v>
      </c>
      <c r="H9" s="15" t="s">
        <v>8</v>
      </c>
      <c r="I9" s="14" t="s">
        <v>10</v>
      </c>
    </row>
    <row r="10" spans="1:9" ht="23.25" x14ac:dyDescent="0.2">
      <c r="A10" s="508" t="s">
        <v>730</v>
      </c>
      <c r="B10" s="509"/>
      <c r="C10" s="509"/>
      <c r="D10" s="509"/>
      <c r="E10" s="509"/>
      <c r="F10" s="509"/>
      <c r="G10" s="509"/>
      <c r="H10" s="509"/>
      <c r="I10" s="510"/>
    </row>
    <row r="11" spans="1:9" ht="23.25" x14ac:dyDescent="0.35">
      <c r="A11" s="13" t="s">
        <v>457</v>
      </c>
      <c r="B11" s="20">
        <v>4</v>
      </c>
      <c r="C11" s="18">
        <v>0</v>
      </c>
      <c r="D11" s="18">
        <v>0</v>
      </c>
      <c r="E11" s="18">
        <v>0</v>
      </c>
      <c r="F11" s="18">
        <v>0</v>
      </c>
      <c r="G11" s="18">
        <v>0</v>
      </c>
      <c r="H11" s="34">
        <f t="shared" ref="H11:H26" si="0">SUM(C11:G11)</f>
        <v>0</v>
      </c>
      <c r="I11" s="39">
        <f t="shared" ref="I11:I26" si="1">B11*H11</f>
        <v>0</v>
      </c>
    </row>
    <row r="12" spans="1:9" ht="23.25" x14ac:dyDescent="0.35">
      <c r="A12" s="13" t="s">
        <v>458</v>
      </c>
      <c r="B12" s="20">
        <v>4</v>
      </c>
      <c r="C12" s="18">
        <v>0</v>
      </c>
      <c r="D12" s="18"/>
      <c r="E12" s="18"/>
      <c r="F12" s="18"/>
      <c r="G12" s="18"/>
      <c r="H12" s="34">
        <f t="shared" si="0"/>
        <v>0</v>
      </c>
      <c r="I12" s="39">
        <f t="shared" si="1"/>
        <v>0</v>
      </c>
    </row>
    <row r="13" spans="1:9" ht="23.25" x14ac:dyDescent="0.35">
      <c r="A13" s="13" t="s">
        <v>457</v>
      </c>
      <c r="B13" s="20">
        <v>4</v>
      </c>
      <c r="C13" s="18">
        <v>0</v>
      </c>
      <c r="D13" s="18"/>
      <c r="E13" s="18"/>
      <c r="F13" s="18"/>
      <c r="G13" s="18"/>
      <c r="H13" s="34">
        <f t="shared" si="0"/>
        <v>0</v>
      </c>
      <c r="I13" s="39">
        <f t="shared" si="1"/>
        <v>0</v>
      </c>
    </row>
    <row r="14" spans="1:9" ht="23.25" x14ac:dyDescent="0.35">
      <c r="A14" s="13" t="s">
        <v>459</v>
      </c>
      <c r="B14" s="20">
        <v>4</v>
      </c>
      <c r="C14" s="18">
        <v>0</v>
      </c>
      <c r="D14" s="18"/>
      <c r="E14" s="18"/>
      <c r="F14" s="18"/>
      <c r="G14" s="18"/>
      <c r="H14" s="34">
        <f t="shared" si="0"/>
        <v>0</v>
      </c>
      <c r="I14" s="39">
        <f t="shared" si="1"/>
        <v>0</v>
      </c>
    </row>
    <row r="15" spans="1:9" ht="23.25" x14ac:dyDescent="0.35">
      <c r="A15" s="13" t="s">
        <v>460</v>
      </c>
      <c r="B15" s="20">
        <v>4</v>
      </c>
      <c r="C15" s="18">
        <v>0</v>
      </c>
      <c r="D15" s="18"/>
      <c r="E15" s="18"/>
      <c r="F15" s="18"/>
      <c r="G15" s="18"/>
      <c r="H15" s="34">
        <f t="shared" si="0"/>
        <v>0</v>
      </c>
      <c r="I15" s="39">
        <f t="shared" si="1"/>
        <v>0</v>
      </c>
    </row>
    <row r="16" spans="1:9" ht="23.25" x14ac:dyDescent="0.35">
      <c r="A16" s="13" t="s">
        <v>461</v>
      </c>
      <c r="B16" s="20">
        <v>4</v>
      </c>
      <c r="C16" s="18">
        <v>0</v>
      </c>
      <c r="D16" s="18"/>
      <c r="E16" s="18"/>
      <c r="F16" s="18"/>
      <c r="G16" s="18"/>
      <c r="H16" s="34">
        <f t="shared" si="0"/>
        <v>0</v>
      </c>
      <c r="I16" s="39">
        <f t="shared" si="1"/>
        <v>0</v>
      </c>
    </row>
    <row r="17" spans="1:9" ht="23.25" x14ac:dyDescent="0.35">
      <c r="A17" s="13" t="s">
        <v>462</v>
      </c>
      <c r="B17" s="20">
        <v>4</v>
      </c>
      <c r="C17" s="18">
        <v>0</v>
      </c>
      <c r="D17" s="18"/>
      <c r="E17" s="18"/>
      <c r="F17" s="18"/>
      <c r="G17" s="18"/>
      <c r="H17" s="34">
        <f t="shared" si="0"/>
        <v>0</v>
      </c>
      <c r="I17" s="39">
        <f t="shared" si="1"/>
        <v>0</v>
      </c>
    </row>
    <row r="18" spans="1:9" ht="23.25" x14ac:dyDescent="0.35">
      <c r="A18" s="13" t="s">
        <v>463</v>
      </c>
      <c r="B18" s="20">
        <v>4</v>
      </c>
      <c r="C18" s="18">
        <v>0</v>
      </c>
      <c r="D18" s="18"/>
      <c r="E18" s="18"/>
      <c r="F18" s="18"/>
      <c r="G18" s="18"/>
      <c r="H18" s="34">
        <f t="shared" si="0"/>
        <v>0</v>
      </c>
      <c r="I18" s="39">
        <f t="shared" si="1"/>
        <v>0</v>
      </c>
    </row>
    <row r="19" spans="1:9" ht="23.25" x14ac:dyDescent="0.35">
      <c r="A19" s="13" t="s">
        <v>464</v>
      </c>
      <c r="B19" s="20">
        <v>4</v>
      </c>
      <c r="C19" s="18">
        <v>0</v>
      </c>
      <c r="D19" s="18"/>
      <c r="E19" s="18"/>
      <c r="F19" s="18"/>
      <c r="G19" s="18"/>
      <c r="H19" s="34">
        <f t="shared" si="0"/>
        <v>0</v>
      </c>
      <c r="I19" s="39">
        <f t="shared" si="1"/>
        <v>0</v>
      </c>
    </row>
    <row r="20" spans="1:9" ht="23.25" x14ac:dyDescent="0.35">
      <c r="A20" s="13" t="s">
        <v>465</v>
      </c>
      <c r="B20" s="20">
        <v>4</v>
      </c>
      <c r="C20" s="18">
        <v>0</v>
      </c>
      <c r="D20" s="18"/>
      <c r="E20" s="18"/>
      <c r="F20" s="18"/>
      <c r="G20" s="18"/>
      <c r="H20" s="34">
        <f t="shared" si="0"/>
        <v>0</v>
      </c>
      <c r="I20" s="39">
        <f t="shared" si="1"/>
        <v>0</v>
      </c>
    </row>
    <row r="21" spans="1:9" ht="23.25" x14ac:dyDescent="0.35">
      <c r="A21" s="13" t="s">
        <v>466</v>
      </c>
      <c r="B21" s="20">
        <v>4</v>
      </c>
      <c r="C21" s="18">
        <v>0</v>
      </c>
      <c r="D21" s="18"/>
      <c r="E21" s="18"/>
      <c r="F21" s="18"/>
      <c r="G21" s="18"/>
      <c r="H21" s="34">
        <f t="shared" si="0"/>
        <v>0</v>
      </c>
      <c r="I21" s="39">
        <f t="shared" si="1"/>
        <v>0</v>
      </c>
    </row>
    <row r="22" spans="1:9" ht="23.25" x14ac:dyDescent="0.35">
      <c r="A22" s="13" t="s">
        <v>467</v>
      </c>
      <c r="B22" s="20">
        <v>4</v>
      </c>
      <c r="C22" s="18">
        <v>0</v>
      </c>
      <c r="D22" s="18"/>
      <c r="E22" s="18"/>
      <c r="F22" s="18"/>
      <c r="G22" s="18"/>
      <c r="H22" s="34">
        <f t="shared" si="0"/>
        <v>0</v>
      </c>
      <c r="I22" s="39">
        <f t="shared" si="1"/>
        <v>0</v>
      </c>
    </row>
    <row r="23" spans="1:9" ht="23.25" x14ac:dyDescent="0.35">
      <c r="A23" s="13" t="s">
        <v>422</v>
      </c>
      <c r="B23" s="20">
        <v>4</v>
      </c>
      <c r="C23" s="18">
        <v>0</v>
      </c>
      <c r="D23" s="18"/>
      <c r="E23" s="18"/>
      <c r="F23" s="18"/>
      <c r="G23" s="18"/>
      <c r="H23" s="34">
        <f t="shared" si="0"/>
        <v>0</v>
      </c>
      <c r="I23" s="39">
        <f t="shared" si="1"/>
        <v>0</v>
      </c>
    </row>
    <row r="24" spans="1:9" ht="23.25" x14ac:dyDescent="0.35">
      <c r="A24" s="13" t="s">
        <v>423</v>
      </c>
      <c r="B24" s="20">
        <v>4</v>
      </c>
      <c r="C24" s="18">
        <v>0</v>
      </c>
      <c r="D24" s="18"/>
      <c r="E24" s="18"/>
      <c r="F24" s="18"/>
      <c r="G24" s="18"/>
      <c r="H24" s="34">
        <f t="shared" si="0"/>
        <v>0</v>
      </c>
      <c r="I24" s="39">
        <f t="shared" si="1"/>
        <v>0</v>
      </c>
    </row>
    <row r="25" spans="1:9" ht="23.25" x14ac:dyDescent="0.35">
      <c r="A25" s="13" t="s">
        <v>424</v>
      </c>
      <c r="B25" s="20">
        <v>4</v>
      </c>
      <c r="C25" s="18">
        <v>0</v>
      </c>
      <c r="D25" s="18"/>
      <c r="E25" s="18"/>
      <c r="F25" s="18"/>
      <c r="G25" s="18"/>
      <c r="H25" s="34">
        <f t="shared" si="0"/>
        <v>0</v>
      </c>
      <c r="I25" s="39">
        <f t="shared" si="1"/>
        <v>0</v>
      </c>
    </row>
    <row r="26" spans="1:9" ht="23.25" x14ac:dyDescent="0.35">
      <c r="A26" s="13" t="s">
        <v>425</v>
      </c>
      <c r="B26" s="20">
        <v>4</v>
      </c>
      <c r="C26" s="18">
        <v>0</v>
      </c>
      <c r="D26" s="18"/>
      <c r="E26" s="18"/>
      <c r="F26" s="18"/>
      <c r="G26" s="18">
        <v>0</v>
      </c>
      <c r="H26" s="34">
        <f t="shared" si="0"/>
        <v>0</v>
      </c>
      <c r="I26" s="39">
        <f t="shared" si="1"/>
        <v>0</v>
      </c>
    </row>
    <row r="27" spans="1:9" ht="23.25" x14ac:dyDescent="0.35">
      <c r="A27" s="4" t="s">
        <v>720</v>
      </c>
      <c r="B27" s="43" t="s">
        <v>802</v>
      </c>
      <c r="C27" s="6">
        <v>2</v>
      </c>
      <c r="D27" s="61">
        <v>4</v>
      </c>
      <c r="E27" s="61">
        <v>6</v>
      </c>
      <c r="F27" s="61">
        <v>8</v>
      </c>
      <c r="G27" s="61">
        <v>10</v>
      </c>
      <c r="H27" s="15" t="s">
        <v>8</v>
      </c>
      <c r="I27" s="14" t="s">
        <v>10</v>
      </c>
    </row>
    <row r="28" spans="1:9" s="47" customFormat="1" ht="23.25" customHeight="1" x14ac:dyDescent="0.35">
      <c r="A28" s="352" t="s">
        <v>758</v>
      </c>
      <c r="B28" s="353"/>
      <c r="C28" s="72">
        <f t="shared" ref="C28:I28" si="2">SUM(C11:C26)</f>
        <v>0</v>
      </c>
      <c r="D28" s="72">
        <f t="shared" si="2"/>
        <v>0</v>
      </c>
      <c r="E28" s="72">
        <f t="shared" si="2"/>
        <v>0</v>
      </c>
      <c r="F28" s="72">
        <f t="shared" si="2"/>
        <v>0</v>
      </c>
      <c r="G28" s="72">
        <f t="shared" si="2"/>
        <v>0</v>
      </c>
      <c r="H28" s="72">
        <f t="shared" si="2"/>
        <v>0</v>
      </c>
      <c r="I28" s="73">
        <f t="shared" si="2"/>
        <v>0</v>
      </c>
    </row>
    <row r="29" spans="1:9" ht="24.95" customHeight="1" x14ac:dyDescent="0.2">
      <c r="A29" s="349" t="s">
        <v>751</v>
      </c>
      <c r="B29" s="350"/>
      <c r="C29" s="350"/>
      <c r="D29" s="350"/>
      <c r="E29" s="350"/>
      <c r="F29" s="350"/>
      <c r="G29" s="350"/>
      <c r="H29" s="350"/>
      <c r="I29" s="351"/>
    </row>
  </sheetData>
  <sheetProtection selectLockedCells="1"/>
  <mergeCells count="11">
    <mergeCell ref="A29:I29"/>
    <mergeCell ref="A5:I5"/>
    <mergeCell ref="A6:I6"/>
    <mergeCell ref="A8:H8"/>
    <mergeCell ref="A10:I10"/>
    <mergeCell ref="A1:I1"/>
    <mergeCell ref="A2:I2"/>
    <mergeCell ref="A3:I3"/>
    <mergeCell ref="A4:I4"/>
    <mergeCell ref="A28:B28"/>
    <mergeCell ref="A7:I7"/>
  </mergeCells>
  <phoneticPr fontId="28" type="noConversion"/>
  <hyperlinks>
    <hyperlink ref="A5:I5" location="Account_Summary" display="Account Summary" xr:uid="{00000000-0004-0000-4600-000000000000}"/>
    <hyperlink ref="A6:I6" location="'Table of Contents'!A1" display="Table of Contents" xr:uid="{00000000-0004-0000-4600-000001000000}"/>
    <hyperlink ref="A10" r:id="rId1" xr:uid="{00000000-0004-0000-4600-000002000000}"/>
    <hyperlink ref="A7:G7" r:id="rId2" display="Price List" xr:uid="{2CE7E361-5AAA-4CB8-924D-4936C6EF1505}"/>
  </hyperlinks>
  <pageMargins left="0.75" right="0.75" top="1" bottom="1" header="0.5" footer="0.5"/>
  <headerFooter alignWithMargins="0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700-000000000000}">
  <sheetPr>
    <pageSetUpPr fitToPage="1"/>
  </sheetPr>
  <dimension ref="A1:I44"/>
  <sheetViews>
    <sheetView showZeros="0" topLeftCell="A6" workbookViewId="0">
      <selection activeCell="B12" sqref="B12:B41"/>
    </sheetView>
  </sheetViews>
  <sheetFormatPr defaultRowHeight="12.75" x14ac:dyDescent="0.2"/>
  <cols>
    <col min="1" max="1" width="50.42578125" customWidth="1"/>
    <col min="2" max="2" width="26.28515625" customWidth="1"/>
    <col min="8" max="8" width="29" customWidth="1"/>
    <col min="9" max="9" width="17.5703125" customWidth="1"/>
  </cols>
  <sheetData>
    <row r="1" spans="1:9" ht="30" x14ac:dyDescent="0.2">
      <c r="A1" s="446" t="s">
        <v>749</v>
      </c>
      <c r="B1" s="446"/>
      <c r="C1" s="446"/>
      <c r="D1" s="446"/>
      <c r="E1" s="446"/>
      <c r="F1" s="446"/>
      <c r="G1" s="446"/>
      <c r="H1" s="446"/>
      <c r="I1" s="446"/>
    </row>
    <row r="2" spans="1:9" s="52" customFormat="1" ht="23.25" x14ac:dyDescent="0.2">
      <c r="A2" s="347" t="s">
        <v>0</v>
      </c>
      <c r="B2" s="347"/>
      <c r="C2" s="347"/>
      <c r="D2" s="347"/>
      <c r="E2" s="347"/>
      <c r="F2" s="347"/>
      <c r="G2" s="347"/>
      <c r="H2" s="347"/>
      <c r="I2" s="347"/>
    </row>
    <row r="3" spans="1:9" s="52" customFormat="1" ht="23.25" x14ac:dyDescent="0.2">
      <c r="A3" s="347" t="s">
        <v>832</v>
      </c>
      <c r="B3" s="347"/>
      <c r="C3" s="347"/>
      <c r="D3" s="347"/>
      <c r="E3" s="347"/>
      <c r="F3" s="347"/>
      <c r="G3" s="347"/>
      <c r="H3" s="347"/>
      <c r="I3" s="347"/>
    </row>
    <row r="4" spans="1:9" s="52" customFormat="1" ht="23.25" x14ac:dyDescent="0.2">
      <c r="A4" s="347" t="s">
        <v>752</v>
      </c>
      <c r="B4" s="347"/>
      <c r="C4" s="347"/>
      <c r="D4" s="347"/>
      <c r="E4" s="347"/>
      <c r="F4" s="347"/>
      <c r="G4" s="347"/>
      <c r="H4" s="347"/>
      <c r="I4" s="347"/>
    </row>
    <row r="5" spans="1:9" ht="23.25" x14ac:dyDescent="0.2">
      <c r="A5" s="348" t="s">
        <v>727</v>
      </c>
      <c r="B5" s="348"/>
      <c r="C5" s="348"/>
      <c r="D5" s="348"/>
      <c r="E5" s="348"/>
      <c r="F5" s="348"/>
      <c r="G5" s="348"/>
      <c r="H5" s="348"/>
      <c r="I5" s="348"/>
    </row>
    <row r="6" spans="1:9" ht="24.95" customHeight="1" x14ac:dyDescent="0.2">
      <c r="A6" s="345" t="s">
        <v>726</v>
      </c>
      <c r="B6" s="345"/>
      <c r="C6" s="345"/>
      <c r="D6" s="345"/>
      <c r="E6" s="345"/>
      <c r="F6" s="345"/>
      <c r="G6" s="345"/>
      <c r="H6" s="345"/>
      <c r="I6" s="345"/>
    </row>
    <row r="7" spans="1:9" ht="24.95" customHeight="1" x14ac:dyDescent="0.2">
      <c r="A7" s="344" t="s">
        <v>995</v>
      </c>
      <c r="B7" s="344"/>
      <c r="C7" s="344"/>
      <c r="D7" s="344"/>
      <c r="E7" s="344"/>
      <c r="F7" s="344"/>
      <c r="G7" s="344"/>
      <c r="H7" s="344"/>
      <c r="I7" s="344"/>
    </row>
    <row r="8" spans="1:9" s="56" customFormat="1" ht="23.25" customHeight="1" x14ac:dyDescent="0.2">
      <c r="A8" s="354" t="s">
        <v>759</v>
      </c>
      <c r="B8" s="354"/>
      <c r="C8" s="354"/>
      <c r="D8" s="354"/>
      <c r="E8" s="354"/>
      <c r="F8" s="354"/>
      <c r="G8" s="354"/>
      <c r="H8" s="354"/>
      <c r="I8" s="70">
        <f>H43</f>
        <v>0</v>
      </c>
    </row>
    <row r="9" spans="1:9" ht="23.25" x14ac:dyDescent="0.35">
      <c r="A9" s="4" t="s">
        <v>48</v>
      </c>
      <c r="B9" s="14" t="s">
        <v>712</v>
      </c>
      <c r="C9" s="15">
        <v>2</v>
      </c>
      <c r="D9" s="15">
        <v>4</v>
      </c>
      <c r="E9" s="15">
        <v>6</v>
      </c>
      <c r="F9" s="15">
        <v>8</v>
      </c>
      <c r="G9" s="15">
        <v>10</v>
      </c>
      <c r="H9" s="15" t="s">
        <v>8</v>
      </c>
      <c r="I9" s="14" t="s">
        <v>10</v>
      </c>
    </row>
    <row r="10" spans="1:9" ht="23.25" x14ac:dyDescent="0.2">
      <c r="A10" s="450" t="s">
        <v>730</v>
      </c>
      <c r="B10" s="450"/>
      <c r="C10" s="450"/>
      <c r="D10" s="450"/>
      <c r="E10" s="450"/>
      <c r="F10" s="450"/>
      <c r="G10" s="450"/>
      <c r="H10" s="450"/>
      <c r="I10" s="450"/>
    </row>
    <row r="11" spans="1:9" ht="23.25" x14ac:dyDescent="0.35">
      <c r="A11" s="13" t="s">
        <v>74</v>
      </c>
      <c r="B11" s="20">
        <v>4</v>
      </c>
      <c r="C11" s="18">
        <v>0</v>
      </c>
      <c r="D11" s="18">
        <v>0</v>
      </c>
      <c r="E11" s="18">
        <v>0</v>
      </c>
      <c r="F11" s="18">
        <v>0</v>
      </c>
      <c r="G11" s="18">
        <v>0</v>
      </c>
      <c r="H11" s="34">
        <f t="shared" ref="H11:H41" si="0">SUM(C11:G11)</f>
        <v>0</v>
      </c>
      <c r="I11" s="39">
        <f t="shared" ref="I11:I41" si="1">B11*H11</f>
        <v>0</v>
      </c>
    </row>
    <row r="12" spans="1:9" ht="23.25" x14ac:dyDescent="0.35">
      <c r="A12" s="13" t="s">
        <v>75</v>
      </c>
      <c r="B12" s="20">
        <v>4</v>
      </c>
      <c r="C12" s="18">
        <v>0</v>
      </c>
      <c r="D12" s="18">
        <v>0</v>
      </c>
      <c r="E12" s="18">
        <v>0</v>
      </c>
      <c r="F12" s="18">
        <v>0</v>
      </c>
      <c r="G12" s="18">
        <v>0</v>
      </c>
      <c r="H12" s="34">
        <f t="shared" si="0"/>
        <v>0</v>
      </c>
      <c r="I12" s="39">
        <f t="shared" si="1"/>
        <v>0</v>
      </c>
    </row>
    <row r="13" spans="1:9" ht="23.25" x14ac:dyDescent="0.35">
      <c r="A13" s="13" t="s">
        <v>106</v>
      </c>
      <c r="B13" s="20">
        <v>4</v>
      </c>
      <c r="C13" s="18">
        <v>0</v>
      </c>
      <c r="D13" s="18">
        <v>0</v>
      </c>
      <c r="E13" s="18">
        <v>0</v>
      </c>
      <c r="F13" s="18">
        <v>0</v>
      </c>
      <c r="G13" s="18">
        <v>0</v>
      </c>
      <c r="H13" s="34">
        <f t="shared" si="0"/>
        <v>0</v>
      </c>
      <c r="I13" s="39">
        <f t="shared" si="1"/>
        <v>0</v>
      </c>
    </row>
    <row r="14" spans="1:9" ht="23.25" x14ac:dyDescent="0.35">
      <c r="A14" s="13" t="s">
        <v>77</v>
      </c>
      <c r="B14" s="20">
        <v>4</v>
      </c>
      <c r="C14" s="18">
        <v>0</v>
      </c>
      <c r="D14" s="18">
        <v>0</v>
      </c>
      <c r="E14" s="18">
        <v>0</v>
      </c>
      <c r="F14" s="18">
        <v>0</v>
      </c>
      <c r="G14" s="18">
        <v>0</v>
      </c>
      <c r="H14" s="34">
        <f t="shared" si="0"/>
        <v>0</v>
      </c>
      <c r="I14" s="39">
        <f t="shared" si="1"/>
        <v>0</v>
      </c>
    </row>
    <row r="15" spans="1:9" ht="23.25" x14ac:dyDescent="0.35">
      <c r="A15" s="13" t="s">
        <v>78</v>
      </c>
      <c r="B15" s="20">
        <v>4</v>
      </c>
      <c r="C15" s="18">
        <v>0</v>
      </c>
      <c r="D15" s="18"/>
      <c r="E15" s="18"/>
      <c r="F15" s="18"/>
      <c r="G15" s="18"/>
      <c r="H15" s="34">
        <f t="shared" si="0"/>
        <v>0</v>
      </c>
      <c r="I15" s="39">
        <f t="shared" si="1"/>
        <v>0</v>
      </c>
    </row>
    <row r="16" spans="1:9" ht="23.25" x14ac:dyDescent="0.35">
      <c r="A16" s="13" t="s">
        <v>107</v>
      </c>
      <c r="B16" s="20">
        <v>4</v>
      </c>
      <c r="C16" s="18">
        <v>0</v>
      </c>
      <c r="D16" s="18"/>
      <c r="E16" s="18"/>
      <c r="F16" s="18"/>
      <c r="G16" s="18"/>
      <c r="H16" s="34">
        <f t="shared" si="0"/>
        <v>0</v>
      </c>
      <c r="I16" s="39">
        <f t="shared" si="1"/>
        <v>0</v>
      </c>
    </row>
    <row r="17" spans="1:9" ht="23.25" x14ac:dyDescent="0.35">
      <c r="A17" s="13" t="s">
        <v>80</v>
      </c>
      <c r="B17" s="20">
        <v>4</v>
      </c>
      <c r="C17" s="18">
        <v>0</v>
      </c>
      <c r="D17" s="18"/>
      <c r="E17" s="18"/>
      <c r="F17" s="18"/>
      <c r="G17" s="18"/>
      <c r="H17" s="34">
        <f t="shared" si="0"/>
        <v>0</v>
      </c>
      <c r="I17" s="39">
        <f t="shared" si="1"/>
        <v>0</v>
      </c>
    </row>
    <row r="18" spans="1:9" ht="23.25" x14ac:dyDescent="0.35">
      <c r="A18" s="13" t="s">
        <v>109</v>
      </c>
      <c r="B18" s="20">
        <v>4</v>
      </c>
      <c r="C18" s="18">
        <v>0</v>
      </c>
      <c r="D18" s="18"/>
      <c r="E18" s="18"/>
      <c r="F18" s="18"/>
      <c r="G18" s="18"/>
      <c r="H18" s="34">
        <f t="shared" si="0"/>
        <v>0</v>
      </c>
      <c r="I18" s="39">
        <f t="shared" si="1"/>
        <v>0</v>
      </c>
    </row>
    <row r="19" spans="1:9" ht="23.25" x14ac:dyDescent="0.35">
      <c r="A19" s="13" t="s">
        <v>82</v>
      </c>
      <c r="B19" s="20">
        <v>4</v>
      </c>
      <c r="C19" s="18">
        <v>0</v>
      </c>
      <c r="D19" s="18"/>
      <c r="E19" s="18"/>
      <c r="F19" s="18"/>
      <c r="G19" s="18"/>
      <c r="H19" s="34">
        <f t="shared" si="0"/>
        <v>0</v>
      </c>
      <c r="I19" s="39">
        <f t="shared" si="1"/>
        <v>0</v>
      </c>
    </row>
    <row r="20" spans="1:9" ht="23.25" x14ac:dyDescent="0.35">
      <c r="A20" s="13" t="s">
        <v>84</v>
      </c>
      <c r="B20" s="20">
        <v>4</v>
      </c>
      <c r="C20" s="18">
        <v>0</v>
      </c>
      <c r="D20" s="18"/>
      <c r="E20" s="18"/>
      <c r="F20" s="18"/>
      <c r="G20" s="18"/>
      <c r="H20" s="34">
        <f t="shared" si="0"/>
        <v>0</v>
      </c>
      <c r="I20" s="39">
        <f t="shared" si="1"/>
        <v>0</v>
      </c>
    </row>
    <row r="21" spans="1:9" ht="23.25" x14ac:dyDescent="0.35">
      <c r="A21" s="13" t="s">
        <v>85</v>
      </c>
      <c r="B21" s="20">
        <v>4</v>
      </c>
      <c r="C21" s="18">
        <v>0</v>
      </c>
      <c r="D21" s="18"/>
      <c r="E21" s="18"/>
      <c r="F21" s="18"/>
      <c r="G21" s="18"/>
      <c r="H21" s="34">
        <f t="shared" si="0"/>
        <v>0</v>
      </c>
      <c r="I21" s="39">
        <f t="shared" si="1"/>
        <v>0</v>
      </c>
    </row>
    <row r="22" spans="1:9" ht="23.25" x14ac:dyDescent="0.35">
      <c r="A22" s="13" t="s">
        <v>110</v>
      </c>
      <c r="B22" s="20">
        <v>4</v>
      </c>
      <c r="C22" s="18">
        <v>0</v>
      </c>
      <c r="D22" s="18"/>
      <c r="E22" s="18"/>
      <c r="F22" s="18"/>
      <c r="G22" s="18"/>
      <c r="H22" s="34">
        <f t="shared" si="0"/>
        <v>0</v>
      </c>
      <c r="I22" s="39">
        <f t="shared" si="1"/>
        <v>0</v>
      </c>
    </row>
    <row r="23" spans="1:9" ht="23.25" x14ac:dyDescent="0.35">
      <c r="A23" s="13" t="s">
        <v>111</v>
      </c>
      <c r="B23" s="20">
        <v>4</v>
      </c>
      <c r="C23" s="18">
        <v>0</v>
      </c>
      <c r="D23" s="18"/>
      <c r="E23" s="18"/>
      <c r="F23" s="18"/>
      <c r="G23" s="18"/>
      <c r="H23" s="34">
        <f t="shared" si="0"/>
        <v>0</v>
      </c>
      <c r="I23" s="39">
        <f t="shared" si="1"/>
        <v>0</v>
      </c>
    </row>
    <row r="24" spans="1:9" ht="23.25" x14ac:dyDescent="0.35">
      <c r="A24" s="13" t="s">
        <v>112</v>
      </c>
      <c r="B24" s="20">
        <v>4</v>
      </c>
      <c r="C24" s="18">
        <v>0</v>
      </c>
      <c r="D24" s="18"/>
      <c r="E24" s="18"/>
      <c r="F24" s="18"/>
      <c r="G24" s="18"/>
      <c r="H24" s="34">
        <f t="shared" si="0"/>
        <v>0</v>
      </c>
      <c r="I24" s="39">
        <f t="shared" si="1"/>
        <v>0</v>
      </c>
    </row>
    <row r="25" spans="1:9" ht="23.25" x14ac:dyDescent="0.35">
      <c r="A25" s="13" t="s">
        <v>87</v>
      </c>
      <c r="B25" s="20">
        <v>4</v>
      </c>
      <c r="C25" s="18">
        <v>0</v>
      </c>
      <c r="D25" s="18"/>
      <c r="E25" s="18"/>
      <c r="F25" s="18"/>
      <c r="G25" s="18"/>
      <c r="H25" s="34">
        <f t="shared" si="0"/>
        <v>0</v>
      </c>
      <c r="I25" s="39">
        <f t="shared" si="1"/>
        <v>0</v>
      </c>
    </row>
    <row r="26" spans="1:9" ht="23.25" x14ac:dyDescent="0.35">
      <c r="A26" s="13" t="s">
        <v>113</v>
      </c>
      <c r="B26" s="20">
        <v>4</v>
      </c>
      <c r="C26" s="18">
        <v>0</v>
      </c>
      <c r="D26" s="18"/>
      <c r="E26" s="18"/>
      <c r="F26" s="18"/>
      <c r="G26" s="18"/>
      <c r="H26" s="34">
        <f t="shared" si="0"/>
        <v>0</v>
      </c>
      <c r="I26" s="39">
        <f t="shared" si="1"/>
        <v>0</v>
      </c>
    </row>
    <row r="27" spans="1:9" ht="23.25" x14ac:dyDescent="0.35">
      <c r="A27" s="13" t="s">
        <v>88</v>
      </c>
      <c r="B27" s="20">
        <v>4</v>
      </c>
      <c r="C27" s="18">
        <v>0</v>
      </c>
      <c r="D27" s="18"/>
      <c r="E27" s="18"/>
      <c r="F27" s="18"/>
      <c r="G27" s="18"/>
      <c r="H27" s="34">
        <f t="shared" si="0"/>
        <v>0</v>
      </c>
      <c r="I27" s="39">
        <f t="shared" si="1"/>
        <v>0</v>
      </c>
    </row>
    <row r="28" spans="1:9" ht="23.25" x14ac:dyDescent="0.35">
      <c r="A28" s="13" t="s">
        <v>89</v>
      </c>
      <c r="B28" s="20">
        <v>4</v>
      </c>
      <c r="C28" s="18">
        <v>0</v>
      </c>
      <c r="D28" s="18"/>
      <c r="E28" s="18"/>
      <c r="F28" s="18"/>
      <c r="G28" s="18"/>
      <c r="H28" s="34">
        <f t="shared" si="0"/>
        <v>0</v>
      </c>
      <c r="I28" s="39">
        <f t="shared" si="1"/>
        <v>0</v>
      </c>
    </row>
    <row r="29" spans="1:9" ht="23.25" x14ac:dyDescent="0.35">
      <c r="A29" s="13" t="s">
        <v>90</v>
      </c>
      <c r="B29" s="20">
        <v>4</v>
      </c>
      <c r="C29" s="18">
        <v>0</v>
      </c>
      <c r="D29" s="18"/>
      <c r="E29" s="18"/>
      <c r="F29" s="18"/>
      <c r="G29" s="18"/>
      <c r="H29" s="34">
        <f t="shared" si="0"/>
        <v>0</v>
      </c>
      <c r="I29" s="39">
        <f t="shared" si="1"/>
        <v>0</v>
      </c>
    </row>
    <row r="30" spans="1:9" ht="23.25" x14ac:dyDescent="0.35">
      <c r="A30" s="13" t="s">
        <v>91</v>
      </c>
      <c r="B30" s="20">
        <v>4</v>
      </c>
      <c r="C30" s="18">
        <v>0</v>
      </c>
      <c r="D30" s="18"/>
      <c r="E30" s="18"/>
      <c r="F30" s="18"/>
      <c r="G30" s="18"/>
      <c r="H30" s="34">
        <f t="shared" si="0"/>
        <v>0</v>
      </c>
      <c r="I30" s="39">
        <f t="shared" si="1"/>
        <v>0</v>
      </c>
    </row>
    <row r="31" spans="1:9" ht="23.25" x14ac:dyDescent="0.35">
      <c r="A31" s="13" t="s">
        <v>114</v>
      </c>
      <c r="B31" s="20">
        <v>4</v>
      </c>
      <c r="C31" s="18">
        <v>0</v>
      </c>
      <c r="D31" s="18"/>
      <c r="E31" s="18"/>
      <c r="F31" s="18"/>
      <c r="G31" s="18"/>
      <c r="H31" s="34">
        <f t="shared" si="0"/>
        <v>0</v>
      </c>
      <c r="I31" s="39">
        <f t="shared" si="1"/>
        <v>0</v>
      </c>
    </row>
    <row r="32" spans="1:9" ht="23.25" x14ac:dyDescent="0.35">
      <c r="A32" s="13" t="s">
        <v>115</v>
      </c>
      <c r="B32" s="20">
        <v>4</v>
      </c>
      <c r="C32" s="18">
        <v>0</v>
      </c>
      <c r="D32" s="18"/>
      <c r="E32" s="18"/>
      <c r="F32" s="18"/>
      <c r="G32" s="18"/>
      <c r="H32" s="34">
        <f t="shared" si="0"/>
        <v>0</v>
      </c>
      <c r="I32" s="39">
        <f t="shared" si="1"/>
        <v>0</v>
      </c>
    </row>
    <row r="33" spans="1:9" ht="23.25" x14ac:dyDescent="0.35">
      <c r="A33" s="13" t="s">
        <v>104</v>
      </c>
      <c r="B33" s="20">
        <v>4</v>
      </c>
      <c r="C33" s="18">
        <v>0</v>
      </c>
      <c r="D33" s="18"/>
      <c r="E33" s="18"/>
      <c r="F33" s="18"/>
      <c r="G33" s="18"/>
      <c r="H33" s="34">
        <f t="shared" si="0"/>
        <v>0</v>
      </c>
      <c r="I33" s="39">
        <f t="shared" si="1"/>
        <v>0</v>
      </c>
    </row>
    <row r="34" spans="1:9" ht="23.25" x14ac:dyDescent="0.35">
      <c r="A34" s="13" t="s">
        <v>116</v>
      </c>
      <c r="B34" s="20">
        <v>4</v>
      </c>
      <c r="C34" s="18">
        <v>0</v>
      </c>
      <c r="D34" s="18"/>
      <c r="E34" s="18"/>
      <c r="F34" s="18"/>
      <c r="G34" s="18"/>
      <c r="H34" s="34">
        <f t="shared" si="0"/>
        <v>0</v>
      </c>
      <c r="I34" s="39">
        <f t="shared" si="1"/>
        <v>0</v>
      </c>
    </row>
    <row r="35" spans="1:9" ht="23.25" x14ac:dyDescent="0.35">
      <c r="A35" s="13" t="s">
        <v>117</v>
      </c>
      <c r="B35" s="20">
        <v>4</v>
      </c>
      <c r="C35" s="18">
        <v>0</v>
      </c>
      <c r="D35" s="18"/>
      <c r="E35" s="18"/>
      <c r="F35" s="18"/>
      <c r="G35" s="18"/>
      <c r="H35" s="34">
        <f t="shared" si="0"/>
        <v>0</v>
      </c>
      <c r="I35" s="39">
        <f t="shared" si="1"/>
        <v>0</v>
      </c>
    </row>
    <row r="36" spans="1:9" ht="23.25" x14ac:dyDescent="0.35">
      <c r="A36" s="13" t="s">
        <v>118</v>
      </c>
      <c r="B36" s="20">
        <v>4</v>
      </c>
      <c r="C36" s="18">
        <v>0</v>
      </c>
      <c r="D36" s="18"/>
      <c r="E36" s="18"/>
      <c r="F36" s="18"/>
      <c r="G36" s="18"/>
      <c r="H36" s="34">
        <f t="shared" si="0"/>
        <v>0</v>
      </c>
      <c r="I36" s="39">
        <f t="shared" si="1"/>
        <v>0</v>
      </c>
    </row>
    <row r="37" spans="1:9" ht="23.25" x14ac:dyDescent="0.35">
      <c r="A37" s="13" t="s">
        <v>105</v>
      </c>
      <c r="B37" s="20">
        <v>4</v>
      </c>
      <c r="C37" s="18">
        <v>0</v>
      </c>
      <c r="D37" s="18"/>
      <c r="E37" s="18"/>
      <c r="F37" s="18"/>
      <c r="G37" s="18"/>
      <c r="H37" s="34">
        <f t="shared" si="0"/>
        <v>0</v>
      </c>
      <c r="I37" s="39">
        <f t="shared" si="1"/>
        <v>0</v>
      </c>
    </row>
    <row r="38" spans="1:9" ht="23.25" x14ac:dyDescent="0.35">
      <c r="A38" s="13" t="s">
        <v>119</v>
      </c>
      <c r="B38" s="20">
        <v>4</v>
      </c>
      <c r="C38" s="18">
        <v>0</v>
      </c>
      <c r="D38" s="18"/>
      <c r="E38" s="18"/>
      <c r="F38" s="18"/>
      <c r="G38" s="18"/>
      <c r="H38" s="34">
        <f t="shared" si="0"/>
        <v>0</v>
      </c>
      <c r="I38" s="39">
        <f t="shared" si="1"/>
        <v>0</v>
      </c>
    </row>
    <row r="39" spans="1:9" ht="23.25" x14ac:dyDescent="0.35">
      <c r="A39" s="13" t="s">
        <v>93</v>
      </c>
      <c r="B39" s="20">
        <v>4</v>
      </c>
      <c r="C39" s="18">
        <v>0</v>
      </c>
      <c r="D39" s="18"/>
      <c r="E39" s="18"/>
      <c r="F39" s="18"/>
      <c r="G39" s="18"/>
      <c r="H39" s="34">
        <f t="shared" si="0"/>
        <v>0</v>
      </c>
      <c r="I39" s="39">
        <f t="shared" si="1"/>
        <v>0</v>
      </c>
    </row>
    <row r="40" spans="1:9" ht="23.25" x14ac:dyDescent="0.35">
      <c r="A40" s="13" t="s">
        <v>93</v>
      </c>
      <c r="B40" s="20">
        <v>4</v>
      </c>
      <c r="C40" s="18">
        <v>0</v>
      </c>
      <c r="D40" s="18"/>
      <c r="E40" s="18"/>
      <c r="F40" s="18"/>
      <c r="G40" s="18"/>
      <c r="H40" s="34">
        <f t="shared" si="0"/>
        <v>0</v>
      </c>
      <c r="I40" s="39">
        <f t="shared" si="1"/>
        <v>0</v>
      </c>
    </row>
    <row r="41" spans="1:9" ht="23.25" x14ac:dyDescent="0.35">
      <c r="A41" s="13" t="s">
        <v>94</v>
      </c>
      <c r="B41" s="20">
        <v>4</v>
      </c>
      <c r="C41" s="18">
        <v>0</v>
      </c>
      <c r="D41" s="18">
        <v>0</v>
      </c>
      <c r="E41" s="18"/>
      <c r="F41" s="18"/>
      <c r="G41" s="18">
        <v>0</v>
      </c>
      <c r="H41" s="34">
        <f t="shared" si="0"/>
        <v>0</v>
      </c>
      <c r="I41" s="39">
        <f t="shared" si="1"/>
        <v>0</v>
      </c>
    </row>
    <row r="42" spans="1:9" ht="23.25" x14ac:dyDescent="0.35">
      <c r="A42" s="4" t="str">
        <f>Slinkies</f>
        <v>Slinkies</v>
      </c>
      <c r="B42" s="43" t="s">
        <v>802</v>
      </c>
      <c r="C42" s="6">
        <v>2</v>
      </c>
      <c r="D42" s="61">
        <v>4</v>
      </c>
      <c r="E42" s="61">
        <v>6</v>
      </c>
      <c r="F42" s="61">
        <v>8</v>
      </c>
      <c r="G42" s="61">
        <v>10</v>
      </c>
      <c r="H42" s="15" t="s">
        <v>8</v>
      </c>
      <c r="I42" s="14" t="s">
        <v>10</v>
      </c>
    </row>
    <row r="43" spans="1:9" s="47" customFormat="1" ht="23.25" customHeight="1" x14ac:dyDescent="0.35">
      <c r="A43" s="352" t="s">
        <v>758</v>
      </c>
      <c r="B43" s="353"/>
      <c r="C43" s="72">
        <f t="shared" ref="C43:I43" si="2">SUM(C11:C41)</f>
        <v>0</v>
      </c>
      <c r="D43" s="72">
        <f t="shared" si="2"/>
        <v>0</v>
      </c>
      <c r="E43" s="72">
        <f t="shared" si="2"/>
        <v>0</v>
      </c>
      <c r="F43" s="72">
        <f t="shared" si="2"/>
        <v>0</v>
      </c>
      <c r="G43" s="72">
        <f t="shared" si="2"/>
        <v>0</v>
      </c>
      <c r="H43" s="72">
        <f t="shared" si="2"/>
        <v>0</v>
      </c>
      <c r="I43" s="73">
        <f t="shared" si="2"/>
        <v>0</v>
      </c>
    </row>
    <row r="44" spans="1:9" ht="24.95" customHeight="1" x14ac:dyDescent="0.2">
      <c r="A44" s="349" t="s">
        <v>751</v>
      </c>
      <c r="B44" s="350"/>
      <c r="C44" s="350"/>
      <c r="D44" s="350"/>
      <c r="E44" s="350"/>
      <c r="F44" s="350"/>
      <c r="G44" s="350"/>
      <c r="H44" s="350"/>
      <c r="I44" s="351"/>
    </row>
  </sheetData>
  <sheetProtection selectLockedCells="1"/>
  <mergeCells count="11">
    <mergeCell ref="A44:I44"/>
    <mergeCell ref="A5:I5"/>
    <mergeCell ref="A6:I6"/>
    <mergeCell ref="A8:H8"/>
    <mergeCell ref="A10:I10"/>
    <mergeCell ref="A1:I1"/>
    <mergeCell ref="A2:I2"/>
    <mergeCell ref="A3:I3"/>
    <mergeCell ref="A4:I4"/>
    <mergeCell ref="A43:B43"/>
    <mergeCell ref="A7:I7"/>
  </mergeCells>
  <phoneticPr fontId="28" type="noConversion"/>
  <hyperlinks>
    <hyperlink ref="A5:I5" location="Account_Summary" display="Account Summary" xr:uid="{00000000-0004-0000-4700-000000000000}"/>
    <hyperlink ref="A6:I6" location="'Table of Contents'!A1" display="Table of Contents" xr:uid="{00000000-0004-0000-4700-000001000000}"/>
    <hyperlink ref="A10" r:id="rId1" xr:uid="{00000000-0004-0000-4700-000002000000}"/>
    <hyperlink ref="A7:G7" r:id="rId2" display="Price List" xr:uid="{9B227654-CB39-424E-B7CE-CE806FB5F73F}"/>
  </hyperlinks>
  <pageMargins left="0.75" right="0.75" top="1" bottom="1" header="0.5" footer="0.5"/>
  <pageSetup scale="69" fitToHeight="2" orientation="landscape" horizontalDpi="4294967293" verticalDpi="0" r:id="rId3"/>
  <headerFooter alignWithMargins="0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C851ED-A3E7-44FC-9A77-0A7534CC3D4E}">
  <dimension ref="A1:H20"/>
  <sheetViews>
    <sheetView showZeros="0" topLeftCell="A7" workbookViewId="0">
      <selection activeCell="B11" sqref="B11"/>
    </sheetView>
  </sheetViews>
  <sheetFormatPr defaultRowHeight="12.75" x14ac:dyDescent="0.2"/>
  <cols>
    <col min="1" max="1" width="47.85546875" customWidth="1"/>
    <col min="2" max="2" width="20.7109375" customWidth="1"/>
    <col min="7" max="7" width="17.5703125" customWidth="1"/>
    <col min="8" max="8" width="16.42578125" customWidth="1"/>
  </cols>
  <sheetData>
    <row r="1" spans="1:8" ht="30" x14ac:dyDescent="0.2">
      <c r="A1" s="446" t="s">
        <v>749</v>
      </c>
      <c r="B1" s="446"/>
      <c r="C1" s="446"/>
      <c r="D1" s="446"/>
      <c r="E1" s="446"/>
      <c r="F1" s="446"/>
      <c r="G1" s="446"/>
      <c r="H1" s="446"/>
    </row>
    <row r="2" spans="1:8" ht="23.25" x14ac:dyDescent="0.2">
      <c r="A2" s="347" t="s">
        <v>0</v>
      </c>
      <c r="B2" s="347"/>
      <c r="C2" s="347"/>
      <c r="D2" s="347"/>
      <c r="E2" s="347"/>
      <c r="F2" s="347"/>
      <c r="G2" s="347"/>
      <c r="H2" s="347"/>
    </row>
    <row r="3" spans="1:8" ht="23.25" x14ac:dyDescent="0.2">
      <c r="A3" s="458" t="s">
        <v>918</v>
      </c>
      <c r="B3" s="347"/>
      <c r="C3" s="347"/>
      <c r="D3" s="347"/>
      <c r="E3" s="347"/>
      <c r="F3" s="347"/>
      <c r="G3" s="347"/>
      <c r="H3" s="347"/>
    </row>
    <row r="4" spans="1:8" ht="23.25" x14ac:dyDescent="0.2">
      <c r="A4" s="347" t="s">
        <v>752</v>
      </c>
      <c r="B4" s="347"/>
      <c r="C4" s="347"/>
      <c r="D4" s="347"/>
      <c r="E4" s="347"/>
      <c r="F4" s="347"/>
      <c r="G4" s="347"/>
      <c r="H4" s="347"/>
    </row>
    <row r="5" spans="1:8" ht="23.25" x14ac:dyDescent="0.2">
      <c r="A5" s="540" t="s">
        <v>727</v>
      </c>
      <c r="B5" s="540"/>
      <c r="C5" s="540"/>
      <c r="D5" s="540"/>
      <c r="E5" s="540"/>
      <c r="F5" s="540"/>
      <c r="G5" s="540"/>
      <c r="H5" s="540"/>
    </row>
    <row r="6" spans="1:8" ht="23.25" x14ac:dyDescent="0.2">
      <c r="A6" s="542" t="s">
        <v>726</v>
      </c>
      <c r="B6" s="542"/>
      <c r="C6" s="542"/>
      <c r="D6" s="542"/>
      <c r="E6" s="542"/>
      <c r="F6" s="542"/>
      <c r="G6" s="542"/>
      <c r="H6" s="542"/>
    </row>
    <row r="7" spans="1:8" ht="23.25" x14ac:dyDescent="0.2">
      <c r="A7" s="344" t="s">
        <v>995</v>
      </c>
      <c r="B7" s="344"/>
      <c r="C7" s="344"/>
      <c r="D7" s="344"/>
      <c r="E7" s="344"/>
      <c r="F7" s="344"/>
      <c r="G7" s="344"/>
      <c r="H7" s="344"/>
    </row>
    <row r="8" spans="1:8" ht="23.25" x14ac:dyDescent="0.2">
      <c r="A8" s="498" t="s">
        <v>759</v>
      </c>
      <c r="B8" s="498"/>
      <c r="C8" s="498"/>
      <c r="D8" s="498"/>
      <c r="E8" s="498"/>
      <c r="F8" s="498"/>
      <c r="G8" s="498"/>
      <c r="H8" s="70">
        <f>G19</f>
        <v>0</v>
      </c>
    </row>
    <row r="9" spans="1:8" ht="23.25" x14ac:dyDescent="0.35">
      <c r="A9" s="338" t="s">
        <v>918</v>
      </c>
      <c r="B9" s="14" t="s">
        <v>712</v>
      </c>
      <c r="C9" s="15">
        <v>4</v>
      </c>
      <c r="D9" s="15">
        <v>6</v>
      </c>
      <c r="E9" s="15">
        <v>8</v>
      </c>
      <c r="F9" s="15">
        <v>10</v>
      </c>
      <c r="G9" s="15" t="s">
        <v>8</v>
      </c>
      <c r="H9" s="14" t="s">
        <v>10</v>
      </c>
    </row>
    <row r="10" spans="1:8" ht="23.25" x14ac:dyDescent="0.35">
      <c r="A10" s="494" t="s">
        <v>730</v>
      </c>
      <c r="B10" s="494"/>
      <c r="C10" s="494"/>
      <c r="D10" s="494"/>
      <c r="E10" s="494"/>
      <c r="F10" s="494"/>
      <c r="G10" s="494"/>
      <c r="H10" s="494"/>
    </row>
    <row r="11" spans="1:8" ht="23.25" x14ac:dyDescent="0.35">
      <c r="A11" s="177" t="s">
        <v>920</v>
      </c>
      <c r="B11" s="20">
        <v>2.75</v>
      </c>
      <c r="C11" s="185">
        <v>0</v>
      </c>
      <c r="D11" s="185">
        <v>0</v>
      </c>
      <c r="E11" s="185">
        <v>0</v>
      </c>
      <c r="F11" s="185">
        <v>0</v>
      </c>
      <c r="G11" s="34">
        <f>SUM(C11:F11)</f>
        <v>0</v>
      </c>
      <c r="H11" s="39">
        <f>B11*G11</f>
        <v>0</v>
      </c>
    </row>
    <row r="12" spans="1:8" ht="23.25" x14ac:dyDescent="0.35">
      <c r="A12" s="177" t="s">
        <v>172</v>
      </c>
      <c r="B12" s="20">
        <v>2.75</v>
      </c>
      <c r="C12" s="185"/>
      <c r="D12" s="185"/>
      <c r="E12" s="185"/>
      <c r="F12" s="185"/>
      <c r="G12" s="34"/>
      <c r="H12" s="39"/>
    </row>
    <row r="13" spans="1:8" ht="23.25" x14ac:dyDescent="0.35">
      <c r="A13" s="177" t="s">
        <v>72</v>
      </c>
      <c r="B13" s="20">
        <v>2.75</v>
      </c>
      <c r="C13" s="185">
        <v>0</v>
      </c>
      <c r="D13" s="185">
        <v>0</v>
      </c>
      <c r="E13" s="185">
        <v>0</v>
      </c>
      <c r="F13" s="185">
        <v>0</v>
      </c>
      <c r="G13" s="34">
        <f>SUM(C13:F13)</f>
        <v>0</v>
      </c>
      <c r="H13" s="39">
        <f>B13*G13</f>
        <v>0</v>
      </c>
    </row>
    <row r="14" spans="1:8" ht="23.25" x14ac:dyDescent="0.35">
      <c r="A14" s="177" t="s">
        <v>919</v>
      </c>
      <c r="B14" s="20">
        <v>2.75</v>
      </c>
      <c r="C14" s="185">
        <v>0</v>
      </c>
      <c r="D14" s="185">
        <v>0</v>
      </c>
      <c r="E14" s="185">
        <v>0</v>
      </c>
      <c r="F14" s="185">
        <v>0</v>
      </c>
      <c r="G14" s="34">
        <f>SUM(C14:F14)</f>
        <v>0</v>
      </c>
      <c r="H14" s="39">
        <f>B14*G14</f>
        <v>0</v>
      </c>
    </row>
    <row r="15" spans="1:8" ht="23.25" x14ac:dyDescent="0.35">
      <c r="A15" s="177" t="s">
        <v>556</v>
      </c>
      <c r="B15" s="20">
        <v>2.75</v>
      </c>
      <c r="C15" s="185">
        <v>0</v>
      </c>
      <c r="D15" s="185">
        <v>0</v>
      </c>
      <c r="E15" s="185">
        <v>0</v>
      </c>
      <c r="F15" s="185">
        <v>0</v>
      </c>
      <c r="G15" s="34">
        <f>SUM(C15:F15)</f>
        <v>0</v>
      </c>
      <c r="H15" s="39">
        <f>B15*G15</f>
        <v>0</v>
      </c>
    </row>
    <row r="16" spans="1:8" ht="23.25" x14ac:dyDescent="0.35">
      <c r="A16" s="177" t="s">
        <v>269</v>
      </c>
      <c r="B16" s="20">
        <v>2.75</v>
      </c>
      <c r="C16" s="185"/>
      <c r="D16" s="185"/>
      <c r="E16" s="185"/>
      <c r="F16" s="185"/>
      <c r="G16" s="34">
        <f>SUM(C16:F16)</f>
        <v>0</v>
      </c>
      <c r="H16" s="39">
        <f>B16*G16</f>
        <v>0</v>
      </c>
    </row>
    <row r="17" spans="1:8" ht="23.25" x14ac:dyDescent="0.35">
      <c r="A17" s="177" t="s">
        <v>158</v>
      </c>
      <c r="B17" s="20">
        <v>2.75</v>
      </c>
      <c r="C17" s="185">
        <v>0</v>
      </c>
      <c r="D17" s="185"/>
      <c r="E17" s="185"/>
      <c r="F17" s="185"/>
      <c r="G17" s="34">
        <f>SUM(C17:F17)</f>
        <v>0</v>
      </c>
      <c r="H17" s="39">
        <f>B17*G17</f>
        <v>0</v>
      </c>
    </row>
    <row r="18" spans="1:8" ht="23.25" x14ac:dyDescent="0.35">
      <c r="A18" s="338" t="str">
        <f>A9</f>
        <v>SMELT BITES - WEIGHTED</v>
      </c>
      <c r="B18" s="43" t="s">
        <v>802</v>
      </c>
      <c r="C18" s="225">
        <v>4</v>
      </c>
      <c r="D18" s="225">
        <v>6</v>
      </c>
      <c r="E18" s="225">
        <v>8</v>
      </c>
      <c r="F18" s="225">
        <v>10</v>
      </c>
      <c r="G18" s="15" t="s">
        <v>8</v>
      </c>
      <c r="H18" s="14" t="s">
        <v>10</v>
      </c>
    </row>
    <row r="19" spans="1:8" ht="23.25" x14ac:dyDescent="0.35">
      <c r="A19" s="500" t="s">
        <v>758</v>
      </c>
      <c r="B19" s="501"/>
      <c r="C19" s="72">
        <f t="shared" ref="C19:H19" si="0">SUM(C11:C17)</f>
        <v>0</v>
      </c>
      <c r="D19" s="72">
        <f t="shared" si="0"/>
        <v>0</v>
      </c>
      <c r="E19" s="72">
        <f t="shared" si="0"/>
        <v>0</v>
      </c>
      <c r="F19" s="72">
        <f t="shared" si="0"/>
        <v>0</v>
      </c>
      <c r="G19" s="72">
        <f t="shared" si="0"/>
        <v>0</v>
      </c>
      <c r="H19" s="73">
        <f t="shared" si="0"/>
        <v>0</v>
      </c>
    </row>
    <row r="20" spans="1:8" ht="23.25" x14ac:dyDescent="0.2">
      <c r="A20" s="349" t="s">
        <v>751</v>
      </c>
      <c r="B20" s="350"/>
      <c r="C20" s="350"/>
      <c r="D20" s="350"/>
      <c r="E20" s="350"/>
      <c r="F20" s="350"/>
      <c r="G20" s="350"/>
      <c r="H20" s="351"/>
    </row>
  </sheetData>
  <mergeCells count="11">
    <mergeCell ref="A19:B19"/>
    <mergeCell ref="A20:H20"/>
    <mergeCell ref="A8:G8"/>
    <mergeCell ref="A10:H10"/>
    <mergeCell ref="A7:H7"/>
    <mergeCell ref="A6:H6"/>
    <mergeCell ref="A1:H1"/>
    <mergeCell ref="A2:H2"/>
    <mergeCell ref="A3:H3"/>
    <mergeCell ref="A4:H4"/>
    <mergeCell ref="A5:H5"/>
  </mergeCells>
  <hyperlinks>
    <hyperlink ref="A5:H5" location="Account_Summary" display="Account Summary" xr:uid="{39DCA0B3-3BE9-4B16-8AFC-8B7EBBE8BB34}"/>
    <hyperlink ref="A6:H6" location="'Table of Contents'!A1" display="Table of Contents" xr:uid="{14DE9803-E6AE-4CB9-8418-91F1755AF23A}"/>
    <hyperlink ref="A7:G7" r:id="rId1" display="Price List" xr:uid="{D8C12B8B-9323-46A9-9AC9-3E8FEFC4C952}"/>
  </hyperlinks>
  <pageMargins left="0.7" right="0.7" top="0.75" bottom="0.75" header="0.3" footer="0.3"/>
  <pageSetup orientation="portrait" horizontalDpi="4294967294" verticalDpi="0" r:id="rId2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800-000000000000}">
  <dimension ref="A1:I18"/>
  <sheetViews>
    <sheetView showZeros="0" topLeftCell="A4" workbookViewId="0">
      <selection activeCell="A16" sqref="A16"/>
    </sheetView>
  </sheetViews>
  <sheetFormatPr defaultRowHeight="12.75" x14ac:dyDescent="0.2"/>
  <cols>
    <col min="1" max="1" width="36.28515625" customWidth="1"/>
    <col min="2" max="2" width="21.7109375" customWidth="1"/>
    <col min="8" max="8" width="26.85546875" customWidth="1"/>
    <col min="9" max="9" width="23" customWidth="1"/>
  </cols>
  <sheetData>
    <row r="1" spans="1:9" ht="30" x14ac:dyDescent="0.2">
      <c r="A1" s="446" t="s">
        <v>749</v>
      </c>
      <c r="B1" s="446"/>
      <c r="C1" s="446"/>
      <c r="D1" s="446"/>
      <c r="E1" s="446"/>
      <c r="F1" s="446"/>
      <c r="G1" s="446"/>
      <c r="H1" s="446"/>
      <c r="I1" s="446"/>
    </row>
    <row r="2" spans="1:9" s="52" customFormat="1" ht="23.25" x14ac:dyDescent="0.2">
      <c r="A2" s="347" t="s">
        <v>0</v>
      </c>
      <c r="B2" s="347"/>
      <c r="C2" s="347"/>
      <c r="D2" s="347"/>
      <c r="E2" s="347"/>
      <c r="F2" s="347"/>
      <c r="G2" s="347"/>
      <c r="H2" s="347"/>
      <c r="I2" s="347"/>
    </row>
    <row r="3" spans="1:9" s="52" customFormat="1" ht="23.25" x14ac:dyDescent="0.2">
      <c r="A3" s="347" t="s">
        <v>812</v>
      </c>
      <c r="B3" s="347"/>
      <c r="C3" s="347"/>
      <c r="D3" s="347"/>
      <c r="E3" s="347"/>
      <c r="F3" s="347"/>
      <c r="G3" s="347"/>
      <c r="H3" s="347"/>
      <c r="I3" s="347"/>
    </row>
    <row r="4" spans="1:9" s="52" customFormat="1" ht="23.25" x14ac:dyDescent="0.2">
      <c r="A4" s="347" t="s">
        <v>752</v>
      </c>
      <c r="B4" s="347"/>
      <c r="C4" s="347"/>
      <c r="D4" s="347"/>
      <c r="E4" s="347"/>
      <c r="F4" s="347"/>
      <c r="G4" s="347"/>
      <c r="H4" s="347"/>
      <c r="I4" s="347"/>
    </row>
    <row r="5" spans="1:9" ht="23.25" x14ac:dyDescent="0.2">
      <c r="A5" s="348" t="s">
        <v>727</v>
      </c>
      <c r="B5" s="348"/>
      <c r="C5" s="348"/>
      <c r="D5" s="348"/>
      <c r="E5" s="348"/>
      <c r="F5" s="348"/>
      <c r="G5" s="348"/>
      <c r="H5" s="348"/>
      <c r="I5" s="348"/>
    </row>
    <row r="6" spans="1:9" ht="24.95" customHeight="1" x14ac:dyDescent="0.2">
      <c r="A6" s="345" t="s">
        <v>726</v>
      </c>
      <c r="B6" s="345"/>
      <c r="C6" s="345"/>
      <c r="D6" s="345"/>
      <c r="E6" s="345"/>
      <c r="F6" s="345"/>
      <c r="G6" s="345"/>
      <c r="H6" s="345"/>
      <c r="I6" s="345"/>
    </row>
    <row r="7" spans="1:9" ht="24.95" customHeight="1" x14ac:dyDescent="0.2">
      <c r="A7" s="344" t="s">
        <v>995</v>
      </c>
      <c r="B7" s="344"/>
      <c r="C7" s="344"/>
      <c r="D7" s="344"/>
      <c r="E7" s="344"/>
      <c r="F7" s="344"/>
      <c r="G7" s="344"/>
      <c r="H7" s="344"/>
      <c r="I7" s="344"/>
    </row>
    <row r="8" spans="1:9" s="56" customFormat="1" ht="23.25" customHeight="1" x14ac:dyDescent="0.2">
      <c r="A8" s="354" t="s">
        <v>759</v>
      </c>
      <c r="B8" s="354"/>
      <c r="C8" s="354"/>
      <c r="D8" s="354"/>
      <c r="E8" s="354"/>
      <c r="F8" s="354"/>
      <c r="G8" s="354"/>
      <c r="H8" s="354"/>
      <c r="I8" s="70">
        <f>H17</f>
        <v>0</v>
      </c>
    </row>
    <row r="9" spans="1:9" ht="23.25" x14ac:dyDescent="0.35">
      <c r="A9" s="4" t="s">
        <v>627</v>
      </c>
      <c r="B9" s="14" t="s">
        <v>712</v>
      </c>
      <c r="C9" s="15">
        <v>10</v>
      </c>
      <c r="D9" s="15">
        <v>12</v>
      </c>
      <c r="E9" s="15">
        <v>14</v>
      </c>
      <c r="F9" s="15">
        <v>16</v>
      </c>
      <c r="G9" s="15">
        <v>18</v>
      </c>
      <c r="H9" s="15" t="s">
        <v>8</v>
      </c>
      <c r="I9" s="14" t="s">
        <v>10</v>
      </c>
    </row>
    <row r="10" spans="1:9" ht="23.25" x14ac:dyDescent="0.35">
      <c r="A10" s="471" t="s">
        <v>730</v>
      </c>
      <c r="B10" s="471"/>
      <c r="C10" s="471"/>
      <c r="D10" s="471"/>
      <c r="E10" s="471"/>
      <c r="F10" s="471"/>
      <c r="G10" s="471"/>
      <c r="H10" s="471"/>
      <c r="I10" s="471"/>
    </row>
    <row r="11" spans="1:9" ht="23.25" x14ac:dyDescent="0.35">
      <c r="A11" s="25" t="s">
        <v>628</v>
      </c>
      <c r="B11" s="38">
        <v>2.75</v>
      </c>
      <c r="C11" s="22">
        <v>0</v>
      </c>
      <c r="D11" s="18">
        <v>0</v>
      </c>
      <c r="E11" s="18">
        <v>0</v>
      </c>
      <c r="F11" s="22">
        <v>0</v>
      </c>
      <c r="G11" s="22">
        <v>0</v>
      </c>
      <c r="H11" s="34">
        <f>SUM(C11:G11)</f>
        <v>0</v>
      </c>
      <c r="I11" s="39">
        <f>B11*H11</f>
        <v>0</v>
      </c>
    </row>
    <row r="12" spans="1:9" ht="23.25" x14ac:dyDescent="0.35">
      <c r="A12" s="25" t="s">
        <v>629</v>
      </c>
      <c r="B12" s="38">
        <v>2.75</v>
      </c>
      <c r="C12" s="18">
        <v>0</v>
      </c>
      <c r="D12" s="18">
        <v>0</v>
      </c>
      <c r="E12" s="22">
        <v>0</v>
      </c>
      <c r="F12" s="22">
        <v>0</v>
      </c>
      <c r="G12" s="22">
        <v>0</v>
      </c>
      <c r="H12" s="34">
        <f>SUM(C12:G12)</f>
        <v>0</v>
      </c>
      <c r="I12" s="39">
        <f>B12*H12</f>
        <v>0</v>
      </c>
    </row>
    <row r="13" spans="1:9" ht="23.25" x14ac:dyDescent="0.35">
      <c r="A13" s="25" t="s">
        <v>177</v>
      </c>
      <c r="B13" s="38">
        <v>2.75</v>
      </c>
      <c r="C13" s="22">
        <v>0</v>
      </c>
      <c r="D13" s="18">
        <v>0</v>
      </c>
      <c r="E13" s="18">
        <v>0</v>
      </c>
      <c r="F13" s="22">
        <v>0</v>
      </c>
      <c r="G13" s="22">
        <v>0</v>
      </c>
      <c r="H13" s="34">
        <f>SUM(C13:G13)</f>
        <v>0</v>
      </c>
      <c r="I13" s="39">
        <f>B13*H13</f>
        <v>0</v>
      </c>
    </row>
    <row r="14" spans="1:9" ht="23.25" x14ac:dyDescent="0.35">
      <c r="A14" s="25" t="s">
        <v>178</v>
      </c>
      <c r="B14" s="38">
        <v>2.75</v>
      </c>
      <c r="C14" s="18">
        <v>0</v>
      </c>
      <c r="D14" s="18">
        <v>0</v>
      </c>
      <c r="E14" s="22">
        <v>0</v>
      </c>
      <c r="F14" s="22">
        <v>0</v>
      </c>
      <c r="G14" s="22">
        <v>0</v>
      </c>
      <c r="H14" s="34">
        <f>SUM(C14:G14)</f>
        <v>0</v>
      </c>
      <c r="I14" s="39">
        <f>B14*H14</f>
        <v>0</v>
      </c>
    </row>
    <row r="15" spans="1:9" ht="23.25" x14ac:dyDescent="0.35">
      <c r="A15" s="25" t="s">
        <v>630</v>
      </c>
      <c r="B15" s="38">
        <v>2.75</v>
      </c>
      <c r="C15" s="22">
        <v>0</v>
      </c>
      <c r="D15" s="22"/>
      <c r="E15" s="22"/>
      <c r="F15" s="18">
        <v>0</v>
      </c>
      <c r="G15" s="18">
        <v>0</v>
      </c>
      <c r="H15" s="34">
        <f>SUM(C15:G15)</f>
        <v>0</v>
      </c>
      <c r="I15" s="39">
        <f>B15*H15</f>
        <v>0</v>
      </c>
    </row>
    <row r="16" spans="1:9" ht="23.25" x14ac:dyDescent="0.35">
      <c r="A16" s="4" t="s">
        <v>627</v>
      </c>
      <c r="B16" s="43" t="s">
        <v>802</v>
      </c>
      <c r="C16" s="6">
        <v>10</v>
      </c>
      <c r="D16" s="61">
        <v>12</v>
      </c>
      <c r="E16" s="61">
        <v>14</v>
      </c>
      <c r="F16" s="61">
        <v>16</v>
      </c>
      <c r="G16" s="61">
        <v>18</v>
      </c>
      <c r="H16" s="15" t="s">
        <v>8</v>
      </c>
      <c r="I16" s="14" t="s">
        <v>10</v>
      </c>
    </row>
    <row r="17" spans="1:9" s="47" customFormat="1" ht="23.25" customHeight="1" x14ac:dyDescent="0.35">
      <c r="A17" s="352" t="s">
        <v>758</v>
      </c>
      <c r="B17" s="353"/>
      <c r="C17" s="72">
        <f t="shared" ref="C17:I17" si="0">SUM(C11:C15)</f>
        <v>0</v>
      </c>
      <c r="D17" s="72">
        <f t="shared" si="0"/>
        <v>0</v>
      </c>
      <c r="E17" s="72">
        <f t="shared" si="0"/>
        <v>0</v>
      </c>
      <c r="F17" s="72">
        <f t="shared" si="0"/>
        <v>0</v>
      </c>
      <c r="G17" s="72">
        <f t="shared" si="0"/>
        <v>0</v>
      </c>
      <c r="H17" s="72">
        <f t="shared" si="0"/>
        <v>0</v>
      </c>
      <c r="I17" s="73">
        <f t="shared" si="0"/>
        <v>0</v>
      </c>
    </row>
    <row r="18" spans="1:9" ht="24.95" customHeight="1" x14ac:dyDescent="0.2">
      <c r="A18" s="349" t="s">
        <v>751</v>
      </c>
      <c r="B18" s="350"/>
      <c r="C18" s="350"/>
      <c r="D18" s="350"/>
      <c r="E18" s="350"/>
      <c r="F18" s="350"/>
      <c r="G18" s="350"/>
      <c r="H18" s="350"/>
      <c r="I18" s="351"/>
    </row>
  </sheetData>
  <sheetProtection selectLockedCells="1"/>
  <mergeCells count="11">
    <mergeCell ref="A1:I1"/>
    <mergeCell ref="A2:I2"/>
    <mergeCell ref="A3:I3"/>
    <mergeCell ref="A4:I4"/>
    <mergeCell ref="A18:I18"/>
    <mergeCell ref="A5:I5"/>
    <mergeCell ref="A6:I6"/>
    <mergeCell ref="A8:H8"/>
    <mergeCell ref="A17:B17"/>
    <mergeCell ref="A7:I7"/>
    <mergeCell ref="A10:I10"/>
  </mergeCells>
  <phoneticPr fontId="28" type="noConversion"/>
  <hyperlinks>
    <hyperlink ref="A5:I5" location="Account_Summary" display="Account Summary" xr:uid="{00000000-0004-0000-4800-000000000000}"/>
    <hyperlink ref="A6:I6" location="'Table of Contents'!A1" display="Table of Contents" xr:uid="{00000000-0004-0000-4800-000001000000}"/>
    <hyperlink ref="A11" r:id="rId1" xr:uid="{00000000-0004-0000-4800-000002000000}"/>
    <hyperlink ref="A12" r:id="rId2" xr:uid="{00000000-0004-0000-4800-000003000000}"/>
    <hyperlink ref="A13" r:id="rId3" xr:uid="{00000000-0004-0000-4800-000004000000}"/>
    <hyperlink ref="A14" r:id="rId4" xr:uid="{00000000-0004-0000-4800-000005000000}"/>
    <hyperlink ref="A15" r:id="rId5" xr:uid="{00000000-0004-0000-4800-000006000000}"/>
    <hyperlink ref="A10" r:id="rId6" xr:uid="{00000000-0004-0000-4800-000007000000}"/>
    <hyperlink ref="A7:G7" r:id="rId7" display="Price List" xr:uid="{88B781F0-FED2-460D-BC2B-AAC4D515D2CD}"/>
  </hyperlinks>
  <pageMargins left="0.75" right="0.75" top="1" bottom="1" header="0.5" footer="0.5"/>
  <headerFooter alignWithMargins="0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900-000000000000}">
  <dimension ref="A1:J17"/>
  <sheetViews>
    <sheetView showZeros="0" topLeftCell="A4" workbookViewId="0">
      <selection activeCell="N12" sqref="N12:S13"/>
    </sheetView>
  </sheetViews>
  <sheetFormatPr defaultRowHeight="12.75" x14ac:dyDescent="0.2"/>
  <cols>
    <col min="1" max="1" width="38.5703125" customWidth="1"/>
    <col min="2" max="2" width="19.85546875" customWidth="1"/>
    <col min="7" max="7" width="11.28515625" customWidth="1"/>
    <col min="8" max="8" width="13" customWidth="1"/>
    <col min="9" max="9" width="17" customWidth="1"/>
    <col min="10" max="10" width="22.42578125" customWidth="1"/>
  </cols>
  <sheetData>
    <row r="1" spans="1:10" ht="30" x14ac:dyDescent="0.2">
      <c r="A1" s="446" t="s">
        <v>749</v>
      </c>
      <c r="B1" s="446"/>
      <c r="C1" s="446"/>
      <c r="D1" s="446"/>
      <c r="E1" s="446"/>
      <c r="F1" s="446"/>
      <c r="G1" s="446"/>
      <c r="H1" s="446"/>
      <c r="I1" s="446"/>
      <c r="J1" s="446"/>
    </row>
    <row r="2" spans="1:10" ht="23.25" x14ac:dyDescent="0.2">
      <c r="A2" s="347" t="s">
        <v>0</v>
      </c>
      <c r="B2" s="347"/>
      <c r="C2" s="347"/>
      <c r="D2" s="347"/>
      <c r="E2" s="347"/>
      <c r="F2" s="347"/>
      <c r="G2" s="347"/>
      <c r="H2" s="347"/>
      <c r="I2" s="347"/>
      <c r="J2" s="347"/>
    </row>
    <row r="3" spans="1:10" ht="23.25" x14ac:dyDescent="0.2">
      <c r="A3" s="347" t="s">
        <v>875</v>
      </c>
      <c r="B3" s="347"/>
      <c r="C3" s="347"/>
      <c r="D3" s="347"/>
      <c r="E3" s="347"/>
      <c r="F3" s="347"/>
      <c r="G3" s="347"/>
      <c r="H3" s="347"/>
      <c r="I3" s="347"/>
      <c r="J3" s="347"/>
    </row>
    <row r="4" spans="1:10" ht="23.25" x14ac:dyDescent="0.2">
      <c r="A4" s="347" t="s">
        <v>752</v>
      </c>
      <c r="B4" s="347"/>
      <c r="C4" s="347"/>
      <c r="D4" s="347"/>
      <c r="E4" s="347"/>
      <c r="F4" s="347"/>
      <c r="G4" s="347"/>
      <c r="H4" s="347"/>
      <c r="I4" s="347"/>
      <c r="J4" s="347"/>
    </row>
    <row r="5" spans="1:10" ht="23.25" x14ac:dyDescent="0.2">
      <c r="A5" s="348" t="s">
        <v>727</v>
      </c>
      <c r="B5" s="348"/>
      <c r="C5" s="348"/>
      <c r="D5" s="348"/>
      <c r="E5" s="348"/>
      <c r="F5" s="348"/>
      <c r="G5" s="348"/>
      <c r="H5" s="348"/>
      <c r="I5" s="348"/>
      <c r="J5" s="348"/>
    </row>
    <row r="6" spans="1:10" ht="23.25" x14ac:dyDescent="0.2">
      <c r="A6" s="345" t="s">
        <v>726</v>
      </c>
      <c r="B6" s="345"/>
      <c r="C6" s="345"/>
      <c r="D6" s="345"/>
      <c r="E6" s="345"/>
      <c r="F6" s="345"/>
      <c r="G6" s="345"/>
      <c r="H6" s="345"/>
      <c r="I6" s="345"/>
      <c r="J6" s="345"/>
    </row>
    <row r="7" spans="1:10" ht="23.25" x14ac:dyDescent="0.2">
      <c r="A7" s="344" t="s">
        <v>995</v>
      </c>
      <c r="B7" s="344"/>
      <c r="C7" s="344"/>
      <c r="D7" s="344"/>
      <c r="E7" s="344"/>
      <c r="F7" s="344"/>
      <c r="G7" s="344"/>
      <c r="H7" s="344"/>
      <c r="I7" s="344"/>
      <c r="J7" s="344"/>
    </row>
    <row r="8" spans="1:10" ht="23.25" x14ac:dyDescent="0.2">
      <c r="A8" s="354" t="s">
        <v>759</v>
      </c>
      <c r="B8" s="354"/>
      <c r="C8" s="354"/>
      <c r="D8" s="354"/>
      <c r="E8" s="354"/>
      <c r="F8" s="354"/>
      <c r="G8" s="354"/>
      <c r="H8" s="354"/>
      <c r="I8" s="354"/>
      <c r="J8" s="70">
        <f>I16</f>
        <v>0</v>
      </c>
    </row>
    <row r="9" spans="1:10" ht="23.25" x14ac:dyDescent="0.35">
      <c r="A9" s="4" t="s">
        <v>874</v>
      </c>
      <c r="B9" s="14" t="s">
        <v>712</v>
      </c>
      <c r="C9" s="15">
        <v>2</v>
      </c>
      <c r="D9" s="15">
        <v>4</v>
      </c>
      <c r="E9" s="15">
        <v>6</v>
      </c>
      <c r="F9" s="15">
        <v>8</v>
      </c>
      <c r="G9" s="15">
        <v>10</v>
      </c>
      <c r="H9" s="6">
        <v>12</v>
      </c>
      <c r="I9" s="144" t="s">
        <v>8</v>
      </c>
      <c r="J9" s="145" t="s">
        <v>10</v>
      </c>
    </row>
    <row r="10" spans="1:10" ht="23.25" x14ac:dyDescent="0.35">
      <c r="A10" s="146" t="s">
        <v>2</v>
      </c>
      <c r="B10" s="38">
        <v>0</v>
      </c>
      <c r="C10" s="18">
        <v>0</v>
      </c>
      <c r="D10" s="18">
        <v>0</v>
      </c>
      <c r="E10" s="18">
        <v>0</v>
      </c>
      <c r="F10" s="18">
        <v>0</v>
      </c>
      <c r="G10" s="18">
        <v>0</v>
      </c>
      <c r="H10" s="18"/>
      <c r="I10" s="34">
        <f>SUM(C10:G10)</f>
        <v>0</v>
      </c>
      <c r="J10" s="39">
        <f>B10*I10</f>
        <v>0</v>
      </c>
    </row>
    <row r="11" spans="1:10" ht="23.25" x14ac:dyDescent="0.35">
      <c r="A11" s="146"/>
      <c r="B11" s="38">
        <v>0</v>
      </c>
      <c r="C11" s="18">
        <v>0</v>
      </c>
      <c r="D11" s="18">
        <v>0</v>
      </c>
      <c r="E11" s="18">
        <v>0</v>
      </c>
      <c r="F11" s="18">
        <v>0</v>
      </c>
      <c r="G11" s="18">
        <v>0</v>
      </c>
      <c r="H11" s="18"/>
      <c r="I11" s="34">
        <f>SUM(C11:G11)</f>
        <v>0</v>
      </c>
      <c r="J11" s="39">
        <f>B11*I11</f>
        <v>0</v>
      </c>
    </row>
    <row r="12" spans="1:10" ht="23.25" x14ac:dyDescent="0.35">
      <c r="A12" s="146"/>
      <c r="B12" s="38">
        <v>0</v>
      </c>
      <c r="C12" s="18">
        <v>0</v>
      </c>
      <c r="D12" s="18">
        <v>0</v>
      </c>
      <c r="E12" s="18">
        <v>0</v>
      </c>
      <c r="F12" s="18">
        <v>0</v>
      </c>
      <c r="G12" s="18">
        <v>0</v>
      </c>
      <c r="H12" s="18"/>
      <c r="I12" s="34">
        <f>SUM(C12:G12)</f>
        <v>0</v>
      </c>
      <c r="J12" s="39">
        <f>B12*I12</f>
        <v>0</v>
      </c>
    </row>
    <row r="13" spans="1:10" ht="23.25" x14ac:dyDescent="0.35">
      <c r="A13" s="146"/>
      <c r="B13" s="38">
        <v>0</v>
      </c>
      <c r="C13" s="18">
        <v>0</v>
      </c>
      <c r="D13" s="18">
        <v>0</v>
      </c>
      <c r="E13" s="18">
        <v>0</v>
      </c>
      <c r="F13" s="18">
        <v>0</v>
      </c>
      <c r="G13" s="18">
        <v>0</v>
      </c>
      <c r="H13" s="18"/>
      <c r="I13" s="34">
        <f>SUM(C13:G13)</f>
        <v>0</v>
      </c>
      <c r="J13" s="39">
        <f>B13*I13</f>
        <v>0</v>
      </c>
    </row>
    <row r="14" spans="1:10" ht="23.25" x14ac:dyDescent="0.35">
      <c r="A14" s="146"/>
      <c r="B14" s="38">
        <v>0</v>
      </c>
      <c r="C14" s="18">
        <v>0</v>
      </c>
      <c r="D14" s="18"/>
      <c r="E14" s="18"/>
      <c r="F14" s="18">
        <v>0</v>
      </c>
      <c r="G14" s="18">
        <v>0</v>
      </c>
      <c r="H14" s="18">
        <v>0</v>
      </c>
      <c r="I14" s="34">
        <f>SUM(C14:H14)</f>
        <v>0</v>
      </c>
      <c r="J14" s="39">
        <f>B14*I14</f>
        <v>0</v>
      </c>
    </row>
    <row r="15" spans="1:10" ht="23.25" x14ac:dyDescent="0.35">
      <c r="A15" s="4" t="s">
        <v>874</v>
      </c>
      <c r="B15" s="43" t="s">
        <v>802</v>
      </c>
      <c r="C15" s="6">
        <v>2</v>
      </c>
      <c r="D15" s="61">
        <v>4</v>
      </c>
      <c r="E15" s="61">
        <v>6</v>
      </c>
      <c r="F15" s="61">
        <v>8</v>
      </c>
      <c r="G15" s="61">
        <v>10</v>
      </c>
      <c r="H15" s="6">
        <v>12</v>
      </c>
      <c r="I15" s="15" t="s">
        <v>8</v>
      </c>
      <c r="J15" s="14" t="s">
        <v>10</v>
      </c>
    </row>
    <row r="16" spans="1:10" ht="23.25" x14ac:dyDescent="0.35">
      <c r="A16" s="453" t="s">
        <v>758</v>
      </c>
      <c r="B16" s="453"/>
      <c r="C16" s="72">
        <f t="shared" ref="C16:J16" si="0">SUM(C10:C14)</f>
        <v>0</v>
      </c>
      <c r="D16" s="72">
        <f t="shared" si="0"/>
        <v>0</v>
      </c>
      <c r="E16" s="72">
        <f t="shared" si="0"/>
        <v>0</v>
      </c>
      <c r="F16" s="72">
        <f t="shared" si="0"/>
        <v>0</v>
      </c>
      <c r="G16" s="72">
        <f t="shared" si="0"/>
        <v>0</v>
      </c>
      <c r="H16" s="72">
        <f t="shared" si="0"/>
        <v>0</v>
      </c>
      <c r="I16" s="72">
        <f t="shared" si="0"/>
        <v>0</v>
      </c>
      <c r="J16" s="73">
        <f t="shared" si="0"/>
        <v>0</v>
      </c>
    </row>
    <row r="17" spans="1:10" ht="23.25" x14ac:dyDescent="0.2">
      <c r="A17" s="349" t="s">
        <v>751</v>
      </c>
      <c r="B17" s="350"/>
      <c r="C17" s="350"/>
      <c r="D17" s="350"/>
      <c r="E17" s="350"/>
      <c r="F17" s="350"/>
      <c r="G17" s="350"/>
      <c r="H17" s="350"/>
      <c r="I17" s="350"/>
      <c r="J17" s="351"/>
    </row>
  </sheetData>
  <sheetProtection selectLockedCells="1"/>
  <mergeCells count="10">
    <mergeCell ref="A17:J17"/>
    <mergeCell ref="A5:J5"/>
    <mergeCell ref="A6:J6"/>
    <mergeCell ref="A8:I8"/>
    <mergeCell ref="A1:J1"/>
    <mergeCell ref="A2:J2"/>
    <mergeCell ref="A3:J3"/>
    <mergeCell ref="A4:J4"/>
    <mergeCell ref="A16:B16"/>
    <mergeCell ref="A7:J7"/>
  </mergeCells>
  <phoneticPr fontId="28" type="noConversion"/>
  <hyperlinks>
    <hyperlink ref="A5:J5" location="Account_Summary" display="Account Summary" xr:uid="{00000000-0004-0000-4900-000000000000}"/>
    <hyperlink ref="A6:J6" location="'Table of Contents'!A1" display="Table of Contents" xr:uid="{00000000-0004-0000-4900-000001000000}"/>
    <hyperlink ref="A7:H7" r:id="rId1" display="Price List" xr:uid="{FFF5B93C-8770-425B-A731-670B0DCC38CF}"/>
  </hyperlinks>
  <pageMargins left="0.75" right="0.75" top="1" bottom="1" header="0.5" footer="0.5"/>
  <headerFooter alignWithMargins="0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A00-000000000000}">
  <dimension ref="A1:I34"/>
  <sheetViews>
    <sheetView showZeros="0" topLeftCell="A6" workbookViewId="0">
      <selection activeCell="B12" sqref="B12:B31"/>
    </sheetView>
  </sheetViews>
  <sheetFormatPr defaultRowHeight="12.75" x14ac:dyDescent="0.2"/>
  <cols>
    <col min="1" max="1" width="39.7109375" customWidth="1"/>
    <col min="2" max="2" width="31.85546875" customWidth="1"/>
    <col min="8" max="8" width="22.5703125" customWidth="1"/>
    <col min="9" max="9" width="17.5703125" customWidth="1"/>
  </cols>
  <sheetData>
    <row r="1" spans="1:9" ht="30" x14ac:dyDescent="0.2">
      <c r="A1" s="446" t="s">
        <v>749</v>
      </c>
      <c r="B1" s="446"/>
      <c r="C1" s="446"/>
      <c r="D1" s="446"/>
      <c r="E1" s="446"/>
      <c r="F1" s="446"/>
      <c r="G1" s="446"/>
      <c r="H1" s="446"/>
      <c r="I1" s="446"/>
    </row>
    <row r="2" spans="1:9" s="52" customFormat="1" ht="23.25" x14ac:dyDescent="0.2">
      <c r="A2" s="347" t="s">
        <v>0</v>
      </c>
      <c r="B2" s="347"/>
      <c r="C2" s="347"/>
      <c r="D2" s="347"/>
      <c r="E2" s="347"/>
      <c r="F2" s="347"/>
      <c r="G2" s="347"/>
      <c r="H2" s="347"/>
      <c r="I2" s="347"/>
    </row>
    <row r="3" spans="1:9" s="52" customFormat="1" ht="23.25" x14ac:dyDescent="0.2">
      <c r="A3" s="347" t="s">
        <v>813</v>
      </c>
      <c r="B3" s="347"/>
      <c r="C3" s="347"/>
      <c r="D3" s="347"/>
      <c r="E3" s="347"/>
      <c r="F3" s="347"/>
      <c r="G3" s="347"/>
      <c r="H3" s="347"/>
      <c r="I3" s="347"/>
    </row>
    <row r="4" spans="1:9" s="52" customFormat="1" ht="23.25" x14ac:dyDescent="0.2">
      <c r="A4" s="347" t="s">
        <v>752</v>
      </c>
      <c r="B4" s="347"/>
      <c r="C4" s="347"/>
      <c r="D4" s="347"/>
      <c r="E4" s="347"/>
      <c r="F4" s="347"/>
      <c r="G4" s="347"/>
      <c r="H4" s="347"/>
      <c r="I4" s="347"/>
    </row>
    <row r="5" spans="1:9" ht="23.25" x14ac:dyDescent="0.2">
      <c r="A5" s="348" t="s">
        <v>727</v>
      </c>
      <c r="B5" s="348"/>
      <c r="C5" s="348"/>
      <c r="D5" s="348"/>
      <c r="E5" s="348"/>
      <c r="F5" s="348"/>
      <c r="G5" s="348"/>
      <c r="H5" s="348"/>
      <c r="I5" s="348"/>
    </row>
    <row r="6" spans="1:9" ht="24.95" customHeight="1" x14ac:dyDescent="0.2">
      <c r="A6" s="345" t="s">
        <v>726</v>
      </c>
      <c r="B6" s="345"/>
      <c r="C6" s="345"/>
      <c r="D6" s="345"/>
      <c r="E6" s="345"/>
      <c r="F6" s="345"/>
      <c r="G6" s="345"/>
      <c r="H6" s="345"/>
      <c r="I6" s="345"/>
    </row>
    <row r="7" spans="1:9" ht="24.95" customHeight="1" x14ac:dyDescent="0.2">
      <c r="A7" s="344" t="s">
        <v>995</v>
      </c>
      <c r="B7" s="344"/>
      <c r="C7" s="344"/>
      <c r="D7" s="344"/>
      <c r="E7" s="344"/>
      <c r="F7" s="344"/>
      <c r="G7" s="344"/>
      <c r="H7" s="344"/>
      <c r="I7" s="344"/>
    </row>
    <row r="8" spans="1:9" s="56" customFormat="1" ht="23.25" customHeight="1" x14ac:dyDescent="0.2">
      <c r="A8" s="354" t="s">
        <v>759</v>
      </c>
      <c r="B8" s="354"/>
      <c r="C8" s="354"/>
      <c r="D8" s="354"/>
      <c r="E8" s="354"/>
      <c r="F8" s="354"/>
      <c r="G8" s="354"/>
      <c r="H8" s="354"/>
      <c r="I8" s="70">
        <f>H33</f>
        <v>0</v>
      </c>
    </row>
    <row r="9" spans="1:9" ht="23.25" x14ac:dyDescent="0.35">
      <c r="A9" s="4" t="s">
        <v>49</v>
      </c>
      <c r="B9" s="14" t="s">
        <v>712</v>
      </c>
      <c r="C9" s="15">
        <v>2</v>
      </c>
      <c r="D9" s="15">
        <v>4</v>
      </c>
      <c r="E9" s="15">
        <v>6</v>
      </c>
      <c r="F9" s="15">
        <v>8</v>
      </c>
      <c r="G9" s="15">
        <v>10</v>
      </c>
      <c r="H9" s="15" t="s">
        <v>8</v>
      </c>
      <c r="I9" s="14" t="s">
        <v>10</v>
      </c>
    </row>
    <row r="10" spans="1:9" ht="23.25" x14ac:dyDescent="0.2">
      <c r="A10" s="355" t="s">
        <v>730</v>
      </c>
      <c r="B10" s="355"/>
      <c r="C10" s="355"/>
      <c r="D10" s="355"/>
      <c r="E10" s="355"/>
      <c r="F10" s="355"/>
      <c r="G10" s="355"/>
      <c r="H10" s="355"/>
      <c r="I10" s="355"/>
    </row>
    <row r="11" spans="1:9" ht="23.25" x14ac:dyDescent="0.35">
      <c r="A11" s="13" t="s">
        <v>74</v>
      </c>
      <c r="B11" s="20">
        <v>4</v>
      </c>
      <c r="C11" s="18">
        <v>0</v>
      </c>
      <c r="D11" s="18">
        <v>0</v>
      </c>
      <c r="E11" s="18">
        <v>0</v>
      </c>
      <c r="F11" s="18">
        <v>0</v>
      </c>
      <c r="G11" s="18">
        <v>0</v>
      </c>
      <c r="H11" s="81">
        <f t="shared" ref="H11:H31" si="0">SUM(C11:G11)</f>
        <v>0</v>
      </c>
      <c r="I11" s="79">
        <f t="shared" ref="I11:I31" si="1">B11*H11</f>
        <v>0</v>
      </c>
    </row>
    <row r="12" spans="1:9" ht="23.25" x14ac:dyDescent="0.35">
      <c r="A12" s="13" t="s">
        <v>75</v>
      </c>
      <c r="B12" s="20">
        <v>4</v>
      </c>
      <c r="C12" s="18">
        <v>0</v>
      </c>
      <c r="D12" s="18">
        <v>0</v>
      </c>
      <c r="E12" s="18">
        <v>0</v>
      </c>
      <c r="F12" s="18">
        <v>0</v>
      </c>
      <c r="G12" s="18">
        <v>0</v>
      </c>
      <c r="H12" s="81">
        <f t="shared" si="0"/>
        <v>0</v>
      </c>
      <c r="I12" s="79">
        <f t="shared" si="1"/>
        <v>0</v>
      </c>
    </row>
    <row r="13" spans="1:9" ht="23.25" x14ac:dyDescent="0.35">
      <c r="A13" s="13" t="s">
        <v>76</v>
      </c>
      <c r="B13" s="20">
        <v>4</v>
      </c>
      <c r="C13" s="18">
        <v>0</v>
      </c>
      <c r="D13" s="18">
        <v>0</v>
      </c>
      <c r="E13" s="18">
        <v>0</v>
      </c>
      <c r="F13" s="18">
        <v>0</v>
      </c>
      <c r="G13" s="18">
        <v>0</v>
      </c>
      <c r="H13" s="81">
        <f t="shared" si="0"/>
        <v>0</v>
      </c>
      <c r="I13" s="79">
        <f t="shared" si="1"/>
        <v>0</v>
      </c>
    </row>
    <row r="14" spans="1:9" ht="23.25" x14ac:dyDescent="0.35">
      <c r="A14" s="13" t="s">
        <v>77</v>
      </c>
      <c r="B14" s="20">
        <v>4</v>
      </c>
      <c r="C14" s="18">
        <v>0</v>
      </c>
      <c r="D14" s="18">
        <v>0</v>
      </c>
      <c r="E14" s="18">
        <v>0</v>
      </c>
      <c r="F14" s="18">
        <v>0</v>
      </c>
      <c r="G14" s="18">
        <v>0</v>
      </c>
      <c r="H14" s="81">
        <f t="shared" si="0"/>
        <v>0</v>
      </c>
      <c r="I14" s="79">
        <f t="shared" si="1"/>
        <v>0</v>
      </c>
    </row>
    <row r="15" spans="1:9" ht="23.25" x14ac:dyDescent="0.35">
      <c r="A15" s="13" t="s">
        <v>78</v>
      </c>
      <c r="B15" s="20">
        <v>4</v>
      </c>
      <c r="C15" s="18">
        <v>0</v>
      </c>
      <c r="D15" s="18"/>
      <c r="E15" s="18"/>
      <c r="F15" s="18"/>
      <c r="G15" s="18"/>
      <c r="H15" s="81">
        <f t="shared" si="0"/>
        <v>0</v>
      </c>
      <c r="I15" s="79">
        <f t="shared" si="1"/>
        <v>0</v>
      </c>
    </row>
    <row r="16" spans="1:9" ht="23.25" x14ac:dyDescent="0.35">
      <c r="A16" s="13" t="s">
        <v>79</v>
      </c>
      <c r="B16" s="20">
        <v>4</v>
      </c>
      <c r="C16" s="18">
        <v>0</v>
      </c>
      <c r="D16" s="18"/>
      <c r="E16" s="18"/>
      <c r="F16" s="18"/>
      <c r="G16" s="18"/>
      <c r="H16" s="81">
        <f t="shared" si="0"/>
        <v>0</v>
      </c>
      <c r="I16" s="79">
        <f t="shared" si="1"/>
        <v>0</v>
      </c>
    </row>
    <row r="17" spans="1:9" ht="23.25" x14ac:dyDescent="0.35">
      <c r="A17" s="13" t="s">
        <v>80</v>
      </c>
      <c r="B17" s="20">
        <v>4</v>
      </c>
      <c r="C17" s="18">
        <v>0</v>
      </c>
      <c r="D17" s="18"/>
      <c r="E17" s="18"/>
      <c r="F17" s="18"/>
      <c r="G17" s="18"/>
      <c r="H17" s="81">
        <f t="shared" si="0"/>
        <v>0</v>
      </c>
      <c r="I17" s="79">
        <f t="shared" si="1"/>
        <v>0</v>
      </c>
    </row>
    <row r="18" spans="1:9" s="50" customFormat="1" ht="23.25" x14ac:dyDescent="0.35">
      <c r="A18" s="104" t="s">
        <v>82</v>
      </c>
      <c r="B18" s="20">
        <v>4</v>
      </c>
      <c r="C18" s="108">
        <v>0</v>
      </c>
      <c r="D18" s="108"/>
      <c r="E18" s="108"/>
      <c r="F18" s="108"/>
      <c r="G18" s="108"/>
      <c r="H18" s="156">
        <f t="shared" si="0"/>
        <v>0</v>
      </c>
      <c r="I18" s="84">
        <f t="shared" si="1"/>
        <v>0</v>
      </c>
    </row>
    <row r="19" spans="1:9" ht="23.25" x14ac:dyDescent="0.35">
      <c r="A19" s="13" t="s">
        <v>83</v>
      </c>
      <c r="B19" s="20">
        <v>4</v>
      </c>
      <c r="C19" s="18">
        <v>0</v>
      </c>
      <c r="D19" s="18"/>
      <c r="E19" s="18"/>
      <c r="F19" s="18"/>
      <c r="G19" s="18"/>
      <c r="H19" s="81">
        <f t="shared" si="0"/>
        <v>0</v>
      </c>
      <c r="I19" s="79">
        <f t="shared" si="1"/>
        <v>0</v>
      </c>
    </row>
    <row r="20" spans="1:9" ht="23.25" x14ac:dyDescent="0.35">
      <c r="A20" s="42" t="s">
        <v>84</v>
      </c>
      <c r="B20" s="20">
        <v>4</v>
      </c>
      <c r="C20" s="18">
        <v>0</v>
      </c>
      <c r="D20" s="18"/>
      <c r="E20" s="18"/>
      <c r="F20" s="18"/>
      <c r="G20" s="18"/>
      <c r="H20" s="81">
        <f t="shared" si="0"/>
        <v>0</v>
      </c>
      <c r="I20" s="79">
        <f t="shared" si="1"/>
        <v>0</v>
      </c>
    </row>
    <row r="21" spans="1:9" ht="23.25" x14ac:dyDescent="0.35">
      <c r="A21" s="13" t="s">
        <v>85</v>
      </c>
      <c r="B21" s="20">
        <v>4</v>
      </c>
      <c r="C21" s="18">
        <v>0</v>
      </c>
      <c r="D21" s="18"/>
      <c r="E21" s="18"/>
      <c r="F21" s="18"/>
      <c r="G21" s="18"/>
      <c r="H21" s="81">
        <f t="shared" si="0"/>
        <v>0</v>
      </c>
      <c r="I21" s="79">
        <f t="shared" si="1"/>
        <v>0</v>
      </c>
    </row>
    <row r="22" spans="1:9" ht="23.25" x14ac:dyDescent="0.35">
      <c r="A22" s="13" t="s">
        <v>86</v>
      </c>
      <c r="B22" s="20">
        <v>4</v>
      </c>
      <c r="C22" s="18">
        <v>0</v>
      </c>
      <c r="D22" s="18"/>
      <c r="E22" s="18"/>
      <c r="F22" s="18"/>
      <c r="G22" s="18"/>
      <c r="H22" s="81">
        <f t="shared" si="0"/>
        <v>0</v>
      </c>
      <c r="I22" s="79">
        <f t="shared" si="1"/>
        <v>0</v>
      </c>
    </row>
    <row r="23" spans="1:9" ht="23.25" x14ac:dyDescent="0.35">
      <c r="A23" s="13" t="s">
        <v>87</v>
      </c>
      <c r="B23" s="20">
        <v>4</v>
      </c>
      <c r="C23" s="18">
        <v>0</v>
      </c>
      <c r="D23" s="18"/>
      <c r="E23" s="18"/>
      <c r="F23" s="18"/>
      <c r="G23" s="18"/>
      <c r="H23" s="81">
        <f t="shared" si="0"/>
        <v>0</v>
      </c>
      <c r="I23" s="79">
        <f t="shared" si="1"/>
        <v>0</v>
      </c>
    </row>
    <row r="24" spans="1:9" ht="23.25" x14ac:dyDescent="0.35">
      <c r="A24" s="13" t="s">
        <v>88</v>
      </c>
      <c r="B24" s="20">
        <v>4</v>
      </c>
      <c r="C24" s="18">
        <v>0</v>
      </c>
      <c r="D24" s="18"/>
      <c r="E24" s="18"/>
      <c r="F24" s="18"/>
      <c r="G24" s="18"/>
      <c r="H24" s="81">
        <f t="shared" si="0"/>
        <v>0</v>
      </c>
      <c r="I24" s="79">
        <f t="shared" si="1"/>
        <v>0</v>
      </c>
    </row>
    <row r="25" spans="1:9" ht="23.25" x14ac:dyDescent="0.35">
      <c r="A25" s="13" t="s">
        <v>89</v>
      </c>
      <c r="B25" s="20">
        <v>4</v>
      </c>
      <c r="C25" s="18">
        <v>0</v>
      </c>
      <c r="D25" s="18"/>
      <c r="E25" s="18"/>
      <c r="F25" s="18"/>
      <c r="G25" s="18"/>
      <c r="H25" s="81">
        <f t="shared" si="0"/>
        <v>0</v>
      </c>
      <c r="I25" s="79">
        <f t="shared" si="1"/>
        <v>0</v>
      </c>
    </row>
    <row r="26" spans="1:9" ht="23.25" x14ac:dyDescent="0.35">
      <c r="A26" s="23" t="s">
        <v>90</v>
      </c>
      <c r="B26" s="20">
        <v>4</v>
      </c>
      <c r="C26" s="18">
        <v>0</v>
      </c>
      <c r="D26" s="18"/>
      <c r="E26" s="18"/>
      <c r="F26" s="18"/>
      <c r="G26" s="18"/>
      <c r="H26" s="81">
        <f t="shared" si="0"/>
        <v>0</v>
      </c>
      <c r="I26" s="79">
        <f t="shared" si="1"/>
        <v>0</v>
      </c>
    </row>
    <row r="27" spans="1:9" ht="23.25" x14ac:dyDescent="0.35">
      <c r="A27" s="23" t="s">
        <v>91</v>
      </c>
      <c r="B27" s="20">
        <v>4</v>
      </c>
      <c r="C27" s="18">
        <v>0</v>
      </c>
      <c r="D27" s="18"/>
      <c r="E27" s="18"/>
      <c r="F27" s="18"/>
      <c r="G27" s="18"/>
      <c r="H27" s="81">
        <f t="shared" si="0"/>
        <v>0</v>
      </c>
      <c r="I27" s="79">
        <f t="shared" si="1"/>
        <v>0</v>
      </c>
    </row>
    <row r="28" spans="1:9" ht="23.25" x14ac:dyDescent="0.35">
      <c r="A28" s="23" t="s">
        <v>92</v>
      </c>
      <c r="B28" s="20">
        <v>4</v>
      </c>
      <c r="C28" s="18">
        <v>0</v>
      </c>
      <c r="D28" s="18"/>
      <c r="E28" s="18"/>
      <c r="F28" s="18"/>
      <c r="G28" s="18"/>
      <c r="H28" s="81">
        <f t="shared" si="0"/>
        <v>0</v>
      </c>
      <c r="I28" s="79">
        <f t="shared" si="1"/>
        <v>0</v>
      </c>
    </row>
    <row r="29" spans="1:9" ht="23.25" x14ac:dyDescent="0.35">
      <c r="A29" s="25" t="s">
        <v>93</v>
      </c>
      <c r="B29" s="20">
        <v>4</v>
      </c>
      <c r="C29" s="18">
        <v>0</v>
      </c>
      <c r="D29" s="18"/>
      <c r="E29" s="18"/>
      <c r="F29" s="18"/>
      <c r="G29" s="18"/>
      <c r="H29" s="81">
        <f t="shared" si="0"/>
        <v>0</v>
      </c>
      <c r="I29" s="79">
        <f t="shared" si="1"/>
        <v>0</v>
      </c>
    </row>
    <row r="30" spans="1:9" ht="23.25" x14ac:dyDescent="0.35">
      <c r="A30" s="23" t="s">
        <v>94</v>
      </c>
      <c r="B30" s="20">
        <v>4</v>
      </c>
      <c r="C30" s="18">
        <v>0</v>
      </c>
      <c r="D30" s="18"/>
      <c r="E30" s="18"/>
      <c r="F30" s="18"/>
      <c r="G30" s="18"/>
      <c r="H30" s="81">
        <f t="shared" si="0"/>
        <v>0</v>
      </c>
      <c r="I30" s="79">
        <f t="shared" si="1"/>
        <v>0</v>
      </c>
    </row>
    <row r="31" spans="1:9" ht="23.25" x14ac:dyDescent="0.35">
      <c r="A31" s="23" t="s">
        <v>95</v>
      </c>
      <c r="B31" s="20">
        <v>4</v>
      </c>
      <c r="C31" s="18">
        <v>0</v>
      </c>
      <c r="D31" s="18"/>
      <c r="E31" s="18"/>
      <c r="F31" s="18"/>
      <c r="G31" s="18">
        <v>0</v>
      </c>
      <c r="H31" s="81">
        <f t="shared" si="0"/>
        <v>0</v>
      </c>
      <c r="I31" s="79">
        <f t="shared" si="1"/>
        <v>0</v>
      </c>
    </row>
    <row r="32" spans="1:9" ht="23.25" x14ac:dyDescent="0.35">
      <c r="A32" s="4" t="s">
        <v>49</v>
      </c>
      <c r="B32" s="43" t="s">
        <v>802</v>
      </c>
      <c r="C32" s="6">
        <v>2</v>
      </c>
      <c r="D32" s="61">
        <v>4</v>
      </c>
      <c r="E32" s="61">
        <v>6</v>
      </c>
      <c r="F32" s="61">
        <v>8</v>
      </c>
      <c r="G32" s="61">
        <v>10</v>
      </c>
      <c r="H32" s="15" t="s">
        <v>8</v>
      </c>
      <c r="I32" s="14" t="s">
        <v>10</v>
      </c>
    </row>
    <row r="33" spans="1:9" s="47" customFormat="1" ht="23.25" customHeight="1" x14ac:dyDescent="0.35">
      <c r="A33" s="352" t="s">
        <v>758</v>
      </c>
      <c r="B33" s="353"/>
      <c r="C33" s="72">
        <f t="shared" ref="C33:I33" si="2">SUM(C11:C31)</f>
        <v>0</v>
      </c>
      <c r="D33" s="72">
        <f t="shared" si="2"/>
        <v>0</v>
      </c>
      <c r="E33" s="72">
        <f t="shared" si="2"/>
        <v>0</v>
      </c>
      <c r="F33" s="72">
        <f t="shared" si="2"/>
        <v>0</v>
      </c>
      <c r="G33" s="72">
        <f t="shared" si="2"/>
        <v>0</v>
      </c>
      <c r="H33" s="72">
        <f t="shared" si="2"/>
        <v>0</v>
      </c>
      <c r="I33" s="73">
        <f t="shared" si="2"/>
        <v>0</v>
      </c>
    </row>
    <row r="34" spans="1:9" ht="24.95" customHeight="1" x14ac:dyDescent="0.2">
      <c r="A34" s="349" t="s">
        <v>751</v>
      </c>
      <c r="B34" s="350"/>
      <c r="C34" s="350"/>
      <c r="D34" s="350"/>
      <c r="E34" s="350"/>
      <c r="F34" s="350"/>
      <c r="G34" s="350"/>
      <c r="H34" s="350"/>
      <c r="I34" s="351"/>
    </row>
  </sheetData>
  <sheetProtection selectLockedCells="1"/>
  <mergeCells count="11">
    <mergeCell ref="A1:I1"/>
    <mergeCell ref="A2:I2"/>
    <mergeCell ref="A3:I3"/>
    <mergeCell ref="A4:I4"/>
    <mergeCell ref="A34:I34"/>
    <mergeCell ref="A5:I5"/>
    <mergeCell ref="A6:I6"/>
    <mergeCell ref="A8:H8"/>
    <mergeCell ref="A33:B33"/>
    <mergeCell ref="A7:I7"/>
    <mergeCell ref="A10:I10"/>
  </mergeCells>
  <phoneticPr fontId="28" type="noConversion"/>
  <hyperlinks>
    <hyperlink ref="A5:I5" location="Account_Summary" display="Account Summary" xr:uid="{00000000-0004-0000-4A00-000000000000}"/>
    <hyperlink ref="A6:I6" location="'Table of Contents'!A1" display="Table of Contents" xr:uid="{00000000-0004-0000-4A00-000001000000}"/>
    <hyperlink ref="A20" r:id="rId1" xr:uid="{00000000-0004-0000-4A00-000002000000}"/>
    <hyperlink ref="A29" r:id="rId2" xr:uid="{00000000-0004-0000-4A00-000003000000}"/>
    <hyperlink ref="A10" r:id="rId3" xr:uid="{00000000-0004-0000-4A00-000004000000}"/>
    <hyperlink ref="A18" r:id="rId4" xr:uid="{00000000-0004-0000-4A00-000005000000}"/>
    <hyperlink ref="A7:G7" r:id="rId5" display="Price List" xr:uid="{DD9E1811-B8A0-451B-A059-FCD8DA534309}"/>
  </hyperlinks>
  <pageMargins left="0.75" right="0.75" top="1" bottom="1" header="0.5" footer="0.5"/>
  <pageSetup orientation="portrait" horizontalDpi="4294967293" verticalDpi="0" r:id="rId6"/>
  <headerFooter alignWithMargins="0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B00-000000000000}">
  <dimension ref="A1:H29"/>
  <sheetViews>
    <sheetView showZeros="0" topLeftCell="A6" workbookViewId="0">
      <selection activeCell="B12" sqref="B12:B26"/>
    </sheetView>
  </sheetViews>
  <sheetFormatPr defaultRowHeight="12.75" x14ac:dyDescent="0.2"/>
  <cols>
    <col min="1" max="1" width="33.85546875" customWidth="1"/>
    <col min="2" max="2" width="25.85546875" customWidth="1"/>
    <col min="7" max="7" width="20.42578125" customWidth="1"/>
    <col min="8" max="8" width="25.7109375" customWidth="1"/>
  </cols>
  <sheetData>
    <row r="1" spans="1:8" ht="30" x14ac:dyDescent="0.2">
      <c r="A1" s="446" t="s">
        <v>749</v>
      </c>
      <c r="B1" s="446"/>
      <c r="C1" s="446"/>
      <c r="D1" s="446"/>
      <c r="E1" s="446"/>
      <c r="F1" s="446"/>
      <c r="G1" s="446"/>
      <c r="H1" s="446"/>
    </row>
    <row r="2" spans="1:8" s="52" customFormat="1" ht="23.25" x14ac:dyDescent="0.2">
      <c r="A2" s="347" t="s">
        <v>0</v>
      </c>
      <c r="B2" s="347"/>
      <c r="C2" s="347"/>
      <c r="D2" s="347"/>
      <c r="E2" s="347"/>
      <c r="F2" s="347"/>
      <c r="G2" s="347"/>
      <c r="H2" s="347"/>
    </row>
    <row r="3" spans="1:8" s="52" customFormat="1" ht="23.25" x14ac:dyDescent="0.2">
      <c r="A3" s="347" t="s">
        <v>814</v>
      </c>
      <c r="B3" s="347"/>
      <c r="C3" s="347"/>
      <c r="D3" s="347"/>
      <c r="E3" s="347"/>
      <c r="F3" s="347"/>
      <c r="G3" s="347"/>
      <c r="H3" s="347"/>
    </row>
    <row r="4" spans="1:8" s="52" customFormat="1" ht="23.25" x14ac:dyDescent="0.2">
      <c r="A4" s="347" t="s">
        <v>752</v>
      </c>
      <c r="B4" s="347"/>
      <c r="C4" s="347"/>
      <c r="D4" s="347"/>
      <c r="E4" s="347"/>
      <c r="F4" s="347"/>
      <c r="G4" s="347"/>
      <c r="H4" s="347"/>
    </row>
    <row r="5" spans="1:8" ht="23.25" x14ac:dyDescent="0.2">
      <c r="A5" s="348" t="s">
        <v>727</v>
      </c>
      <c r="B5" s="348"/>
      <c r="C5" s="348"/>
      <c r="D5" s="348"/>
      <c r="E5" s="348"/>
      <c r="F5" s="348"/>
      <c r="G5" s="348"/>
      <c r="H5" s="348"/>
    </row>
    <row r="6" spans="1:8" ht="24.95" customHeight="1" x14ac:dyDescent="0.2">
      <c r="A6" s="345" t="s">
        <v>726</v>
      </c>
      <c r="B6" s="345"/>
      <c r="C6" s="345"/>
      <c r="D6" s="345"/>
      <c r="E6" s="345"/>
      <c r="F6" s="345"/>
      <c r="G6" s="345"/>
      <c r="H6" s="345"/>
    </row>
    <row r="7" spans="1:8" ht="24.95" customHeight="1" x14ac:dyDescent="0.2">
      <c r="A7" s="344" t="s">
        <v>995</v>
      </c>
      <c r="B7" s="344"/>
      <c r="C7" s="344"/>
      <c r="D7" s="344"/>
      <c r="E7" s="344"/>
      <c r="F7" s="344"/>
      <c r="G7" s="344"/>
      <c r="H7" s="344"/>
    </row>
    <row r="8" spans="1:8" s="56" customFormat="1" ht="23.25" customHeight="1" x14ac:dyDescent="0.2">
      <c r="A8" s="354" t="s">
        <v>759</v>
      </c>
      <c r="B8" s="354"/>
      <c r="C8" s="354"/>
      <c r="D8" s="354"/>
      <c r="E8" s="354"/>
      <c r="F8" s="354"/>
      <c r="G8" s="354"/>
      <c r="H8" s="70">
        <f>G28</f>
        <v>0</v>
      </c>
    </row>
    <row r="9" spans="1:8" ht="23.25" x14ac:dyDescent="0.35">
      <c r="A9" s="4" t="s">
        <v>688</v>
      </c>
      <c r="B9" s="15" t="s">
        <v>712</v>
      </c>
      <c r="C9" s="15">
        <v>2</v>
      </c>
      <c r="D9" s="15">
        <v>4</v>
      </c>
      <c r="E9" s="15">
        <v>6</v>
      </c>
      <c r="F9" s="15">
        <v>8</v>
      </c>
      <c r="G9" s="15" t="s">
        <v>8</v>
      </c>
      <c r="H9" s="14" t="s">
        <v>10</v>
      </c>
    </row>
    <row r="10" spans="1:8" ht="23.25" x14ac:dyDescent="0.35">
      <c r="A10" s="471" t="s">
        <v>730</v>
      </c>
      <c r="B10" s="471"/>
      <c r="C10" s="471"/>
      <c r="D10" s="471"/>
      <c r="E10" s="471"/>
      <c r="F10" s="471"/>
      <c r="G10" s="471"/>
      <c r="H10" s="471"/>
    </row>
    <row r="11" spans="1:8" ht="23.25" x14ac:dyDescent="0.35">
      <c r="A11" s="13" t="s">
        <v>689</v>
      </c>
      <c r="B11" s="44">
        <v>3</v>
      </c>
      <c r="C11" s="18">
        <v>0</v>
      </c>
      <c r="D11" s="18">
        <v>0</v>
      </c>
      <c r="E11" s="18">
        <v>0</v>
      </c>
      <c r="F11" s="18">
        <v>0</v>
      </c>
      <c r="G11" s="34">
        <f t="shared" ref="G11:G26" si="0">SUM(C11:F11)</f>
        <v>0</v>
      </c>
      <c r="H11" s="39">
        <f t="shared" ref="H11:H26" si="1">B11*G11</f>
        <v>0</v>
      </c>
    </row>
    <row r="12" spans="1:8" ht="23.25" x14ac:dyDescent="0.35">
      <c r="A12" s="13" t="s">
        <v>690</v>
      </c>
      <c r="B12" s="44">
        <v>3</v>
      </c>
      <c r="C12" s="18">
        <v>0</v>
      </c>
      <c r="D12" s="18">
        <v>0</v>
      </c>
      <c r="E12" s="18">
        <v>0</v>
      </c>
      <c r="F12" s="18">
        <v>0</v>
      </c>
      <c r="G12" s="34">
        <f t="shared" si="0"/>
        <v>0</v>
      </c>
      <c r="H12" s="39">
        <f t="shared" si="1"/>
        <v>0</v>
      </c>
    </row>
    <row r="13" spans="1:8" ht="23.25" x14ac:dyDescent="0.35">
      <c r="A13" s="13" t="s">
        <v>691</v>
      </c>
      <c r="B13" s="44">
        <v>3</v>
      </c>
      <c r="C13" s="18">
        <v>0</v>
      </c>
      <c r="D13" s="18">
        <v>0</v>
      </c>
      <c r="E13" s="18">
        <v>0</v>
      </c>
      <c r="F13" s="18">
        <v>0</v>
      </c>
      <c r="G13" s="34">
        <f t="shared" si="0"/>
        <v>0</v>
      </c>
      <c r="H13" s="39">
        <f t="shared" si="1"/>
        <v>0</v>
      </c>
    </row>
    <row r="14" spans="1:8" ht="23.25" x14ac:dyDescent="0.35">
      <c r="A14" s="13" t="s">
        <v>692</v>
      </c>
      <c r="B14" s="44">
        <v>3</v>
      </c>
      <c r="C14" s="18">
        <v>0</v>
      </c>
      <c r="D14" s="18">
        <v>0</v>
      </c>
      <c r="E14" s="18">
        <v>0</v>
      </c>
      <c r="F14" s="18">
        <v>0</v>
      </c>
      <c r="G14" s="34">
        <f t="shared" si="0"/>
        <v>0</v>
      </c>
      <c r="H14" s="39">
        <f t="shared" si="1"/>
        <v>0</v>
      </c>
    </row>
    <row r="15" spans="1:8" ht="23.25" x14ac:dyDescent="0.35">
      <c r="A15" s="13" t="s">
        <v>693</v>
      </c>
      <c r="B15" s="44">
        <v>3</v>
      </c>
      <c r="C15" s="18">
        <v>0</v>
      </c>
      <c r="D15" s="18">
        <v>0</v>
      </c>
      <c r="E15" s="18">
        <v>0</v>
      </c>
      <c r="F15" s="18">
        <v>0</v>
      </c>
      <c r="G15" s="34">
        <f t="shared" si="0"/>
        <v>0</v>
      </c>
      <c r="H15" s="39">
        <f t="shared" si="1"/>
        <v>0</v>
      </c>
    </row>
    <row r="16" spans="1:8" ht="23.25" x14ac:dyDescent="0.35">
      <c r="A16" s="13" t="s">
        <v>694</v>
      </c>
      <c r="B16" s="44">
        <v>3</v>
      </c>
      <c r="C16" s="18">
        <v>0</v>
      </c>
      <c r="D16" s="18">
        <v>0</v>
      </c>
      <c r="E16" s="18">
        <v>0</v>
      </c>
      <c r="F16" s="18">
        <v>0</v>
      </c>
      <c r="G16" s="34">
        <f t="shared" si="0"/>
        <v>0</v>
      </c>
      <c r="H16" s="39">
        <f t="shared" si="1"/>
        <v>0</v>
      </c>
    </row>
    <row r="17" spans="1:8" ht="23.25" x14ac:dyDescent="0.35">
      <c r="A17" s="13" t="s">
        <v>695</v>
      </c>
      <c r="B17" s="44">
        <v>3</v>
      </c>
      <c r="C17" s="18">
        <v>0</v>
      </c>
      <c r="D17" s="18">
        <v>0</v>
      </c>
      <c r="E17" s="18">
        <v>0</v>
      </c>
      <c r="F17" s="18">
        <v>0</v>
      </c>
      <c r="G17" s="34">
        <f t="shared" si="0"/>
        <v>0</v>
      </c>
      <c r="H17" s="39">
        <f t="shared" si="1"/>
        <v>0</v>
      </c>
    </row>
    <row r="18" spans="1:8" ht="23.25" x14ac:dyDescent="0.35">
      <c r="A18" s="13" t="s">
        <v>696</v>
      </c>
      <c r="B18" s="44">
        <v>3</v>
      </c>
      <c r="C18" s="18">
        <v>0</v>
      </c>
      <c r="D18" s="18">
        <v>0</v>
      </c>
      <c r="E18" s="18">
        <v>0</v>
      </c>
      <c r="F18" s="18">
        <v>0</v>
      </c>
      <c r="G18" s="34">
        <f t="shared" si="0"/>
        <v>0</v>
      </c>
      <c r="H18" s="39">
        <f t="shared" si="1"/>
        <v>0</v>
      </c>
    </row>
    <row r="19" spans="1:8" ht="23.25" x14ac:dyDescent="0.35">
      <c r="A19" s="13" t="s">
        <v>697</v>
      </c>
      <c r="B19" s="44">
        <v>3</v>
      </c>
      <c r="C19" s="18">
        <v>0</v>
      </c>
      <c r="D19" s="18">
        <v>0</v>
      </c>
      <c r="E19" s="18">
        <v>0</v>
      </c>
      <c r="F19" s="18">
        <v>0</v>
      </c>
      <c r="G19" s="34">
        <f t="shared" si="0"/>
        <v>0</v>
      </c>
      <c r="H19" s="39">
        <f t="shared" si="1"/>
        <v>0</v>
      </c>
    </row>
    <row r="20" spans="1:8" ht="23.25" x14ac:dyDescent="0.35">
      <c r="A20" s="36" t="s">
        <v>698</v>
      </c>
      <c r="B20" s="44">
        <v>3</v>
      </c>
      <c r="C20" s="18">
        <v>0</v>
      </c>
      <c r="D20" s="18">
        <v>0</v>
      </c>
      <c r="E20" s="18">
        <v>0</v>
      </c>
      <c r="F20" s="18">
        <v>0</v>
      </c>
      <c r="G20" s="34">
        <f t="shared" si="0"/>
        <v>0</v>
      </c>
      <c r="H20" s="39">
        <f t="shared" si="1"/>
        <v>0</v>
      </c>
    </row>
    <row r="21" spans="1:8" ht="23.25" x14ac:dyDescent="0.35">
      <c r="A21" s="13" t="s">
        <v>699</v>
      </c>
      <c r="B21" s="44">
        <v>3</v>
      </c>
      <c r="C21" s="18">
        <v>0</v>
      </c>
      <c r="D21" s="18">
        <v>0</v>
      </c>
      <c r="E21" s="18">
        <v>0</v>
      </c>
      <c r="F21" s="18">
        <v>0</v>
      </c>
      <c r="G21" s="34">
        <f t="shared" si="0"/>
        <v>0</v>
      </c>
      <c r="H21" s="39">
        <f t="shared" si="1"/>
        <v>0</v>
      </c>
    </row>
    <row r="22" spans="1:8" ht="23.25" x14ac:dyDescent="0.35">
      <c r="A22" s="13" t="s">
        <v>700</v>
      </c>
      <c r="B22" s="44">
        <v>3</v>
      </c>
      <c r="C22" s="18">
        <v>0</v>
      </c>
      <c r="D22" s="18">
        <v>0</v>
      </c>
      <c r="E22" s="18">
        <v>0</v>
      </c>
      <c r="F22" s="18">
        <v>0</v>
      </c>
      <c r="G22" s="34">
        <f t="shared" si="0"/>
        <v>0</v>
      </c>
      <c r="H22" s="39">
        <f t="shared" si="1"/>
        <v>0</v>
      </c>
    </row>
    <row r="23" spans="1:8" ht="23.25" x14ac:dyDescent="0.35">
      <c r="A23" s="13" t="s">
        <v>701</v>
      </c>
      <c r="B23" s="44">
        <v>3</v>
      </c>
      <c r="C23" s="18">
        <v>0</v>
      </c>
      <c r="D23" s="18">
        <v>0</v>
      </c>
      <c r="E23" s="18">
        <v>0</v>
      </c>
      <c r="F23" s="18">
        <v>0</v>
      </c>
      <c r="G23" s="34">
        <f t="shared" si="0"/>
        <v>0</v>
      </c>
      <c r="H23" s="39">
        <f t="shared" si="1"/>
        <v>0</v>
      </c>
    </row>
    <row r="24" spans="1:8" ht="23.25" x14ac:dyDescent="0.35">
      <c r="A24" s="13" t="s">
        <v>702</v>
      </c>
      <c r="B24" s="44">
        <v>3</v>
      </c>
      <c r="C24" s="18">
        <v>0</v>
      </c>
      <c r="D24" s="18">
        <v>0</v>
      </c>
      <c r="E24" s="18">
        <v>0</v>
      </c>
      <c r="F24" s="18">
        <v>0</v>
      </c>
      <c r="G24" s="34">
        <f t="shared" si="0"/>
        <v>0</v>
      </c>
      <c r="H24" s="39">
        <f t="shared" si="1"/>
        <v>0</v>
      </c>
    </row>
    <row r="25" spans="1:8" ht="23.25" x14ac:dyDescent="0.35">
      <c r="A25" s="13" t="s">
        <v>703</v>
      </c>
      <c r="B25" s="44">
        <v>3</v>
      </c>
      <c r="C25" s="18">
        <v>0</v>
      </c>
      <c r="D25" s="18">
        <v>0</v>
      </c>
      <c r="E25" s="18">
        <v>0</v>
      </c>
      <c r="F25" s="18">
        <v>0</v>
      </c>
      <c r="G25" s="34">
        <f t="shared" si="0"/>
        <v>0</v>
      </c>
      <c r="H25" s="39">
        <f t="shared" si="1"/>
        <v>0</v>
      </c>
    </row>
    <row r="26" spans="1:8" ht="23.25" x14ac:dyDescent="0.35">
      <c r="A26" s="23" t="s">
        <v>704</v>
      </c>
      <c r="B26" s="44">
        <v>3</v>
      </c>
      <c r="C26" s="18">
        <v>0</v>
      </c>
      <c r="D26" s="18">
        <v>0</v>
      </c>
      <c r="E26" s="18">
        <v>0</v>
      </c>
      <c r="F26" s="18">
        <v>0</v>
      </c>
      <c r="G26" s="34">
        <f t="shared" si="0"/>
        <v>0</v>
      </c>
      <c r="H26" s="39">
        <f t="shared" si="1"/>
        <v>0</v>
      </c>
    </row>
    <row r="27" spans="1:8" ht="23.25" x14ac:dyDescent="0.35">
      <c r="A27" s="4" t="s">
        <v>688</v>
      </c>
      <c r="B27" s="43" t="s">
        <v>802</v>
      </c>
      <c r="C27" s="6">
        <v>2</v>
      </c>
      <c r="D27" s="61">
        <v>4</v>
      </c>
      <c r="E27" s="61">
        <v>6</v>
      </c>
      <c r="F27" s="61">
        <v>8</v>
      </c>
      <c r="G27" s="15" t="s">
        <v>8</v>
      </c>
      <c r="H27" s="14" t="s">
        <v>10</v>
      </c>
    </row>
    <row r="28" spans="1:8" s="47" customFormat="1" ht="23.25" customHeight="1" x14ac:dyDescent="0.35">
      <c r="A28" s="352" t="s">
        <v>758</v>
      </c>
      <c r="B28" s="353"/>
      <c r="C28" s="72">
        <f t="shared" ref="C28:H28" si="2">SUM(C11:C26)</f>
        <v>0</v>
      </c>
      <c r="D28" s="72">
        <f t="shared" si="2"/>
        <v>0</v>
      </c>
      <c r="E28" s="72">
        <f t="shared" si="2"/>
        <v>0</v>
      </c>
      <c r="F28" s="72">
        <f t="shared" si="2"/>
        <v>0</v>
      </c>
      <c r="G28" s="72">
        <f t="shared" si="2"/>
        <v>0</v>
      </c>
      <c r="H28" s="73">
        <f t="shared" si="2"/>
        <v>0</v>
      </c>
    </row>
    <row r="29" spans="1:8" ht="24.95" customHeight="1" x14ac:dyDescent="0.2">
      <c r="A29" s="349" t="s">
        <v>751</v>
      </c>
      <c r="B29" s="350"/>
      <c r="C29" s="350"/>
      <c r="D29" s="350"/>
      <c r="E29" s="350"/>
      <c r="F29" s="350"/>
      <c r="G29" s="350"/>
      <c r="H29" s="351"/>
    </row>
  </sheetData>
  <sheetProtection selectLockedCells="1"/>
  <mergeCells count="11">
    <mergeCell ref="A29:H29"/>
    <mergeCell ref="A5:H5"/>
    <mergeCell ref="A6:H6"/>
    <mergeCell ref="A8:G8"/>
    <mergeCell ref="A28:B28"/>
    <mergeCell ref="A7:H7"/>
    <mergeCell ref="A1:H1"/>
    <mergeCell ref="A2:H2"/>
    <mergeCell ref="A3:H3"/>
    <mergeCell ref="A4:H4"/>
    <mergeCell ref="A10:H10"/>
  </mergeCells>
  <phoneticPr fontId="28" type="noConversion"/>
  <hyperlinks>
    <hyperlink ref="A5:H5" location="Account_Summary" display="Account Summary" xr:uid="{00000000-0004-0000-4B00-000000000000}"/>
    <hyperlink ref="A6:H6" location="'Table of Contents'!A1" display="Table of Contents" xr:uid="{00000000-0004-0000-4B00-000001000000}"/>
    <hyperlink ref="A10" r:id="rId1" xr:uid="{00000000-0004-0000-4B00-000002000000}"/>
    <hyperlink ref="A7:F7" r:id="rId2" display="Price List" xr:uid="{8C857E9A-1072-4A43-8942-95847493DB09}"/>
  </hyperlinks>
  <pageMargins left="0.75" right="0.75" top="1" bottom="1" header="0.5" footer="0.5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23"/>
  <sheetViews>
    <sheetView showZeros="0" topLeftCell="A4" workbookViewId="0">
      <selection activeCell="A21" sqref="A21"/>
    </sheetView>
  </sheetViews>
  <sheetFormatPr defaultRowHeight="12.75" x14ac:dyDescent="0.2"/>
  <cols>
    <col min="1" max="1" width="42.5703125" customWidth="1"/>
    <col min="2" max="2" width="25.42578125" customWidth="1"/>
    <col min="8" max="8" width="18.140625" customWidth="1"/>
    <col min="9" max="9" width="19.42578125" customWidth="1"/>
  </cols>
  <sheetData>
    <row r="1" spans="1:9" ht="30" x14ac:dyDescent="0.2">
      <c r="A1" s="446" t="s">
        <v>749</v>
      </c>
      <c r="B1" s="446"/>
      <c r="C1" s="446"/>
      <c r="D1" s="446"/>
      <c r="E1" s="446"/>
      <c r="F1" s="446"/>
      <c r="G1" s="446"/>
      <c r="H1" s="446"/>
      <c r="I1" s="446"/>
    </row>
    <row r="2" spans="1:9" ht="23.25" x14ac:dyDescent="0.2">
      <c r="A2" s="347" t="s">
        <v>0</v>
      </c>
      <c r="B2" s="347"/>
      <c r="C2" s="347"/>
      <c r="D2" s="347"/>
      <c r="E2" s="347"/>
      <c r="F2" s="347"/>
      <c r="G2" s="347"/>
      <c r="H2" s="347"/>
      <c r="I2" s="347"/>
    </row>
    <row r="3" spans="1:9" ht="23.25" x14ac:dyDescent="0.2">
      <c r="A3" s="468" t="s">
        <v>862</v>
      </c>
      <c r="B3" s="468"/>
      <c r="C3" s="468"/>
      <c r="D3" s="468"/>
      <c r="E3" s="468"/>
      <c r="F3" s="468"/>
      <c r="G3" s="468"/>
      <c r="H3" s="468"/>
      <c r="I3" s="468"/>
    </row>
    <row r="4" spans="1:9" ht="23.25" x14ac:dyDescent="0.2">
      <c r="A4" s="347" t="s">
        <v>752</v>
      </c>
      <c r="B4" s="347"/>
      <c r="C4" s="347"/>
      <c r="D4" s="347"/>
      <c r="E4" s="347"/>
      <c r="F4" s="347"/>
      <c r="G4" s="347"/>
      <c r="H4" s="347"/>
      <c r="I4" s="347"/>
    </row>
    <row r="5" spans="1:9" ht="23.25" x14ac:dyDescent="0.2">
      <c r="A5" s="348" t="s">
        <v>727</v>
      </c>
      <c r="B5" s="348"/>
      <c r="C5" s="348"/>
      <c r="D5" s="348"/>
      <c r="E5" s="348"/>
      <c r="F5" s="348"/>
      <c r="G5" s="348"/>
      <c r="H5" s="348"/>
      <c r="I5" s="348"/>
    </row>
    <row r="6" spans="1:9" ht="23.25" x14ac:dyDescent="0.2">
      <c r="A6" s="345" t="s">
        <v>726</v>
      </c>
      <c r="B6" s="345"/>
      <c r="C6" s="345"/>
      <c r="D6" s="345"/>
      <c r="E6" s="345"/>
      <c r="F6" s="345"/>
      <c r="G6" s="345"/>
      <c r="H6" s="345"/>
      <c r="I6" s="345"/>
    </row>
    <row r="7" spans="1:9" ht="23.25" x14ac:dyDescent="0.2">
      <c r="A7" s="459" t="s">
        <v>995</v>
      </c>
      <c r="B7" s="459"/>
      <c r="C7" s="459"/>
      <c r="D7" s="459"/>
      <c r="E7" s="459"/>
      <c r="F7" s="459"/>
      <c r="G7" s="459"/>
      <c r="H7" s="459"/>
      <c r="I7" s="459"/>
    </row>
    <row r="8" spans="1:9" ht="23.25" x14ac:dyDescent="0.2">
      <c r="A8" s="354" t="s">
        <v>759</v>
      </c>
      <c r="B8" s="354"/>
      <c r="C8" s="354"/>
      <c r="D8" s="354"/>
      <c r="E8" s="354"/>
      <c r="F8" s="354"/>
      <c r="G8" s="354"/>
      <c r="H8" s="354"/>
      <c r="I8" s="70">
        <f>H22</f>
        <v>0</v>
      </c>
    </row>
    <row r="9" spans="1:9" ht="23.25" x14ac:dyDescent="0.2">
      <c r="A9" s="334" t="s">
        <v>860</v>
      </c>
      <c r="B9" s="14" t="s">
        <v>712</v>
      </c>
      <c r="C9" s="15">
        <v>8</v>
      </c>
      <c r="D9" s="15">
        <v>10</v>
      </c>
      <c r="E9" s="15">
        <v>12</v>
      </c>
      <c r="F9" s="15">
        <v>14</v>
      </c>
      <c r="G9" s="15">
        <v>16</v>
      </c>
      <c r="H9" s="14" t="s">
        <v>8</v>
      </c>
      <c r="I9" s="14" t="s">
        <v>10</v>
      </c>
    </row>
    <row r="10" spans="1:9" ht="23.25" x14ac:dyDescent="0.2">
      <c r="A10" s="469" t="s">
        <v>730</v>
      </c>
      <c r="B10" s="469"/>
      <c r="C10" s="469"/>
      <c r="D10" s="469"/>
      <c r="E10" s="469"/>
      <c r="F10" s="469"/>
      <c r="G10" s="469"/>
      <c r="H10" s="469"/>
      <c r="I10" s="469"/>
    </row>
    <row r="11" spans="1:9" ht="23.25" x14ac:dyDescent="0.35">
      <c r="A11" s="23" t="s">
        <v>863</v>
      </c>
      <c r="B11" s="24">
        <v>1.5</v>
      </c>
      <c r="C11" s="21">
        <v>0</v>
      </c>
      <c r="D11" s="18">
        <v>0</v>
      </c>
      <c r="E11" s="18" t="s">
        <v>2</v>
      </c>
      <c r="F11" s="18">
        <v>0</v>
      </c>
      <c r="G11" s="18">
        <v>0</v>
      </c>
      <c r="H11" s="26">
        <f t="shared" ref="H11:H20" si="0">SUM(C11:G11)</f>
        <v>0</v>
      </c>
      <c r="I11" s="19">
        <f t="shared" ref="I11:I20" si="1">H11*B11</f>
        <v>0</v>
      </c>
    </row>
    <row r="12" spans="1:9" ht="23.25" x14ac:dyDescent="0.35">
      <c r="A12" s="23" t="s">
        <v>2</v>
      </c>
      <c r="B12" s="24">
        <v>0</v>
      </c>
      <c r="C12" s="21">
        <v>0</v>
      </c>
      <c r="D12" s="18">
        <v>0</v>
      </c>
      <c r="E12" s="18" t="s">
        <v>2</v>
      </c>
      <c r="F12" s="18">
        <v>0</v>
      </c>
      <c r="G12" s="18">
        <v>0</v>
      </c>
      <c r="H12" s="26">
        <f t="shared" si="0"/>
        <v>0</v>
      </c>
      <c r="I12" s="19">
        <f t="shared" si="1"/>
        <v>0</v>
      </c>
    </row>
    <row r="13" spans="1:9" ht="23.25" x14ac:dyDescent="0.35">
      <c r="A13" t="s">
        <v>2</v>
      </c>
      <c r="B13" s="24">
        <v>0</v>
      </c>
      <c r="C13" s="21">
        <v>0</v>
      </c>
      <c r="D13" s="18">
        <v>0</v>
      </c>
      <c r="E13" s="18" t="s">
        <v>2</v>
      </c>
      <c r="F13" s="18">
        <v>0</v>
      </c>
      <c r="G13" s="18">
        <v>0</v>
      </c>
      <c r="H13" s="26">
        <f t="shared" si="0"/>
        <v>0</v>
      </c>
      <c r="I13" s="19">
        <f t="shared" si="1"/>
        <v>0</v>
      </c>
    </row>
    <row r="14" spans="1:9" ht="23.25" x14ac:dyDescent="0.35">
      <c r="A14" t="s">
        <v>2</v>
      </c>
      <c r="B14" s="24">
        <v>0</v>
      </c>
      <c r="C14" s="21">
        <v>0</v>
      </c>
      <c r="D14" s="18">
        <v>0</v>
      </c>
      <c r="E14" s="18" t="s">
        <v>2</v>
      </c>
      <c r="F14" s="18">
        <v>0</v>
      </c>
      <c r="G14" s="18">
        <v>0</v>
      </c>
      <c r="H14" s="26">
        <f t="shared" si="0"/>
        <v>0</v>
      </c>
      <c r="I14" s="19">
        <f t="shared" si="1"/>
        <v>0</v>
      </c>
    </row>
    <row r="15" spans="1:9" ht="23.25" x14ac:dyDescent="0.35">
      <c r="A15" s="23" t="s">
        <v>2</v>
      </c>
      <c r="B15" s="24">
        <v>0</v>
      </c>
      <c r="C15" s="21">
        <v>0</v>
      </c>
      <c r="D15" s="18">
        <v>0</v>
      </c>
      <c r="E15" s="18" t="s">
        <v>2</v>
      </c>
      <c r="F15" s="18">
        <v>0</v>
      </c>
      <c r="G15" s="18">
        <v>0</v>
      </c>
      <c r="H15" s="26">
        <f t="shared" si="0"/>
        <v>0</v>
      </c>
      <c r="I15" s="19">
        <f t="shared" si="1"/>
        <v>0</v>
      </c>
    </row>
    <row r="16" spans="1:9" ht="23.25" x14ac:dyDescent="0.35">
      <c r="A16" s="23" t="s">
        <v>2</v>
      </c>
      <c r="B16" s="24">
        <v>0</v>
      </c>
      <c r="C16" s="21">
        <v>0</v>
      </c>
      <c r="D16" s="18">
        <v>0</v>
      </c>
      <c r="E16" s="18" t="s">
        <v>2</v>
      </c>
      <c r="F16" s="18">
        <v>0</v>
      </c>
      <c r="G16" s="18">
        <v>0</v>
      </c>
      <c r="H16" s="26">
        <f t="shared" si="0"/>
        <v>0</v>
      </c>
      <c r="I16" s="19">
        <f t="shared" si="1"/>
        <v>0</v>
      </c>
    </row>
    <row r="17" spans="1:9" ht="23.25" x14ac:dyDescent="0.35">
      <c r="A17" s="23" t="s">
        <v>2</v>
      </c>
      <c r="B17" s="24">
        <v>0</v>
      </c>
      <c r="C17" s="21">
        <v>0</v>
      </c>
      <c r="D17" s="18">
        <v>0</v>
      </c>
      <c r="E17" s="18" t="s">
        <v>2</v>
      </c>
      <c r="F17" s="18">
        <v>0</v>
      </c>
      <c r="G17" s="18">
        <v>0</v>
      </c>
      <c r="H17" s="26">
        <f t="shared" si="0"/>
        <v>0</v>
      </c>
      <c r="I17" s="19">
        <f t="shared" si="1"/>
        <v>0</v>
      </c>
    </row>
    <row r="18" spans="1:9" ht="23.25" x14ac:dyDescent="0.35">
      <c r="A18" s="13" t="s">
        <v>2</v>
      </c>
      <c r="B18" s="24">
        <v>0</v>
      </c>
      <c r="C18" s="21">
        <v>0</v>
      </c>
      <c r="D18" s="18">
        <v>0</v>
      </c>
      <c r="E18" s="18" t="s">
        <v>2</v>
      </c>
      <c r="F18" s="18">
        <v>0</v>
      </c>
      <c r="G18" s="18">
        <v>0</v>
      </c>
      <c r="H18" s="26">
        <f t="shared" si="0"/>
        <v>0</v>
      </c>
      <c r="I18" s="19">
        <f t="shared" si="1"/>
        <v>0</v>
      </c>
    </row>
    <row r="19" spans="1:9" ht="23.25" x14ac:dyDescent="0.35">
      <c r="A19" s="13" t="s">
        <v>2</v>
      </c>
      <c r="B19" s="24">
        <v>0</v>
      </c>
      <c r="C19" s="21">
        <v>0</v>
      </c>
      <c r="D19" s="18">
        <v>0</v>
      </c>
      <c r="E19" s="18" t="s">
        <v>2</v>
      </c>
      <c r="F19" s="18">
        <v>0</v>
      </c>
      <c r="G19" s="18">
        <v>0</v>
      </c>
      <c r="H19" s="26">
        <f t="shared" si="0"/>
        <v>0</v>
      </c>
      <c r="I19" s="19">
        <f t="shared" si="1"/>
        <v>0</v>
      </c>
    </row>
    <row r="20" spans="1:9" ht="23.25" x14ac:dyDescent="0.35">
      <c r="A20" s="13" t="s">
        <v>2</v>
      </c>
      <c r="B20" s="24">
        <v>0</v>
      </c>
      <c r="C20" s="21">
        <v>0</v>
      </c>
      <c r="D20" s="18">
        <v>0</v>
      </c>
      <c r="E20" s="18" t="s">
        <v>2</v>
      </c>
      <c r="F20" s="18">
        <v>0</v>
      </c>
      <c r="G20" s="18">
        <v>0</v>
      </c>
      <c r="H20" s="26">
        <f t="shared" si="0"/>
        <v>0</v>
      </c>
      <c r="I20" s="19">
        <f t="shared" si="1"/>
        <v>0</v>
      </c>
    </row>
    <row r="21" spans="1:9" ht="23.25" x14ac:dyDescent="0.35">
      <c r="A21" s="7" t="s">
        <v>860</v>
      </c>
      <c r="B21" s="43" t="s">
        <v>802</v>
      </c>
      <c r="C21" s="46">
        <v>8</v>
      </c>
      <c r="D21" s="61">
        <v>10</v>
      </c>
      <c r="E21" s="61">
        <v>12</v>
      </c>
      <c r="F21" s="46">
        <v>14</v>
      </c>
      <c r="G21" s="46">
        <v>16</v>
      </c>
      <c r="H21" s="15" t="s">
        <v>8</v>
      </c>
      <c r="I21" s="14" t="s">
        <v>10</v>
      </c>
    </row>
    <row r="22" spans="1:9" ht="23.25" x14ac:dyDescent="0.35">
      <c r="A22" s="453" t="s">
        <v>758</v>
      </c>
      <c r="B22" s="453"/>
      <c r="C22" s="26">
        <f t="shared" ref="C22:H22" si="2">SUM(C11:C20)</f>
        <v>0</v>
      </c>
      <c r="D22" s="26">
        <f t="shared" si="2"/>
        <v>0</v>
      </c>
      <c r="E22" s="26">
        <f t="shared" si="2"/>
        <v>0</v>
      </c>
      <c r="F22" s="26">
        <f t="shared" si="2"/>
        <v>0</v>
      </c>
      <c r="G22" s="26">
        <f t="shared" si="2"/>
        <v>0</v>
      </c>
      <c r="H22" s="26">
        <f t="shared" si="2"/>
        <v>0</v>
      </c>
      <c r="I22" s="73">
        <f>SUM(I10:I20)</f>
        <v>0</v>
      </c>
    </row>
    <row r="23" spans="1:9" ht="23.25" x14ac:dyDescent="0.2">
      <c r="A23" s="349" t="s">
        <v>751</v>
      </c>
      <c r="B23" s="350"/>
      <c r="C23" s="350"/>
      <c r="D23" s="350"/>
      <c r="E23" s="350"/>
      <c r="F23" s="350"/>
      <c r="G23" s="350"/>
      <c r="H23" s="350"/>
      <c r="I23" s="351"/>
    </row>
  </sheetData>
  <sheetProtection selectLockedCells="1"/>
  <mergeCells count="11">
    <mergeCell ref="A1:I1"/>
    <mergeCell ref="A2:I2"/>
    <mergeCell ref="A3:I3"/>
    <mergeCell ref="A4:I4"/>
    <mergeCell ref="A10:I10"/>
    <mergeCell ref="A22:B22"/>
    <mergeCell ref="A23:I23"/>
    <mergeCell ref="A5:I5"/>
    <mergeCell ref="A6:I6"/>
    <mergeCell ref="A8:H8"/>
    <mergeCell ref="A7:I7"/>
  </mergeCells>
  <phoneticPr fontId="28" type="noConversion"/>
  <hyperlinks>
    <hyperlink ref="A5:I5" location="Account_Summary" display="Account Summary" xr:uid="{00000000-0004-0000-0800-000000000000}"/>
    <hyperlink ref="A6:I6" location="'Table of Contents'!A1" display="Table of Contents" xr:uid="{00000000-0004-0000-0800-000001000000}"/>
    <hyperlink ref="A10" r:id="rId1" xr:uid="{00000000-0004-0000-0800-000002000000}"/>
    <hyperlink ref="A7:F7" r:id="rId2" display="Price List" xr:uid="{F9FA5DFC-6A02-4732-9615-4769DB34A999}"/>
  </hyperlinks>
  <pageMargins left="0.75" right="0.75" top="1" bottom="1" header="0.5" footer="0.5"/>
  <pageSetup orientation="portrait" horizontalDpi="4294967293" verticalDpi="0" r:id="rId3"/>
  <headerFooter alignWithMargins="0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C00-000000000000}">
  <dimension ref="A1:J16"/>
  <sheetViews>
    <sheetView showZeros="0" topLeftCell="A5" workbookViewId="0">
      <selection activeCell="A6" sqref="A6:J6"/>
    </sheetView>
  </sheetViews>
  <sheetFormatPr defaultRowHeight="12.75" x14ac:dyDescent="0.2"/>
  <cols>
    <col min="1" max="1" width="34.140625" customWidth="1"/>
    <col min="2" max="2" width="25.5703125" customWidth="1"/>
    <col min="9" max="9" width="23" customWidth="1"/>
    <col min="10" max="10" width="21" customWidth="1"/>
  </cols>
  <sheetData>
    <row r="1" spans="1:10" ht="30" x14ac:dyDescent="0.2">
      <c r="A1" s="446" t="s">
        <v>749</v>
      </c>
      <c r="B1" s="446"/>
      <c r="C1" s="446"/>
      <c r="D1" s="446"/>
      <c r="E1" s="446"/>
      <c r="F1" s="446"/>
      <c r="G1" s="446"/>
      <c r="H1" s="446"/>
      <c r="I1" s="446"/>
      <c r="J1" s="446"/>
    </row>
    <row r="2" spans="1:10" s="52" customFormat="1" ht="23.25" x14ac:dyDescent="0.2">
      <c r="A2" s="347" t="s">
        <v>0</v>
      </c>
      <c r="B2" s="347"/>
      <c r="C2" s="347"/>
      <c r="D2" s="347"/>
      <c r="E2" s="347"/>
      <c r="F2" s="347"/>
      <c r="G2" s="347"/>
      <c r="H2" s="347"/>
      <c r="I2" s="347"/>
      <c r="J2" s="347"/>
    </row>
    <row r="3" spans="1:10" s="52" customFormat="1" ht="23.25" x14ac:dyDescent="0.2">
      <c r="A3" s="347" t="s">
        <v>815</v>
      </c>
      <c r="B3" s="347"/>
      <c r="C3" s="347"/>
      <c r="D3" s="347"/>
      <c r="E3" s="347"/>
      <c r="F3" s="347"/>
      <c r="G3" s="347"/>
      <c r="H3" s="347"/>
      <c r="I3" s="347"/>
      <c r="J3" s="347"/>
    </row>
    <row r="4" spans="1:10" s="52" customFormat="1" ht="23.25" x14ac:dyDescent="0.2">
      <c r="A4" s="347" t="s">
        <v>752</v>
      </c>
      <c r="B4" s="347"/>
      <c r="C4" s="347"/>
      <c r="D4" s="347"/>
      <c r="E4" s="347"/>
      <c r="F4" s="347"/>
      <c r="G4" s="347"/>
      <c r="H4" s="347"/>
      <c r="I4" s="347"/>
      <c r="J4" s="347"/>
    </row>
    <row r="5" spans="1:10" ht="23.25" x14ac:dyDescent="0.2">
      <c r="A5" s="348" t="s">
        <v>727</v>
      </c>
      <c r="B5" s="348"/>
      <c r="C5" s="348"/>
      <c r="D5" s="348"/>
      <c r="E5" s="348"/>
      <c r="F5" s="348"/>
      <c r="G5" s="348"/>
      <c r="H5" s="348"/>
      <c r="I5" s="348"/>
      <c r="J5" s="348"/>
    </row>
    <row r="6" spans="1:10" ht="24.95" customHeight="1" x14ac:dyDescent="0.2">
      <c r="A6" s="345" t="s">
        <v>726</v>
      </c>
      <c r="B6" s="345"/>
      <c r="C6" s="345"/>
      <c r="D6" s="345"/>
      <c r="E6" s="345"/>
      <c r="F6" s="345"/>
      <c r="G6" s="345"/>
      <c r="H6" s="345"/>
      <c r="I6" s="345"/>
      <c r="J6" s="345"/>
    </row>
    <row r="7" spans="1:10" ht="24.95" customHeight="1" x14ac:dyDescent="0.2">
      <c r="A7" s="344" t="s">
        <v>995</v>
      </c>
      <c r="B7" s="344"/>
      <c r="C7" s="344"/>
      <c r="D7" s="344"/>
      <c r="E7" s="344"/>
      <c r="F7" s="344"/>
      <c r="G7" s="344"/>
      <c r="H7" s="344"/>
      <c r="I7" s="344"/>
      <c r="J7" s="344"/>
    </row>
    <row r="8" spans="1:10" s="56" customFormat="1" ht="23.25" customHeight="1" x14ac:dyDescent="0.2">
      <c r="A8" s="354" t="s">
        <v>759</v>
      </c>
      <c r="B8" s="354"/>
      <c r="C8" s="354"/>
      <c r="D8" s="354"/>
      <c r="E8" s="354"/>
      <c r="F8" s="354"/>
      <c r="G8" s="354"/>
      <c r="H8" s="354"/>
      <c r="I8" s="354"/>
      <c r="J8" s="70">
        <f>I15</f>
        <v>0</v>
      </c>
    </row>
    <row r="9" spans="1:10" ht="23.25" x14ac:dyDescent="0.35">
      <c r="A9" s="4" t="s">
        <v>50</v>
      </c>
      <c r="B9" s="14" t="s">
        <v>712</v>
      </c>
      <c r="C9" s="15">
        <v>2</v>
      </c>
      <c r="D9" s="15">
        <v>4</v>
      </c>
      <c r="E9" s="15">
        <v>6</v>
      </c>
      <c r="F9" s="15">
        <v>8</v>
      </c>
      <c r="G9" s="15">
        <v>10</v>
      </c>
      <c r="H9" s="15">
        <v>12</v>
      </c>
      <c r="I9" s="14" t="s">
        <v>8</v>
      </c>
      <c r="J9" s="14" t="s">
        <v>10</v>
      </c>
    </row>
    <row r="10" spans="1:10" ht="23.25" x14ac:dyDescent="0.35">
      <c r="A10" s="544" t="s">
        <v>730</v>
      </c>
      <c r="B10" s="544"/>
      <c r="C10" s="544"/>
      <c r="D10" s="544"/>
      <c r="E10" s="544"/>
      <c r="F10" s="544"/>
      <c r="G10" s="544"/>
      <c r="H10" s="544"/>
      <c r="I10" s="544"/>
      <c r="J10" s="544"/>
    </row>
    <row r="11" spans="1:10" ht="23.25" x14ac:dyDescent="0.35">
      <c r="A11" s="13" t="s">
        <v>468</v>
      </c>
      <c r="B11" s="20">
        <v>3</v>
      </c>
      <c r="C11" s="18">
        <v>0</v>
      </c>
      <c r="D11" s="18">
        <v>0</v>
      </c>
      <c r="E11" s="18">
        <v>0</v>
      </c>
      <c r="F11" s="18">
        <v>0</v>
      </c>
      <c r="G11" s="18">
        <v>0</v>
      </c>
      <c r="H11" s="18">
        <v>0</v>
      </c>
      <c r="I11" s="34">
        <f>SUM(C11:H11)</f>
        <v>0</v>
      </c>
      <c r="J11" s="39">
        <f>B11*I11</f>
        <v>0</v>
      </c>
    </row>
    <row r="12" spans="1:10" ht="23.25" x14ac:dyDescent="0.35">
      <c r="A12" s="13" t="s">
        <v>469</v>
      </c>
      <c r="B12" s="20">
        <v>3</v>
      </c>
      <c r="C12" s="18">
        <v>0</v>
      </c>
      <c r="D12" s="18">
        <v>0</v>
      </c>
      <c r="E12" s="18"/>
      <c r="F12" s="18"/>
      <c r="G12" s="18"/>
      <c r="H12" s="18"/>
      <c r="I12" s="34">
        <f>SUM(C12:H12)</f>
        <v>0</v>
      </c>
      <c r="J12" s="39">
        <f>B12*I12</f>
        <v>0</v>
      </c>
    </row>
    <row r="13" spans="1:10" s="52" customFormat="1" ht="23.25" x14ac:dyDescent="0.2">
      <c r="A13" s="104" t="s">
        <v>470</v>
      </c>
      <c r="B13" s="154">
        <v>3</v>
      </c>
      <c r="C13" s="130">
        <v>0</v>
      </c>
      <c r="D13" s="130"/>
      <c r="E13" s="130"/>
      <c r="F13" s="130"/>
      <c r="G13" s="130"/>
      <c r="H13" s="130">
        <v>0</v>
      </c>
      <c r="I13" s="156">
        <f>SUM(C13:H13)</f>
        <v>0</v>
      </c>
      <c r="J13" s="84">
        <f>B13*I13</f>
        <v>0</v>
      </c>
    </row>
    <row r="14" spans="1:10" ht="23.25" x14ac:dyDescent="0.35">
      <c r="A14" s="4" t="s">
        <v>50</v>
      </c>
      <c r="B14" s="43">
        <v>3</v>
      </c>
      <c r="C14" s="6">
        <v>2</v>
      </c>
      <c r="D14" s="61">
        <v>4</v>
      </c>
      <c r="E14" s="61">
        <v>6</v>
      </c>
      <c r="F14" s="61">
        <v>8</v>
      </c>
      <c r="G14" s="61">
        <v>10</v>
      </c>
      <c r="H14" s="61">
        <v>12</v>
      </c>
      <c r="I14" s="15" t="s">
        <v>8</v>
      </c>
      <c r="J14" s="14" t="s">
        <v>10</v>
      </c>
    </row>
    <row r="15" spans="1:10" s="47" customFormat="1" ht="23.25" customHeight="1" x14ac:dyDescent="0.35">
      <c r="A15" s="352" t="s">
        <v>758</v>
      </c>
      <c r="B15" s="353"/>
      <c r="C15" s="72">
        <f t="shared" ref="C15:J15" si="0">SUM(C11:C13)</f>
        <v>0</v>
      </c>
      <c r="D15" s="72">
        <f t="shared" si="0"/>
        <v>0</v>
      </c>
      <c r="E15" s="72">
        <f t="shared" si="0"/>
        <v>0</v>
      </c>
      <c r="F15" s="72">
        <f t="shared" si="0"/>
        <v>0</v>
      </c>
      <c r="G15" s="72">
        <f t="shared" si="0"/>
        <v>0</v>
      </c>
      <c r="H15" s="72">
        <f t="shared" si="0"/>
        <v>0</v>
      </c>
      <c r="I15" s="72">
        <f t="shared" si="0"/>
        <v>0</v>
      </c>
      <c r="J15" s="73">
        <f t="shared" si="0"/>
        <v>0</v>
      </c>
    </row>
    <row r="16" spans="1:10" ht="24.95" customHeight="1" x14ac:dyDescent="0.2">
      <c r="A16" s="349" t="s">
        <v>751</v>
      </c>
      <c r="B16" s="350"/>
      <c r="C16" s="350"/>
      <c r="D16" s="350"/>
      <c r="E16" s="350"/>
      <c r="F16" s="350"/>
      <c r="G16" s="350"/>
      <c r="H16" s="350"/>
      <c r="I16" s="350"/>
      <c r="J16" s="351"/>
    </row>
  </sheetData>
  <sheetProtection selectLockedCells="1"/>
  <mergeCells count="11">
    <mergeCell ref="A7:J7"/>
    <mergeCell ref="A10:J10"/>
    <mergeCell ref="A15:B15"/>
    <mergeCell ref="A16:J16"/>
    <mergeCell ref="A8:I8"/>
    <mergeCell ref="A6:J6"/>
    <mergeCell ref="A1:J1"/>
    <mergeCell ref="A2:J2"/>
    <mergeCell ref="A3:J3"/>
    <mergeCell ref="A4:J4"/>
    <mergeCell ref="A5:J5"/>
  </mergeCells>
  <phoneticPr fontId="28" type="noConversion"/>
  <hyperlinks>
    <hyperlink ref="A5:J5" location="Account_Summary" display="Account Summary" xr:uid="{00000000-0004-0000-4C00-000000000000}"/>
    <hyperlink ref="A6:J6" location="'Table of Contents'!A1" display="Table of Contents" xr:uid="{00000000-0004-0000-4C00-000001000000}"/>
    <hyperlink ref="A10" r:id="rId1" xr:uid="{00000000-0004-0000-4C00-000002000000}"/>
    <hyperlink ref="A13" r:id="rId2" xr:uid="{00000000-0004-0000-4C00-000003000000}"/>
    <hyperlink ref="A7:H7" r:id="rId3" display="Price List" xr:uid="{AA554559-D685-4D97-9A23-B098C10A0BA1}"/>
  </hyperlinks>
  <pageMargins left="0.75" right="0.75" top="1" bottom="1" header="0.5" footer="0.5"/>
  <headerFooter alignWithMargins="0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D00-000000000000}">
  <dimension ref="A1:J28"/>
  <sheetViews>
    <sheetView showZeros="0" topLeftCell="A6" workbookViewId="0">
      <selection activeCell="B12" sqref="B12:B25"/>
    </sheetView>
  </sheetViews>
  <sheetFormatPr defaultRowHeight="12.75" x14ac:dyDescent="0.2"/>
  <cols>
    <col min="1" max="1" width="45.140625" customWidth="1"/>
    <col min="2" max="2" width="26.5703125" customWidth="1"/>
    <col min="9" max="9" width="23.28515625" customWidth="1"/>
    <col min="10" max="10" width="19.28515625" customWidth="1"/>
  </cols>
  <sheetData>
    <row r="1" spans="1:10" ht="30" x14ac:dyDescent="0.2">
      <c r="A1" s="446" t="s">
        <v>749</v>
      </c>
      <c r="B1" s="446"/>
      <c r="C1" s="446"/>
      <c r="D1" s="446"/>
      <c r="E1" s="446"/>
      <c r="F1" s="446"/>
      <c r="G1" s="446"/>
      <c r="H1" s="446"/>
      <c r="I1" s="446"/>
      <c r="J1" s="446"/>
    </row>
    <row r="2" spans="1:10" s="52" customFormat="1" ht="23.25" x14ac:dyDescent="0.2">
      <c r="A2" s="347" t="s">
        <v>0</v>
      </c>
      <c r="B2" s="347"/>
      <c r="C2" s="347"/>
      <c r="D2" s="347"/>
      <c r="E2" s="347"/>
      <c r="F2" s="347"/>
      <c r="G2" s="347"/>
      <c r="H2" s="347"/>
      <c r="I2" s="347"/>
      <c r="J2" s="347"/>
    </row>
    <row r="3" spans="1:10" s="52" customFormat="1" ht="23.25" x14ac:dyDescent="0.2">
      <c r="A3" s="347" t="s">
        <v>816</v>
      </c>
      <c r="B3" s="347"/>
      <c r="C3" s="347"/>
      <c r="D3" s="347"/>
      <c r="E3" s="347"/>
      <c r="F3" s="347"/>
      <c r="G3" s="347"/>
      <c r="H3" s="347"/>
      <c r="I3" s="347"/>
      <c r="J3" s="347"/>
    </row>
    <row r="4" spans="1:10" s="52" customFormat="1" ht="23.25" x14ac:dyDescent="0.2">
      <c r="A4" s="347" t="s">
        <v>752</v>
      </c>
      <c r="B4" s="347"/>
      <c r="C4" s="347"/>
      <c r="D4" s="347"/>
      <c r="E4" s="347"/>
      <c r="F4" s="347"/>
      <c r="G4" s="347"/>
      <c r="H4" s="347"/>
      <c r="I4" s="347"/>
      <c r="J4" s="347"/>
    </row>
    <row r="5" spans="1:10" ht="23.25" x14ac:dyDescent="0.2">
      <c r="A5" s="348" t="s">
        <v>727</v>
      </c>
      <c r="B5" s="348"/>
      <c r="C5" s="348"/>
      <c r="D5" s="348"/>
      <c r="E5" s="348"/>
      <c r="F5" s="348"/>
      <c r="G5" s="348"/>
      <c r="H5" s="348"/>
      <c r="I5" s="348"/>
      <c r="J5" s="348"/>
    </row>
    <row r="6" spans="1:10" ht="24.95" customHeight="1" x14ac:dyDescent="0.2">
      <c r="A6" s="345" t="s">
        <v>726</v>
      </c>
      <c r="B6" s="345"/>
      <c r="C6" s="345"/>
      <c r="D6" s="345"/>
      <c r="E6" s="345"/>
      <c r="F6" s="345"/>
      <c r="G6" s="345"/>
      <c r="H6" s="345"/>
      <c r="I6" s="345"/>
      <c r="J6" s="345"/>
    </row>
    <row r="7" spans="1:10" ht="24.95" customHeight="1" x14ac:dyDescent="0.2">
      <c r="A7" s="344" t="s">
        <v>995</v>
      </c>
      <c r="B7" s="344"/>
      <c r="C7" s="344"/>
      <c r="D7" s="344"/>
      <c r="E7" s="344"/>
      <c r="F7" s="344"/>
      <c r="G7" s="344"/>
      <c r="H7" s="344"/>
      <c r="I7" s="344"/>
      <c r="J7" s="344"/>
    </row>
    <row r="8" spans="1:10" s="56" customFormat="1" ht="23.25" customHeight="1" x14ac:dyDescent="0.2">
      <c r="A8" s="354" t="s">
        <v>759</v>
      </c>
      <c r="B8" s="354"/>
      <c r="C8" s="354"/>
      <c r="D8" s="354"/>
      <c r="E8" s="354"/>
      <c r="F8" s="354"/>
      <c r="G8" s="354"/>
      <c r="H8" s="354"/>
      <c r="I8" s="354"/>
      <c r="J8" s="70">
        <f>I27</f>
        <v>0</v>
      </c>
    </row>
    <row r="9" spans="1:10" ht="23.25" x14ac:dyDescent="0.35">
      <c r="A9" s="4" t="s">
        <v>51</v>
      </c>
      <c r="B9" s="14" t="s">
        <v>712</v>
      </c>
      <c r="C9" s="15">
        <v>2</v>
      </c>
      <c r="D9" s="15">
        <v>4</v>
      </c>
      <c r="E9" s="15">
        <v>6</v>
      </c>
      <c r="F9" s="15">
        <v>8</v>
      </c>
      <c r="G9" s="15">
        <v>10</v>
      </c>
      <c r="H9" s="15">
        <v>12</v>
      </c>
      <c r="I9" s="14" t="s">
        <v>8</v>
      </c>
      <c r="J9" s="14" t="s">
        <v>10</v>
      </c>
    </row>
    <row r="10" spans="1:10" ht="23.25" x14ac:dyDescent="0.2">
      <c r="A10" s="450" t="s">
        <v>730</v>
      </c>
      <c r="B10" s="450"/>
      <c r="C10" s="450"/>
      <c r="D10" s="450"/>
      <c r="E10" s="450"/>
      <c r="F10" s="450"/>
      <c r="G10" s="450"/>
      <c r="H10" s="450"/>
      <c r="I10" s="450"/>
      <c r="J10" s="450"/>
    </row>
    <row r="11" spans="1:10" ht="23.25" x14ac:dyDescent="0.35">
      <c r="A11" s="13" t="s">
        <v>471</v>
      </c>
      <c r="B11" s="20">
        <v>3</v>
      </c>
      <c r="C11" s="18">
        <v>0</v>
      </c>
      <c r="D11" s="18">
        <v>0</v>
      </c>
      <c r="E11" s="18">
        <v>0</v>
      </c>
      <c r="F11" s="18">
        <v>0</v>
      </c>
      <c r="G11" s="18">
        <v>0</v>
      </c>
      <c r="H11" s="18">
        <v>0</v>
      </c>
      <c r="I11" s="34">
        <f t="shared" ref="I11:I25" si="0">SUM(C11:H11)</f>
        <v>0</v>
      </c>
      <c r="J11" s="39">
        <f t="shared" ref="J11:J25" si="1">B11*I11</f>
        <v>0</v>
      </c>
    </row>
    <row r="12" spans="1:10" ht="23.25" x14ac:dyDescent="0.35">
      <c r="A12" s="13" t="s">
        <v>485</v>
      </c>
      <c r="B12" s="20">
        <v>3</v>
      </c>
      <c r="C12" s="18">
        <v>0</v>
      </c>
      <c r="D12" s="18"/>
      <c r="E12" s="18"/>
      <c r="F12" s="18"/>
      <c r="G12" s="18"/>
      <c r="H12" s="18"/>
      <c r="I12" s="34">
        <f t="shared" si="0"/>
        <v>0</v>
      </c>
      <c r="J12" s="39">
        <f t="shared" si="1"/>
        <v>0</v>
      </c>
    </row>
    <row r="13" spans="1:10" ht="23.25" x14ac:dyDescent="0.35">
      <c r="A13" s="13" t="s">
        <v>472</v>
      </c>
      <c r="B13" s="20">
        <v>3</v>
      </c>
      <c r="C13" s="18">
        <v>0</v>
      </c>
      <c r="D13" s="18"/>
      <c r="E13" s="18"/>
      <c r="F13" s="18"/>
      <c r="G13" s="18"/>
      <c r="H13" s="18"/>
      <c r="I13" s="34">
        <f t="shared" si="0"/>
        <v>0</v>
      </c>
      <c r="J13" s="39">
        <f t="shared" si="1"/>
        <v>0</v>
      </c>
    </row>
    <row r="14" spans="1:10" ht="23.25" x14ac:dyDescent="0.35">
      <c r="A14" s="13" t="s">
        <v>473</v>
      </c>
      <c r="B14" s="20">
        <v>3</v>
      </c>
      <c r="C14" s="18">
        <v>0</v>
      </c>
      <c r="D14" s="18"/>
      <c r="E14" s="18"/>
      <c r="F14" s="18"/>
      <c r="G14" s="18"/>
      <c r="H14" s="18"/>
      <c r="I14" s="34">
        <f t="shared" si="0"/>
        <v>0</v>
      </c>
      <c r="J14" s="39">
        <f t="shared" si="1"/>
        <v>0</v>
      </c>
    </row>
    <row r="15" spans="1:10" ht="23.25" x14ac:dyDescent="0.35">
      <c r="A15" s="13" t="s">
        <v>474</v>
      </c>
      <c r="B15" s="20">
        <v>3</v>
      </c>
      <c r="C15" s="18">
        <v>0</v>
      </c>
      <c r="D15" s="18"/>
      <c r="E15" s="18"/>
      <c r="F15" s="18"/>
      <c r="G15" s="18"/>
      <c r="H15" s="18"/>
      <c r="I15" s="34">
        <f t="shared" si="0"/>
        <v>0</v>
      </c>
      <c r="J15" s="39">
        <f t="shared" si="1"/>
        <v>0</v>
      </c>
    </row>
    <row r="16" spans="1:10" ht="23.25" x14ac:dyDescent="0.35">
      <c r="A16" s="13" t="s">
        <v>475</v>
      </c>
      <c r="B16" s="20">
        <v>3</v>
      </c>
      <c r="C16" s="18">
        <v>0</v>
      </c>
      <c r="D16" s="18"/>
      <c r="E16" s="18"/>
      <c r="F16" s="18"/>
      <c r="G16" s="18"/>
      <c r="H16" s="18"/>
      <c r="I16" s="34">
        <f t="shared" si="0"/>
        <v>0</v>
      </c>
      <c r="J16" s="39">
        <f t="shared" si="1"/>
        <v>0</v>
      </c>
    </row>
    <row r="17" spans="1:10" ht="23.25" x14ac:dyDescent="0.35">
      <c r="A17" s="13" t="s">
        <v>476</v>
      </c>
      <c r="B17" s="20">
        <v>3</v>
      </c>
      <c r="C17" s="18">
        <v>0</v>
      </c>
      <c r="D17" s="18"/>
      <c r="E17" s="18"/>
      <c r="F17" s="18"/>
      <c r="G17" s="18"/>
      <c r="H17" s="18"/>
      <c r="I17" s="34">
        <f t="shared" si="0"/>
        <v>0</v>
      </c>
      <c r="J17" s="39">
        <f t="shared" si="1"/>
        <v>0</v>
      </c>
    </row>
    <row r="18" spans="1:10" ht="23.25" x14ac:dyDescent="0.35">
      <c r="A18" s="13" t="s">
        <v>477</v>
      </c>
      <c r="B18" s="20">
        <v>3</v>
      </c>
      <c r="C18" s="18">
        <v>0</v>
      </c>
      <c r="D18" s="18"/>
      <c r="E18" s="18"/>
      <c r="F18" s="18"/>
      <c r="G18" s="18"/>
      <c r="H18" s="18"/>
      <c r="I18" s="34">
        <f t="shared" si="0"/>
        <v>0</v>
      </c>
      <c r="J18" s="39">
        <f t="shared" si="1"/>
        <v>0</v>
      </c>
    </row>
    <row r="19" spans="1:10" ht="23.25" x14ac:dyDescent="0.35">
      <c r="A19" s="13" t="s">
        <v>478</v>
      </c>
      <c r="B19" s="20">
        <v>3</v>
      </c>
      <c r="C19" s="18">
        <v>0</v>
      </c>
      <c r="D19" s="18"/>
      <c r="E19" s="18"/>
      <c r="F19" s="18"/>
      <c r="G19" s="18"/>
      <c r="H19" s="18"/>
      <c r="I19" s="34">
        <f t="shared" si="0"/>
        <v>0</v>
      </c>
      <c r="J19" s="39">
        <f t="shared" si="1"/>
        <v>0</v>
      </c>
    </row>
    <row r="20" spans="1:10" ht="23.25" x14ac:dyDescent="0.35">
      <c r="A20" s="13" t="s">
        <v>479</v>
      </c>
      <c r="B20" s="20">
        <v>3</v>
      </c>
      <c r="C20" s="18">
        <v>0</v>
      </c>
      <c r="D20" s="18"/>
      <c r="E20" s="18"/>
      <c r="F20" s="18"/>
      <c r="G20" s="18"/>
      <c r="H20" s="18"/>
      <c r="I20" s="34">
        <f t="shared" si="0"/>
        <v>0</v>
      </c>
      <c r="J20" s="39">
        <f t="shared" si="1"/>
        <v>0</v>
      </c>
    </row>
    <row r="21" spans="1:10" ht="23.25" x14ac:dyDescent="0.35">
      <c r="A21" s="13" t="s">
        <v>480</v>
      </c>
      <c r="B21" s="20">
        <v>3</v>
      </c>
      <c r="C21" s="18">
        <v>0</v>
      </c>
      <c r="D21" s="18"/>
      <c r="E21" s="18"/>
      <c r="F21" s="18"/>
      <c r="G21" s="18"/>
      <c r="H21" s="18"/>
      <c r="I21" s="34">
        <f t="shared" si="0"/>
        <v>0</v>
      </c>
      <c r="J21" s="39">
        <f t="shared" si="1"/>
        <v>0</v>
      </c>
    </row>
    <row r="22" spans="1:10" ht="23.25" x14ac:dyDescent="0.35">
      <c r="A22" s="13" t="s">
        <v>481</v>
      </c>
      <c r="B22" s="20">
        <v>3</v>
      </c>
      <c r="C22" s="18">
        <v>0</v>
      </c>
      <c r="D22" s="18"/>
      <c r="E22" s="18"/>
      <c r="F22" s="18"/>
      <c r="G22" s="18"/>
      <c r="H22" s="18"/>
      <c r="I22" s="34">
        <f t="shared" si="0"/>
        <v>0</v>
      </c>
      <c r="J22" s="39">
        <f t="shared" si="1"/>
        <v>0</v>
      </c>
    </row>
    <row r="23" spans="1:10" ht="23.25" x14ac:dyDescent="0.35">
      <c r="A23" s="13" t="s">
        <v>482</v>
      </c>
      <c r="B23" s="20">
        <v>3</v>
      </c>
      <c r="C23" s="18">
        <v>0</v>
      </c>
      <c r="D23" s="18"/>
      <c r="E23" s="18"/>
      <c r="F23" s="18"/>
      <c r="G23" s="18"/>
      <c r="H23" s="18"/>
      <c r="I23" s="34">
        <f t="shared" si="0"/>
        <v>0</v>
      </c>
      <c r="J23" s="39">
        <f t="shared" si="1"/>
        <v>0</v>
      </c>
    </row>
    <row r="24" spans="1:10" ht="23.25" x14ac:dyDescent="0.35">
      <c r="A24" s="13" t="s">
        <v>483</v>
      </c>
      <c r="B24" s="20">
        <v>3</v>
      </c>
      <c r="C24" s="18">
        <v>0</v>
      </c>
      <c r="D24" s="18"/>
      <c r="E24" s="18"/>
      <c r="F24" s="18"/>
      <c r="G24" s="18"/>
      <c r="H24" s="18"/>
      <c r="I24" s="34">
        <f t="shared" si="0"/>
        <v>0</v>
      </c>
      <c r="J24" s="39">
        <f t="shared" si="1"/>
        <v>0</v>
      </c>
    </row>
    <row r="25" spans="1:10" ht="23.25" x14ac:dyDescent="0.35">
      <c r="A25" s="13" t="s">
        <v>484</v>
      </c>
      <c r="B25" s="20">
        <v>3</v>
      </c>
      <c r="C25" s="18">
        <v>0</v>
      </c>
      <c r="D25" s="18"/>
      <c r="E25" s="18"/>
      <c r="F25" s="18"/>
      <c r="G25" s="18"/>
      <c r="H25" s="18">
        <v>0</v>
      </c>
      <c r="I25" s="34">
        <f t="shared" si="0"/>
        <v>0</v>
      </c>
      <c r="J25" s="39">
        <f t="shared" si="1"/>
        <v>0</v>
      </c>
    </row>
    <row r="26" spans="1:10" ht="23.25" x14ac:dyDescent="0.35">
      <c r="A26" s="4" t="s">
        <v>51</v>
      </c>
      <c r="B26" s="43" t="s">
        <v>802</v>
      </c>
      <c r="C26" s="6">
        <v>2</v>
      </c>
      <c r="D26" s="61">
        <v>4</v>
      </c>
      <c r="E26" s="61">
        <v>6</v>
      </c>
      <c r="F26" s="61">
        <v>8</v>
      </c>
      <c r="G26" s="61">
        <v>10</v>
      </c>
      <c r="H26" s="61">
        <v>12</v>
      </c>
      <c r="I26" s="15" t="s">
        <v>8</v>
      </c>
      <c r="J26" s="14" t="s">
        <v>10</v>
      </c>
    </row>
    <row r="27" spans="1:10" s="47" customFormat="1" ht="23.25" customHeight="1" x14ac:dyDescent="0.35">
      <c r="A27" s="352" t="s">
        <v>758</v>
      </c>
      <c r="B27" s="353"/>
      <c r="C27" s="72">
        <f t="shared" ref="C27:J27" si="2">SUM(C11:C25)</f>
        <v>0</v>
      </c>
      <c r="D27" s="72">
        <f t="shared" si="2"/>
        <v>0</v>
      </c>
      <c r="E27" s="72">
        <f t="shared" si="2"/>
        <v>0</v>
      </c>
      <c r="F27" s="72">
        <f t="shared" si="2"/>
        <v>0</v>
      </c>
      <c r="G27" s="72">
        <f t="shared" si="2"/>
        <v>0</v>
      </c>
      <c r="H27" s="72">
        <f t="shared" si="2"/>
        <v>0</v>
      </c>
      <c r="I27" s="72">
        <f t="shared" si="2"/>
        <v>0</v>
      </c>
      <c r="J27" s="73">
        <f t="shared" si="2"/>
        <v>0</v>
      </c>
    </row>
    <row r="28" spans="1:10" ht="24.95" customHeight="1" x14ac:dyDescent="0.2">
      <c r="A28" s="349" t="s">
        <v>751</v>
      </c>
      <c r="B28" s="350"/>
      <c r="C28" s="350"/>
      <c r="D28" s="350"/>
      <c r="E28" s="350"/>
      <c r="F28" s="350"/>
      <c r="G28" s="350"/>
      <c r="H28" s="350"/>
      <c r="I28" s="350"/>
      <c r="J28" s="351"/>
    </row>
  </sheetData>
  <sheetProtection selectLockedCells="1"/>
  <mergeCells count="11">
    <mergeCell ref="A27:B27"/>
    <mergeCell ref="A28:J28"/>
    <mergeCell ref="A8:I8"/>
    <mergeCell ref="A10:J10"/>
    <mergeCell ref="A7:J7"/>
    <mergeCell ref="A6:J6"/>
    <mergeCell ref="A1:J1"/>
    <mergeCell ref="A2:J2"/>
    <mergeCell ref="A3:J3"/>
    <mergeCell ref="A4:J4"/>
    <mergeCell ref="A5:J5"/>
  </mergeCells>
  <phoneticPr fontId="28" type="noConversion"/>
  <hyperlinks>
    <hyperlink ref="A5:J5" location="Account_Summary" display="Account Summary" xr:uid="{00000000-0004-0000-4D00-000000000000}"/>
    <hyperlink ref="A6:J6" location="'Table of Contents'!A1" display="Table of Contents" xr:uid="{00000000-0004-0000-4D00-000001000000}"/>
    <hyperlink ref="A10" r:id="rId1" xr:uid="{00000000-0004-0000-4D00-000002000000}"/>
    <hyperlink ref="A7:H7" r:id="rId2" display="Price List" xr:uid="{F8A55B11-7E3B-4339-8899-C94475175A7D}"/>
  </hyperlinks>
  <pageMargins left="0.75" right="0.75" top="1" bottom="1" header="0.5" footer="0.5"/>
  <headerFooter alignWithMargins="0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E00-000000000000}">
  <dimension ref="A1:J27"/>
  <sheetViews>
    <sheetView showZeros="0" topLeftCell="A6" workbookViewId="0">
      <selection activeCell="B12" sqref="B12:B24"/>
    </sheetView>
  </sheetViews>
  <sheetFormatPr defaultRowHeight="12.75" x14ac:dyDescent="0.2"/>
  <cols>
    <col min="1" max="1" width="52" customWidth="1"/>
    <col min="2" max="2" width="22" customWidth="1"/>
    <col min="9" max="9" width="22.140625" customWidth="1"/>
    <col min="10" max="10" width="19.28515625" customWidth="1"/>
  </cols>
  <sheetData>
    <row r="1" spans="1:10" ht="30" x14ac:dyDescent="0.2">
      <c r="A1" s="446" t="s">
        <v>749</v>
      </c>
      <c r="B1" s="446"/>
      <c r="C1" s="446"/>
      <c r="D1" s="446"/>
      <c r="E1" s="446"/>
      <c r="F1" s="446"/>
      <c r="G1" s="446"/>
      <c r="H1" s="446"/>
      <c r="I1" s="446"/>
      <c r="J1" s="446"/>
    </row>
    <row r="2" spans="1:10" s="52" customFormat="1" ht="23.25" x14ac:dyDescent="0.2">
      <c r="A2" s="347" t="s">
        <v>0</v>
      </c>
      <c r="B2" s="347"/>
      <c r="C2" s="347"/>
      <c r="D2" s="347"/>
      <c r="E2" s="347"/>
      <c r="F2" s="347"/>
      <c r="G2" s="347"/>
      <c r="H2" s="347"/>
      <c r="I2" s="347"/>
      <c r="J2" s="347"/>
    </row>
    <row r="3" spans="1:10" s="52" customFormat="1" ht="23.25" x14ac:dyDescent="0.2">
      <c r="A3" s="347" t="s">
        <v>817</v>
      </c>
      <c r="B3" s="347"/>
      <c r="C3" s="347"/>
      <c r="D3" s="347"/>
      <c r="E3" s="347"/>
      <c r="F3" s="347"/>
      <c r="G3" s="347"/>
      <c r="H3" s="347"/>
      <c r="I3" s="347"/>
      <c r="J3" s="347"/>
    </row>
    <row r="4" spans="1:10" s="52" customFormat="1" ht="23.25" x14ac:dyDescent="0.2">
      <c r="A4" s="347" t="s">
        <v>752</v>
      </c>
      <c r="B4" s="347"/>
      <c r="C4" s="347"/>
      <c r="D4" s="347"/>
      <c r="E4" s="347"/>
      <c r="F4" s="347"/>
      <c r="G4" s="347"/>
      <c r="H4" s="347"/>
      <c r="I4" s="347"/>
      <c r="J4" s="347"/>
    </row>
    <row r="5" spans="1:10" ht="23.25" x14ac:dyDescent="0.2">
      <c r="A5" s="348" t="s">
        <v>727</v>
      </c>
      <c r="B5" s="348"/>
      <c r="C5" s="348"/>
      <c r="D5" s="348"/>
      <c r="E5" s="348"/>
      <c r="F5" s="348"/>
      <c r="G5" s="348"/>
      <c r="H5" s="348"/>
      <c r="I5" s="348"/>
      <c r="J5" s="348"/>
    </row>
    <row r="6" spans="1:10" ht="24.95" customHeight="1" x14ac:dyDescent="0.2">
      <c r="A6" s="345" t="s">
        <v>726</v>
      </c>
      <c r="B6" s="345"/>
      <c r="C6" s="345"/>
      <c r="D6" s="345"/>
      <c r="E6" s="345"/>
      <c r="F6" s="345"/>
      <c r="G6" s="345"/>
      <c r="H6" s="345"/>
      <c r="I6" s="345"/>
      <c r="J6" s="345"/>
    </row>
    <row r="7" spans="1:10" ht="24.95" customHeight="1" x14ac:dyDescent="0.2">
      <c r="A7" s="344" t="s">
        <v>995</v>
      </c>
      <c r="B7" s="344"/>
      <c r="C7" s="344"/>
      <c r="D7" s="344"/>
      <c r="E7" s="344"/>
      <c r="F7" s="344"/>
      <c r="G7" s="344"/>
      <c r="H7" s="344"/>
      <c r="I7" s="344"/>
      <c r="J7" s="344"/>
    </row>
    <row r="8" spans="1:10" s="56" customFormat="1" ht="23.25" customHeight="1" x14ac:dyDescent="0.2">
      <c r="A8" s="354" t="s">
        <v>759</v>
      </c>
      <c r="B8" s="354"/>
      <c r="C8" s="354"/>
      <c r="D8" s="354"/>
      <c r="E8" s="354"/>
      <c r="F8" s="354"/>
      <c r="G8" s="354"/>
      <c r="H8" s="354"/>
      <c r="I8" s="354"/>
      <c r="J8" s="70">
        <f>I26</f>
        <v>0</v>
      </c>
    </row>
    <row r="9" spans="1:10" ht="23.25" x14ac:dyDescent="0.35">
      <c r="A9" s="4" t="s">
        <v>52</v>
      </c>
      <c r="B9" s="14" t="s">
        <v>712</v>
      </c>
      <c r="C9" s="15">
        <v>2</v>
      </c>
      <c r="D9" s="15">
        <v>4</v>
      </c>
      <c r="E9" s="15">
        <v>6</v>
      </c>
      <c r="F9" s="15">
        <v>8</v>
      </c>
      <c r="G9" s="15">
        <v>10</v>
      </c>
      <c r="H9" s="15">
        <v>12</v>
      </c>
      <c r="I9" s="15" t="s">
        <v>8</v>
      </c>
      <c r="J9" s="14" t="s">
        <v>10</v>
      </c>
    </row>
    <row r="10" spans="1:10" ht="23.25" x14ac:dyDescent="0.2">
      <c r="A10" s="355" t="s">
        <v>730</v>
      </c>
      <c r="B10" s="355"/>
      <c r="C10" s="355"/>
      <c r="D10" s="355"/>
      <c r="E10" s="355"/>
      <c r="F10" s="355"/>
      <c r="G10" s="355"/>
      <c r="H10" s="355"/>
      <c r="I10" s="355"/>
      <c r="J10" s="355"/>
    </row>
    <row r="11" spans="1:10" ht="23.25" x14ac:dyDescent="0.35">
      <c r="A11" s="13" t="s">
        <v>487</v>
      </c>
      <c r="B11" s="20">
        <v>3</v>
      </c>
      <c r="C11" s="18">
        <v>0</v>
      </c>
      <c r="D11" s="18">
        <v>0</v>
      </c>
      <c r="E11" s="18">
        <v>0</v>
      </c>
      <c r="F11" s="18">
        <v>0</v>
      </c>
      <c r="G11" s="18">
        <v>0</v>
      </c>
      <c r="H11" s="18">
        <v>0</v>
      </c>
      <c r="I11" s="81">
        <f t="shared" ref="I11:I24" si="0">SUM(C11:H11)</f>
        <v>0</v>
      </c>
      <c r="J11" s="79">
        <f t="shared" ref="J11:J24" si="1">B11*I11</f>
        <v>0</v>
      </c>
    </row>
    <row r="12" spans="1:10" ht="23.25" x14ac:dyDescent="0.35">
      <c r="A12" s="13" t="s">
        <v>488</v>
      </c>
      <c r="B12" s="20">
        <v>3</v>
      </c>
      <c r="C12" s="18">
        <v>0</v>
      </c>
      <c r="D12" s="18"/>
      <c r="E12" s="18"/>
      <c r="F12" s="18"/>
      <c r="G12" s="18"/>
      <c r="H12" s="18"/>
      <c r="I12" s="81">
        <f t="shared" si="0"/>
        <v>0</v>
      </c>
      <c r="J12" s="79">
        <f t="shared" si="1"/>
        <v>0</v>
      </c>
    </row>
    <row r="13" spans="1:10" ht="23.25" x14ac:dyDescent="0.35">
      <c r="A13" s="13" t="s">
        <v>489</v>
      </c>
      <c r="B13" s="20">
        <v>3</v>
      </c>
      <c r="C13" s="18">
        <v>0</v>
      </c>
      <c r="D13" s="18"/>
      <c r="E13" s="18"/>
      <c r="F13" s="18"/>
      <c r="G13" s="18"/>
      <c r="H13" s="18"/>
      <c r="I13" s="81">
        <f t="shared" si="0"/>
        <v>0</v>
      </c>
      <c r="J13" s="79">
        <f t="shared" si="1"/>
        <v>0</v>
      </c>
    </row>
    <row r="14" spans="1:10" ht="23.25" x14ac:dyDescent="0.35">
      <c r="A14" s="13" t="s">
        <v>490</v>
      </c>
      <c r="B14" s="20">
        <v>3</v>
      </c>
      <c r="C14" s="18">
        <v>0</v>
      </c>
      <c r="D14" s="18"/>
      <c r="E14" s="18"/>
      <c r="F14" s="18"/>
      <c r="G14" s="18"/>
      <c r="H14" s="18"/>
      <c r="I14" s="81">
        <f t="shared" si="0"/>
        <v>0</v>
      </c>
      <c r="J14" s="79">
        <f t="shared" si="1"/>
        <v>0</v>
      </c>
    </row>
    <row r="15" spans="1:10" ht="23.25" x14ac:dyDescent="0.35">
      <c r="A15" s="13" t="s">
        <v>410</v>
      </c>
      <c r="B15" s="20">
        <v>3</v>
      </c>
      <c r="C15" s="18">
        <v>0</v>
      </c>
      <c r="D15" s="18"/>
      <c r="E15" s="18"/>
      <c r="F15" s="18"/>
      <c r="G15" s="18"/>
      <c r="H15" s="18"/>
      <c r="I15" s="81">
        <f t="shared" si="0"/>
        <v>0</v>
      </c>
      <c r="J15" s="79">
        <f t="shared" si="1"/>
        <v>0</v>
      </c>
    </row>
    <row r="16" spans="1:10" ht="23.25" x14ac:dyDescent="0.35">
      <c r="A16" s="13" t="s">
        <v>748</v>
      </c>
      <c r="B16" s="20">
        <v>3</v>
      </c>
      <c r="C16" s="18">
        <v>0</v>
      </c>
      <c r="D16" s="18"/>
      <c r="E16" s="18"/>
      <c r="F16" s="18"/>
      <c r="G16" s="18"/>
      <c r="H16" s="18"/>
      <c r="I16" s="81">
        <f t="shared" si="0"/>
        <v>0</v>
      </c>
      <c r="J16" s="79">
        <f t="shared" si="1"/>
        <v>0</v>
      </c>
    </row>
    <row r="17" spans="1:10" ht="23.25" x14ac:dyDescent="0.35">
      <c r="A17" s="13" t="s">
        <v>491</v>
      </c>
      <c r="B17" s="20">
        <v>3</v>
      </c>
      <c r="C17" s="18">
        <v>0</v>
      </c>
      <c r="D17" s="18"/>
      <c r="E17" s="18"/>
      <c r="F17" s="18"/>
      <c r="G17" s="18"/>
      <c r="H17" s="18"/>
      <c r="I17" s="81">
        <f t="shared" si="0"/>
        <v>0</v>
      </c>
      <c r="J17" s="79">
        <f t="shared" si="1"/>
        <v>0</v>
      </c>
    </row>
    <row r="18" spans="1:10" ht="23.25" x14ac:dyDescent="0.35">
      <c r="A18" s="13" t="s">
        <v>492</v>
      </c>
      <c r="B18" s="20">
        <v>3</v>
      </c>
      <c r="C18" s="18">
        <v>0</v>
      </c>
      <c r="D18" s="18"/>
      <c r="E18" s="18"/>
      <c r="F18" s="18"/>
      <c r="G18" s="18"/>
      <c r="H18" s="18"/>
      <c r="I18" s="81">
        <f t="shared" si="0"/>
        <v>0</v>
      </c>
      <c r="J18" s="79">
        <f t="shared" si="1"/>
        <v>0</v>
      </c>
    </row>
    <row r="19" spans="1:10" ht="23.25" x14ac:dyDescent="0.35">
      <c r="A19" s="13" t="s">
        <v>493</v>
      </c>
      <c r="B19" s="20">
        <v>3</v>
      </c>
      <c r="C19" s="18">
        <v>0</v>
      </c>
      <c r="D19" s="18"/>
      <c r="E19" s="18"/>
      <c r="F19" s="18"/>
      <c r="G19" s="18"/>
      <c r="H19" s="18"/>
      <c r="I19" s="81">
        <f t="shared" si="0"/>
        <v>0</v>
      </c>
      <c r="J19" s="79">
        <f t="shared" si="1"/>
        <v>0</v>
      </c>
    </row>
    <row r="20" spans="1:10" ht="23.25" x14ac:dyDescent="0.35">
      <c r="A20" s="13" t="s">
        <v>494</v>
      </c>
      <c r="B20" s="20">
        <v>3</v>
      </c>
      <c r="C20" s="18">
        <v>0</v>
      </c>
      <c r="D20" s="18"/>
      <c r="E20" s="18"/>
      <c r="F20" s="18"/>
      <c r="G20" s="18"/>
      <c r="H20" s="18"/>
      <c r="I20" s="81">
        <f t="shared" si="0"/>
        <v>0</v>
      </c>
      <c r="J20" s="79">
        <f t="shared" si="1"/>
        <v>0</v>
      </c>
    </row>
    <row r="21" spans="1:10" ht="23.25" x14ac:dyDescent="0.35">
      <c r="A21" s="13" t="s">
        <v>495</v>
      </c>
      <c r="B21" s="20">
        <v>3</v>
      </c>
      <c r="C21" s="18">
        <v>0</v>
      </c>
      <c r="D21" s="18"/>
      <c r="E21" s="18"/>
      <c r="F21" s="18"/>
      <c r="G21" s="18"/>
      <c r="H21" s="18"/>
      <c r="I21" s="81">
        <f t="shared" si="0"/>
        <v>0</v>
      </c>
      <c r="J21" s="79">
        <f t="shared" si="1"/>
        <v>0</v>
      </c>
    </row>
    <row r="22" spans="1:10" ht="23.25" x14ac:dyDescent="0.35">
      <c r="A22" s="13" t="s">
        <v>496</v>
      </c>
      <c r="B22" s="20">
        <v>3</v>
      </c>
      <c r="C22" s="18">
        <v>0</v>
      </c>
      <c r="D22" s="18"/>
      <c r="E22" s="18"/>
      <c r="F22" s="18"/>
      <c r="G22" s="18"/>
      <c r="H22" s="18"/>
      <c r="I22" s="81">
        <f t="shared" si="0"/>
        <v>0</v>
      </c>
      <c r="J22" s="79">
        <f t="shared" si="1"/>
        <v>0</v>
      </c>
    </row>
    <row r="23" spans="1:10" ht="23.25" x14ac:dyDescent="0.35">
      <c r="A23" s="13" t="s">
        <v>497</v>
      </c>
      <c r="B23" s="20">
        <v>3</v>
      </c>
      <c r="C23" s="18">
        <v>0</v>
      </c>
      <c r="D23" s="18"/>
      <c r="E23" s="18"/>
      <c r="F23" s="18"/>
      <c r="G23" s="18"/>
      <c r="H23" s="18"/>
      <c r="I23" s="81">
        <f t="shared" si="0"/>
        <v>0</v>
      </c>
      <c r="J23" s="79">
        <f t="shared" si="1"/>
        <v>0</v>
      </c>
    </row>
    <row r="24" spans="1:10" ht="23.25" x14ac:dyDescent="0.35">
      <c r="A24" s="13" t="s">
        <v>406</v>
      </c>
      <c r="B24" s="20">
        <v>3</v>
      </c>
      <c r="C24" s="18">
        <v>0</v>
      </c>
      <c r="D24" s="18"/>
      <c r="E24" s="18"/>
      <c r="F24" s="18"/>
      <c r="G24" s="18"/>
      <c r="H24" s="18">
        <v>0</v>
      </c>
      <c r="I24" s="81">
        <f t="shared" si="0"/>
        <v>0</v>
      </c>
      <c r="J24" s="79">
        <f t="shared" si="1"/>
        <v>0</v>
      </c>
    </row>
    <row r="25" spans="1:10" ht="23.25" x14ac:dyDescent="0.35">
      <c r="A25" s="4" t="s">
        <v>52</v>
      </c>
      <c r="B25" s="43" t="s">
        <v>802</v>
      </c>
      <c r="C25" s="6">
        <v>2</v>
      </c>
      <c r="D25" s="61">
        <v>4</v>
      </c>
      <c r="E25" s="61">
        <v>6</v>
      </c>
      <c r="F25" s="61">
        <v>8</v>
      </c>
      <c r="G25" s="61">
        <v>10</v>
      </c>
      <c r="H25" s="61">
        <v>12</v>
      </c>
      <c r="I25" s="15" t="s">
        <v>8</v>
      </c>
      <c r="J25" s="14" t="s">
        <v>10</v>
      </c>
    </row>
    <row r="26" spans="1:10" s="47" customFormat="1" ht="23.25" customHeight="1" x14ac:dyDescent="0.35">
      <c r="A26" s="352" t="s">
        <v>758</v>
      </c>
      <c r="B26" s="353"/>
      <c r="C26" s="72">
        <f t="shared" ref="C26:J26" si="2">SUM(C11:C24)</f>
        <v>0</v>
      </c>
      <c r="D26" s="72">
        <f t="shared" si="2"/>
        <v>0</v>
      </c>
      <c r="E26" s="72">
        <f t="shared" si="2"/>
        <v>0</v>
      </c>
      <c r="F26" s="72">
        <f t="shared" si="2"/>
        <v>0</v>
      </c>
      <c r="G26" s="72">
        <f t="shared" si="2"/>
        <v>0</v>
      </c>
      <c r="H26" s="72">
        <f t="shared" si="2"/>
        <v>0</v>
      </c>
      <c r="I26" s="72">
        <f t="shared" si="2"/>
        <v>0</v>
      </c>
      <c r="J26" s="73">
        <f t="shared" si="2"/>
        <v>0</v>
      </c>
    </row>
    <row r="27" spans="1:10" ht="24.95" customHeight="1" x14ac:dyDescent="0.2">
      <c r="A27" s="349" t="s">
        <v>751</v>
      </c>
      <c r="B27" s="350"/>
      <c r="C27" s="350"/>
      <c r="D27" s="350"/>
      <c r="E27" s="350"/>
      <c r="F27" s="350"/>
      <c r="G27" s="350"/>
      <c r="H27" s="350"/>
      <c r="I27" s="350"/>
      <c r="J27" s="351"/>
    </row>
  </sheetData>
  <sheetProtection selectLockedCells="1"/>
  <mergeCells count="11">
    <mergeCell ref="A1:J1"/>
    <mergeCell ref="A2:J2"/>
    <mergeCell ref="A3:J3"/>
    <mergeCell ref="A4:J4"/>
    <mergeCell ref="A27:J27"/>
    <mergeCell ref="A5:J5"/>
    <mergeCell ref="A6:J6"/>
    <mergeCell ref="A8:I8"/>
    <mergeCell ref="A26:B26"/>
    <mergeCell ref="A10:J10"/>
    <mergeCell ref="A7:J7"/>
  </mergeCells>
  <phoneticPr fontId="28" type="noConversion"/>
  <hyperlinks>
    <hyperlink ref="A5:J5" location="Account_Summary" display="Account Summary" xr:uid="{00000000-0004-0000-4E00-000000000000}"/>
    <hyperlink ref="A6:J6" location="'Table of Contents'!A1" display="Table of Contents" xr:uid="{00000000-0004-0000-4E00-000001000000}"/>
    <hyperlink ref="A10" r:id="rId1" xr:uid="{00000000-0004-0000-4E00-000002000000}"/>
    <hyperlink ref="A7:H7" r:id="rId2" display="Price List" xr:uid="{035C4A7B-E748-4F32-A0DE-98E20A9D73F8}"/>
  </hyperlinks>
  <pageMargins left="0.75" right="0.75" top="1" bottom="1" header="0.5" footer="0.5"/>
  <pageSetup orientation="portrait" horizontalDpi="4294967293" verticalDpi="0" r:id="rId3"/>
  <headerFooter alignWithMargins="0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F00-000000000000}">
  <dimension ref="A1:J26"/>
  <sheetViews>
    <sheetView showZeros="0" topLeftCell="A11" zoomScale="80" workbookViewId="0">
      <selection activeCell="B12" sqref="B12:B23"/>
    </sheetView>
  </sheetViews>
  <sheetFormatPr defaultRowHeight="12.75" x14ac:dyDescent="0.2"/>
  <cols>
    <col min="1" max="1" width="60.140625" customWidth="1"/>
    <col min="2" max="2" width="23.7109375" customWidth="1"/>
    <col min="3" max="8" width="9.28515625" bestFit="1" customWidth="1"/>
    <col min="9" max="9" width="22.85546875" customWidth="1"/>
    <col min="10" max="10" width="24.7109375" customWidth="1"/>
  </cols>
  <sheetData>
    <row r="1" spans="1:10" ht="30" x14ac:dyDescent="0.2">
      <c r="A1" s="446" t="s">
        <v>749</v>
      </c>
      <c r="B1" s="446"/>
      <c r="C1" s="446"/>
      <c r="D1" s="446"/>
      <c r="E1" s="446"/>
      <c r="F1" s="446"/>
      <c r="G1" s="446"/>
      <c r="H1" s="446"/>
      <c r="I1" s="446"/>
      <c r="J1" s="446"/>
    </row>
    <row r="2" spans="1:10" s="52" customFormat="1" ht="23.25" x14ac:dyDescent="0.2">
      <c r="A2" s="347" t="s">
        <v>0</v>
      </c>
      <c r="B2" s="347"/>
      <c r="C2" s="347"/>
      <c r="D2" s="347"/>
      <c r="E2" s="347"/>
      <c r="F2" s="347"/>
      <c r="G2" s="347"/>
      <c r="H2" s="347"/>
      <c r="I2" s="347"/>
      <c r="J2" s="347"/>
    </row>
    <row r="3" spans="1:10" s="52" customFormat="1" ht="23.25" x14ac:dyDescent="0.2">
      <c r="A3" s="347" t="s">
        <v>818</v>
      </c>
      <c r="B3" s="347"/>
      <c r="C3" s="347"/>
      <c r="D3" s="347"/>
      <c r="E3" s="347"/>
      <c r="F3" s="347"/>
      <c r="G3" s="347"/>
      <c r="H3" s="347"/>
      <c r="I3" s="347"/>
      <c r="J3" s="347"/>
    </row>
    <row r="4" spans="1:10" s="52" customFormat="1" ht="23.25" x14ac:dyDescent="0.2">
      <c r="A4" s="347" t="s">
        <v>752</v>
      </c>
      <c r="B4" s="347"/>
      <c r="C4" s="347"/>
      <c r="D4" s="347"/>
      <c r="E4" s="347"/>
      <c r="F4" s="347"/>
      <c r="G4" s="347"/>
      <c r="H4" s="347"/>
      <c r="I4" s="347"/>
      <c r="J4" s="347"/>
    </row>
    <row r="5" spans="1:10" ht="23.25" x14ac:dyDescent="0.2">
      <c r="A5" s="348" t="s">
        <v>727</v>
      </c>
      <c r="B5" s="348"/>
      <c r="C5" s="348"/>
      <c r="D5" s="348"/>
      <c r="E5" s="348"/>
      <c r="F5" s="348"/>
      <c r="G5" s="348"/>
      <c r="H5" s="348"/>
      <c r="I5" s="348"/>
      <c r="J5" s="348"/>
    </row>
    <row r="6" spans="1:10" ht="24.95" customHeight="1" x14ac:dyDescent="0.2">
      <c r="A6" s="345" t="s">
        <v>726</v>
      </c>
      <c r="B6" s="345"/>
      <c r="C6" s="345"/>
      <c r="D6" s="345"/>
      <c r="E6" s="345"/>
      <c r="F6" s="345"/>
      <c r="G6" s="345"/>
      <c r="H6" s="345"/>
      <c r="I6" s="345"/>
      <c r="J6" s="345"/>
    </row>
    <row r="7" spans="1:10" ht="24.95" customHeight="1" x14ac:dyDescent="0.2">
      <c r="A7" s="344" t="s">
        <v>995</v>
      </c>
      <c r="B7" s="344"/>
      <c r="C7" s="344"/>
      <c r="D7" s="344"/>
      <c r="E7" s="344"/>
      <c r="F7" s="344"/>
      <c r="G7" s="344"/>
      <c r="H7" s="344"/>
      <c r="I7" s="344"/>
      <c r="J7" s="344"/>
    </row>
    <row r="8" spans="1:10" s="56" customFormat="1" ht="23.25" customHeight="1" x14ac:dyDescent="0.2">
      <c r="A8" s="354" t="s">
        <v>759</v>
      </c>
      <c r="B8" s="354"/>
      <c r="C8" s="354"/>
      <c r="D8" s="354"/>
      <c r="E8" s="354"/>
      <c r="F8" s="354"/>
      <c r="G8" s="354"/>
      <c r="H8" s="354"/>
      <c r="I8" s="354"/>
      <c r="J8" s="70">
        <f>I25</f>
        <v>0</v>
      </c>
    </row>
    <row r="9" spans="1:10" ht="23.25" x14ac:dyDescent="0.35">
      <c r="A9" s="4" t="s">
        <v>721</v>
      </c>
      <c r="B9" s="14" t="s">
        <v>712</v>
      </c>
      <c r="C9" s="15">
        <v>2</v>
      </c>
      <c r="D9" s="15">
        <v>4</v>
      </c>
      <c r="E9" s="15">
        <v>6</v>
      </c>
      <c r="F9" s="15">
        <v>8</v>
      </c>
      <c r="G9" s="15">
        <v>10</v>
      </c>
      <c r="H9" s="15">
        <v>12</v>
      </c>
      <c r="I9" s="15" t="s">
        <v>8</v>
      </c>
      <c r="J9" s="14" t="s">
        <v>10</v>
      </c>
    </row>
    <row r="10" spans="1:10" ht="23.25" x14ac:dyDescent="0.2">
      <c r="A10" s="545" t="s">
        <v>730</v>
      </c>
      <c r="B10" s="545"/>
      <c r="C10" s="545"/>
      <c r="D10" s="545"/>
      <c r="E10" s="545"/>
      <c r="F10" s="545"/>
      <c r="G10" s="545"/>
      <c r="H10" s="545"/>
      <c r="I10" s="545"/>
      <c r="J10" s="545"/>
    </row>
    <row r="11" spans="1:10" ht="23.25" x14ac:dyDescent="0.35">
      <c r="A11" s="13" t="s">
        <v>487</v>
      </c>
      <c r="B11" s="20">
        <v>4</v>
      </c>
      <c r="C11" s="18">
        <v>0</v>
      </c>
      <c r="D11" s="18">
        <v>0</v>
      </c>
      <c r="E11" s="18">
        <v>0</v>
      </c>
      <c r="F11" s="18">
        <v>0</v>
      </c>
      <c r="G11" s="18">
        <v>0</v>
      </c>
      <c r="H11" s="18">
        <v>0</v>
      </c>
      <c r="I11" s="34">
        <f t="shared" ref="I11:I23" si="0">SUM(C11:H11)</f>
        <v>0</v>
      </c>
      <c r="J11" s="39">
        <f t="shared" ref="J11:J23" si="1">B11*I11</f>
        <v>0</v>
      </c>
    </row>
    <row r="12" spans="1:10" ht="23.25" x14ac:dyDescent="0.35">
      <c r="A12" s="13" t="s">
        <v>488</v>
      </c>
      <c r="B12" s="20">
        <v>4</v>
      </c>
      <c r="C12" s="18">
        <v>0</v>
      </c>
      <c r="D12" s="18"/>
      <c r="E12" s="18"/>
      <c r="F12" s="18"/>
      <c r="G12" s="18"/>
      <c r="H12" s="18"/>
      <c r="I12" s="34">
        <f t="shared" si="0"/>
        <v>0</v>
      </c>
      <c r="J12" s="39">
        <f t="shared" si="1"/>
        <v>0</v>
      </c>
    </row>
    <row r="13" spans="1:10" ht="23.25" x14ac:dyDescent="0.35">
      <c r="A13" s="13" t="s">
        <v>489</v>
      </c>
      <c r="B13" s="20">
        <v>4</v>
      </c>
      <c r="C13" s="18">
        <v>0</v>
      </c>
      <c r="D13" s="18"/>
      <c r="E13" s="18"/>
      <c r="F13" s="18"/>
      <c r="G13" s="18"/>
      <c r="H13" s="18"/>
      <c r="I13" s="34">
        <f t="shared" si="0"/>
        <v>0</v>
      </c>
      <c r="J13" s="39">
        <f t="shared" si="1"/>
        <v>0</v>
      </c>
    </row>
    <row r="14" spans="1:10" ht="23.25" x14ac:dyDescent="0.35">
      <c r="A14" s="13" t="s">
        <v>490</v>
      </c>
      <c r="B14" s="20">
        <v>4</v>
      </c>
      <c r="C14" s="18">
        <v>0</v>
      </c>
      <c r="D14" s="18"/>
      <c r="E14" s="18"/>
      <c r="F14" s="18"/>
      <c r="G14" s="18"/>
      <c r="H14" s="18"/>
      <c r="I14" s="34">
        <f t="shared" si="0"/>
        <v>0</v>
      </c>
      <c r="J14" s="39">
        <f t="shared" si="1"/>
        <v>0</v>
      </c>
    </row>
    <row r="15" spans="1:10" ht="23.25" x14ac:dyDescent="0.35">
      <c r="A15" s="13" t="s">
        <v>410</v>
      </c>
      <c r="B15" s="20">
        <v>4</v>
      </c>
      <c r="C15" s="18">
        <v>0</v>
      </c>
      <c r="D15" s="18"/>
      <c r="E15" s="18"/>
      <c r="F15" s="18"/>
      <c r="G15" s="18"/>
      <c r="H15" s="18"/>
      <c r="I15" s="34">
        <f t="shared" si="0"/>
        <v>0</v>
      </c>
      <c r="J15" s="39">
        <f t="shared" si="1"/>
        <v>0</v>
      </c>
    </row>
    <row r="16" spans="1:10" ht="23.25" x14ac:dyDescent="0.35">
      <c r="A16" s="13" t="s">
        <v>491</v>
      </c>
      <c r="B16" s="20">
        <v>4</v>
      </c>
      <c r="C16" s="18">
        <v>0</v>
      </c>
      <c r="D16" s="18"/>
      <c r="E16" s="18"/>
      <c r="F16" s="18"/>
      <c r="G16" s="18"/>
      <c r="H16" s="18"/>
      <c r="I16" s="34">
        <f t="shared" si="0"/>
        <v>0</v>
      </c>
      <c r="J16" s="39">
        <f t="shared" si="1"/>
        <v>0</v>
      </c>
    </row>
    <row r="17" spans="1:10" ht="23.25" x14ac:dyDescent="0.35">
      <c r="A17" s="13" t="s">
        <v>492</v>
      </c>
      <c r="B17" s="20">
        <v>4</v>
      </c>
      <c r="C17" s="18">
        <v>0</v>
      </c>
      <c r="D17" s="18"/>
      <c r="E17" s="18"/>
      <c r="F17" s="18"/>
      <c r="G17" s="18"/>
      <c r="H17" s="18"/>
      <c r="I17" s="34">
        <f t="shared" si="0"/>
        <v>0</v>
      </c>
      <c r="J17" s="39">
        <f t="shared" si="1"/>
        <v>0</v>
      </c>
    </row>
    <row r="18" spans="1:10" ht="23.25" x14ac:dyDescent="0.35">
      <c r="A18" s="13" t="s">
        <v>493</v>
      </c>
      <c r="B18" s="20">
        <v>4</v>
      </c>
      <c r="C18" s="18">
        <v>0</v>
      </c>
      <c r="D18" s="18"/>
      <c r="E18" s="18"/>
      <c r="F18" s="18"/>
      <c r="G18" s="18"/>
      <c r="H18" s="18"/>
      <c r="I18" s="34">
        <f t="shared" si="0"/>
        <v>0</v>
      </c>
      <c r="J18" s="39">
        <f t="shared" si="1"/>
        <v>0</v>
      </c>
    </row>
    <row r="19" spans="1:10" ht="23.25" x14ac:dyDescent="0.35">
      <c r="A19" s="13" t="s">
        <v>494</v>
      </c>
      <c r="B19" s="20">
        <v>4</v>
      </c>
      <c r="C19" s="18">
        <v>0</v>
      </c>
      <c r="D19" s="18"/>
      <c r="E19" s="18"/>
      <c r="F19" s="18"/>
      <c r="G19" s="18"/>
      <c r="H19" s="18"/>
      <c r="I19" s="34">
        <f t="shared" si="0"/>
        <v>0</v>
      </c>
      <c r="J19" s="39">
        <f t="shared" si="1"/>
        <v>0</v>
      </c>
    </row>
    <row r="20" spans="1:10" ht="23.25" x14ac:dyDescent="0.35">
      <c r="A20" s="13" t="s">
        <v>495</v>
      </c>
      <c r="B20" s="20">
        <v>4</v>
      </c>
      <c r="C20" s="18">
        <v>0</v>
      </c>
      <c r="D20" s="18"/>
      <c r="E20" s="18"/>
      <c r="F20" s="18"/>
      <c r="G20" s="18"/>
      <c r="H20" s="18"/>
      <c r="I20" s="34">
        <f t="shared" si="0"/>
        <v>0</v>
      </c>
      <c r="J20" s="39">
        <f t="shared" si="1"/>
        <v>0</v>
      </c>
    </row>
    <row r="21" spans="1:10" ht="23.25" x14ac:dyDescent="0.35">
      <c r="A21" s="13" t="s">
        <v>496</v>
      </c>
      <c r="B21" s="20">
        <v>4</v>
      </c>
      <c r="C21" s="18">
        <v>0</v>
      </c>
      <c r="D21" s="18"/>
      <c r="E21" s="18"/>
      <c r="F21" s="18"/>
      <c r="G21" s="18"/>
      <c r="H21" s="18"/>
      <c r="I21" s="34">
        <f t="shared" si="0"/>
        <v>0</v>
      </c>
      <c r="J21" s="39">
        <f t="shared" si="1"/>
        <v>0</v>
      </c>
    </row>
    <row r="22" spans="1:10" ht="23.25" x14ac:dyDescent="0.35">
      <c r="A22" s="13" t="s">
        <v>497</v>
      </c>
      <c r="B22" s="20">
        <v>4</v>
      </c>
      <c r="C22" s="18">
        <v>0</v>
      </c>
      <c r="D22" s="18"/>
      <c r="E22" s="18"/>
      <c r="F22" s="18"/>
      <c r="G22" s="18"/>
      <c r="H22" s="18"/>
      <c r="I22" s="34">
        <f t="shared" si="0"/>
        <v>0</v>
      </c>
      <c r="J22" s="39">
        <f t="shared" si="1"/>
        <v>0</v>
      </c>
    </row>
    <row r="23" spans="1:10" ht="23.25" x14ac:dyDescent="0.35">
      <c r="A23" s="13" t="s">
        <v>406</v>
      </c>
      <c r="B23" s="20">
        <v>4</v>
      </c>
      <c r="C23" s="18">
        <v>0</v>
      </c>
      <c r="D23" s="18"/>
      <c r="E23" s="18"/>
      <c r="F23" s="18"/>
      <c r="G23" s="18"/>
      <c r="H23" s="18">
        <v>0</v>
      </c>
      <c r="I23" s="34">
        <f t="shared" si="0"/>
        <v>0</v>
      </c>
      <c r="J23" s="39">
        <f t="shared" si="1"/>
        <v>0</v>
      </c>
    </row>
    <row r="24" spans="1:10" ht="23.25" x14ac:dyDescent="0.35">
      <c r="A24" s="4" t="s">
        <v>721</v>
      </c>
      <c r="B24" s="43" t="s">
        <v>802</v>
      </c>
      <c r="C24" s="6">
        <v>2</v>
      </c>
      <c r="D24" s="61">
        <v>4</v>
      </c>
      <c r="E24" s="61">
        <v>6</v>
      </c>
      <c r="F24" s="61">
        <v>8</v>
      </c>
      <c r="G24" s="61">
        <v>10</v>
      </c>
      <c r="H24" s="61">
        <v>12</v>
      </c>
      <c r="I24" s="15" t="s">
        <v>8</v>
      </c>
      <c r="J24" s="14" t="s">
        <v>10</v>
      </c>
    </row>
    <row r="25" spans="1:10" s="47" customFormat="1" ht="23.25" customHeight="1" x14ac:dyDescent="0.35">
      <c r="A25" s="352" t="s">
        <v>758</v>
      </c>
      <c r="B25" s="353"/>
      <c r="C25" s="72">
        <f t="shared" ref="C25:J25" si="2">SUM(C11:C23)</f>
        <v>0</v>
      </c>
      <c r="D25" s="72">
        <f t="shared" si="2"/>
        <v>0</v>
      </c>
      <c r="E25" s="72">
        <f t="shared" si="2"/>
        <v>0</v>
      </c>
      <c r="F25" s="72">
        <f t="shared" si="2"/>
        <v>0</v>
      </c>
      <c r="G25" s="72">
        <f t="shared" si="2"/>
        <v>0</v>
      </c>
      <c r="H25" s="72">
        <f t="shared" si="2"/>
        <v>0</v>
      </c>
      <c r="I25" s="72">
        <f t="shared" si="2"/>
        <v>0</v>
      </c>
      <c r="J25" s="73">
        <f t="shared" si="2"/>
        <v>0</v>
      </c>
    </row>
    <row r="26" spans="1:10" ht="24.95" customHeight="1" x14ac:dyDescent="0.2">
      <c r="A26" s="349" t="s">
        <v>751</v>
      </c>
      <c r="B26" s="350"/>
      <c r="C26" s="350"/>
      <c r="D26" s="350"/>
      <c r="E26" s="350"/>
      <c r="F26" s="350"/>
      <c r="G26" s="350"/>
      <c r="H26" s="350"/>
      <c r="I26" s="350"/>
      <c r="J26" s="351"/>
    </row>
  </sheetData>
  <sheetProtection selectLockedCells="1"/>
  <mergeCells count="11">
    <mergeCell ref="A1:J1"/>
    <mergeCell ref="A2:J2"/>
    <mergeCell ref="A3:J3"/>
    <mergeCell ref="A4:J4"/>
    <mergeCell ref="A26:J26"/>
    <mergeCell ref="A5:J5"/>
    <mergeCell ref="A6:J6"/>
    <mergeCell ref="A8:I8"/>
    <mergeCell ref="A25:B25"/>
    <mergeCell ref="A10:J10"/>
    <mergeCell ref="A7:J7"/>
  </mergeCells>
  <phoneticPr fontId="28" type="noConversion"/>
  <hyperlinks>
    <hyperlink ref="A5:J5" location="Account_Summary" display="Account Summary" xr:uid="{00000000-0004-0000-4F00-000000000000}"/>
    <hyperlink ref="A6:J6" location="'Table of Contents'!A1" display="Table of Contents" xr:uid="{00000000-0004-0000-4F00-000001000000}"/>
    <hyperlink ref="A10" r:id="rId1" xr:uid="{00000000-0004-0000-4F00-000002000000}"/>
    <hyperlink ref="A7:H7" r:id="rId2" display="Price List" xr:uid="{4D1D0CA8-29C1-4D12-B0CD-0D349752048C}"/>
  </hyperlinks>
  <pageMargins left="0.75" right="0.75" top="1" bottom="1" header="0.5" footer="0.5"/>
  <pageSetup orientation="portrait" horizontalDpi="4294967293" verticalDpi="0" r:id="rId3"/>
  <headerFooter alignWithMargins="0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000-000000000000}">
  <dimension ref="A1:J40"/>
  <sheetViews>
    <sheetView showZeros="0" topLeftCell="A12" zoomScale="80" workbookViewId="0">
      <selection activeCell="C28" sqref="C28"/>
    </sheetView>
  </sheetViews>
  <sheetFormatPr defaultRowHeight="12.75" x14ac:dyDescent="0.2"/>
  <cols>
    <col min="1" max="1" width="82.85546875" customWidth="1"/>
    <col min="2" max="2" width="23.7109375" customWidth="1"/>
    <col min="3" max="6" width="9.28515625" bestFit="1" customWidth="1"/>
    <col min="7" max="7" width="22.85546875" customWidth="1"/>
    <col min="8" max="8" width="24.7109375" customWidth="1"/>
  </cols>
  <sheetData>
    <row r="1" spans="1:10" ht="30" x14ac:dyDescent="0.2">
      <c r="A1" s="446" t="s">
        <v>749</v>
      </c>
      <c r="B1" s="446"/>
      <c r="C1" s="446"/>
      <c r="D1" s="446"/>
      <c r="E1" s="446"/>
      <c r="F1" s="446"/>
      <c r="G1" s="446"/>
      <c r="H1" s="446"/>
    </row>
    <row r="2" spans="1:10" s="52" customFormat="1" ht="23.25" x14ac:dyDescent="0.2">
      <c r="A2" s="347" t="s">
        <v>0</v>
      </c>
      <c r="B2" s="347"/>
      <c r="C2" s="347"/>
      <c r="D2" s="347"/>
      <c r="E2" s="347"/>
      <c r="F2" s="347"/>
      <c r="G2" s="347"/>
      <c r="H2" s="347"/>
    </row>
    <row r="3" spans="1:10" s="52" customFormat="1" ht="23.25" x14ac:dyDescent="0.2">
      <c r="A3" s="347" t="s">
        <v>838</v>
      </c>
      <c r="B3" s="347"/>
      <c r="C3" s="347"/>
      <c r="D3" s="347"/>
      <c r="E3" s="347"/>
      <c r="F3" s="347"/>
      <c r="G3" s="347"/>
      <c r="H3" s="347"/>
    </row>
    <row r="4" spans="1:10" s="52" customFormat="1" ht="23.25" x14ac:dyDescent="0.2">
      <c r="A4" s="347" t="s">
        <v>752</v>
      </c>
      <c r="B4" s="347"/>
      <c r="C4" s="347"/>
      <c r="D4" s="347"/>
      <c r="E4" s="347"/>
      <c r="F4" s="347"/>
      <c r="G4" s="347"/>
      <c r="H4" s="347"/>
    </row>
    <row r="5" spans="1:10" ht="23.25" x14ac:dyDescent="0.2">
      <c r="A5" s="348" t="s">
        <v>727</v>
      </c>
      <c r="B5" s="348"/>
      <c r="C5" s="348"/>
      <c r="D5" s="348"/>
      <c r="E5" s="348"/>
      <c r="F5" s="348"/>
      <c r="G5" s="348"/>
      <c r="H5" s="348"/>
    </row>
    <row r="6" spans="1:10" ht="24.95" customHeight="1" x14ac:dyDescent="0.2">
      <c r="A6" s="345" t="s">
        <v>726</v>
      </c>
      <c r="B6" s="345"/>
      <c r="C6" s="345"/>
      <c r="D6" s="345"/>
      <c r="E6" s="345"/>
      <c r="F6" s="345"/>
      <c r="G6" s="345"/>
      <c r="H6" s="345"/>
    </row>
    <row r="7" spans="1:10" ht="24.95" customHeight="1" x14ac:dyDescent="0.2">
      <c r="A7" s="546" t="s">
        <v>995</v>
      </c>
      <c r="B7" s="546"/>
      <c r="C7" s="546"/>
      <c r="D7" s="546"/>
      <c r="E7" s="546"/>
      <c r="F7" s="546"/>
      <c r="G7" s="546"/>
      <c r="H7" s="546"/>
      <c r="I7" s="323"/>
      <c r="J7" s="323"/>
    </row>
    <row r="8" spans="1:10" s="56" customFormat="1" ht="23.25" customHeight="1" x14ac:dyDescent="0.2">
      <c r="A8" s="354" t="s">
        <v>759</v>
      </c>
      <c r="B8" s="354"/>
      <c r="C8" s="354"/>
      <c r="D8" s="354"/>
      <c r="E8" s="354"/>
      <c r="F8" s="354"/>
      <c r="G8" s="354"/>
      <c r="H8" s="70">
        <f>G38</f>
        <v>0</v>
      </c>
    </row>
    <row r="9" spans="1:10" ht="23.25" x14ac:dyDescent="0.35">
      <c r="A9" s="4" t="s">
        <v>839</v>
      </c>
      <c r="B9" s="14" t="s">
        <v>712</v>
      </c>
      <c r="C9" s="15">
        <v>6</v>
      </c>
      <c r="D9" s="15">
        <v>8</v>
      </c>
      <c r="E9" s="15">
        <v>10</v>
      </c>
      <c r="F9" s="15">
        <v>12</v>
      </c>
      <c r="G9" s="15" t="s">
        <v>8</v>
      </c>
      <c r="H9" s="14" t="s">
        <v>10</v>
      </c>
    </row>
    <row r="10" spans="1:10" ht="23.25" customHeight="1" x14ac:dyDescent="0.2">
      <c r="A10" s="519" t="s">
        <v>730</v>
      </c>
      <c r="B10" s="519"/>
      <c r="C10" s="519"/>
      <c r="D10" s="519"/>
      <c r="E10" s="519"/>
      <c r="F10" s="519"/>
      <c r="G10" s="519"/>
      <c r="H10" s="519"/>
    </row>
    <row r="11" spans="1:10" ht="23.25" customHeight="1" x14ac:dyDescent="0.35">
      <c r="A11" s="48" t="s">
        <v>845</v>
      </c>
      <c r="B11" s="20">
        <v>3</v>
      </c>
      <c r="C11" s="18">
        <v>0</v>
      </c>
      <c r="D11" s="18">
        <v>0</v>
      </c>
      <c r="E11" s="18">
        <v>0</v>
      </c>
      <c r="F11" s="18">
        <v>0</v>
      </c>
      <c r="G11" s="34">
        <f t="shared" ref="G11:G23" si="0">SUM(C11:F11)</f>
        <v>0</v>
      </c>
      <c r="H11" s="39">
        <f t="shared" ref="H11:H23" si="1">B11*G11</f>
        <v>0</v>
      </c>
    </row>
    <row r="12" spans="1:10" ht="23.25" x14ac:dyDescent="0.35">
      <c r="A12" s="13" t="s">
        <v>841</v>
      </c>
      <c r="B12" s="20">
        <v>3</v>
      </c>
      <c r="C12" s="18"/>
      <c r="D12" s="18"/>
      <c r="E12" s="18"/>
      <c r="F12" s="18"/>
      <c r="G12" s="34">
        <f t="shared" si="0"/>
        <v>0</v>
      </c>
      <c r="H12" s="39">
        <f t="shared" si="1"/>
        <v>0</v>
      </c>
    </row>
    <row r="13" spans="1:10" ht="23.25" x14ac:dyDescent="0.35">
      <c r="A13" s="13" t="s">
        <v>842</v>
      </c>
      <c r="B13" s="20">
        <v>3</v>
      </c>
      <c r="C13" s="18"/>
      <c r="D13" s="18"/>
      <c r="E13" s="18"/>
      <c r="F13" s="18"/>
      <c r="G13" s="34">
        <f t="shared" si="0"/>
        <v>0</v>
      </c>
      <c r="H13" s="39">
        <f t="shared" si="1"/>
        <v>0</v>
      </c>
    </row>
    <row r="14" spans="1:10" ht="23.25" x14ac:dyDescent="0.35">
      <c r="A14" s="13" t="s">
        <v>843</v>
      </c>
      <c r="B14" s="20">
        <v>3</v>
      </c>
      <c r="C14" s="18"/>
      <c r="D14" s="18"/>
      <c r="E14" s="18"/>
      <c r="F14" s="18"/>
      <c r="G14" s="34">
        <f t="shared" si="0"/>
        <v>0</v>
      </c>
      <c r="H14" s="39">
        <f t="shared" si="1"/>
        <v>0</v>
      </c>
    </row>
    <row r="15" spans="1:10" ht="23.25" x14ac:dyDescent="0.35">
      <c r="A15" s="13" t="s">
        <v>99</v>
      </c>
      <c r="B15" s="20">
        <v>3</v>
      </c>
      <c r="C15" s="18"/>
      <c r="D15" s="18"/>
      <c r="E15" s="18"/>
      <c r="F15" s="18"/>
      <c r="G15" s="34">
        <f t="shared" si="0"/>
        <v>0</v>
      </c>
      <c r="H15" s="39">
        <f t="shared" si="1"/>
        <v>0</v>
      </c>
    </row>
    <row r="16" spans="1:10" ht="23.25" x14ac:dyDescent="0.35">
      <c r="A16" s="13" t="s">
        <v>844</v>
      </c>
      <c r="B16" s="20">
        <v>3</v>
      </c>
      <c r="C16" s="18"/>
      <c r="D16" s="18"/>
      <c r="E16" s="18"/>
      <c r="F16" s="18"/>
      <c r="G16" s="34">
        <f t="shared" si="0"/>
        <v>0</v>
      </c>
      <c r="H16" s="39">
        <f t="shared" si="1"/>
        <v>0</v>
      </c>
    </row>
    <row r="17" spans="1:8" ht="23.25" x14ac:dyDescent="0.35">
      <c r="A17" s="13" t="s">
        <v>846</v>
      </c>
      <c r="B17" s="20">
        <v>3</v>
      </c>
      <c r="C17" s="18">
        <v>0</v>
      </c>
      <c r="D17" s="18">
        <v>0</v>
      </c>
      <c r="E17" s="18">
        <v>0</v>
      </c>
      <c r="F17" s="18">
        <v>0</v>
      </c>
      <c r="G17" s="34">
        <f t="shared" si="0"/>
        <v>0</v>
      </c>
      <c r="H17" s="39">
        <f t="shared" si="1"/>
        <v>0</v>
      </c>
    </row>
    <row r="18" spans="1:8" ht="23.25" x14ac:dyDescent="0.35">
      <c r="A18" s="13" t="s">
        <v>848</v>
      </c>
      <c r="B18" s="20">
        <v>3</v>
      </c>
      <c r="C18" s="18">
        <v>0</v>
      </c>
      <c r="D18" s="18"/>
      <c r="E18" s="18"/>
      <c r="F18" s="18"/>
      <c r="G18" s="34">
        <f t="shared" si="0"/>
        <v>0</v>
      </c>
      <c r="H18" s="39">
        <f t="shared" si="1"/>
        <v>0</v>
      </c>
    </row>
    <row r="19" spans="1:8" ht="23.25" x14ac:dyDescent="0.35">
      <c r="A19" s="13" t="s">
        <v>2</v>
      </c>
      <c r="B19" s="20">
        <v>0</v>
      </c>
      <c r="C19" s="18"/>
      <c r="D19" s="18"/>
      <c r="E19" s="18"/>
      <c r="F19" s="18"/>
      <c r="G19" s="34">
        <f t="shared" si="0"/>
        <v>0</v>
      </c>
      <c r="H19" s="39">
        <f t="shared" si="1"/>
        <v>0</v>
      </c>
    </row>
    <row r="20" spans="1:8" ht="23.25" x14ac:dyDescent="0.35">
      <c r="A20" s="13" t="s">
        <v>2</v>
      </c>
      <c r="B20" s="20">
        <v>0</v>
      </c>
      <c r="C20" s="18"/>
      <c r="D20" s="18"/>
      <c r="E20" s="18"/>
      <c r="F20" s="18"/>
      <c r="G20" s="34">
        <f t="shared" si="0"/>
        <v>0</v>
      </c>
      <c r="H20" s="39">
        <f t="shared" si="1"/>
        <v>0</v>
      </c>
    </row>
    <row r="21" spans="1:8" ht="23.25" x14ac:dyDescent="0.35">
      <c r="A21" s="13" t="s">
        <v>2</v>
      </c>
      <c r="B21" s="20">
        <v>0</v>
      </c>
      <c r="C21" s="18"/>
      <c r="D21" s="18"/>
      <c r="E21" s="18"/>
      <c r="F21" s="18"/>
      <c r="G21" s="34">
        <f t="shared" si="0"/>
        <v>0</v>
      </c>
      <c r="H21" s="39">
        <f t="shared" si="1"/>
        <v>0</v>
      </c>
    </row>
    <row r="22" spans="1:8" ht="23.25" x14ac:dyDescent="0.35">
      <c r="A22" s="13" t="s">
        <v>2</v>
      </c>
      <c r="B22" s="20">
        <v>0</v>
      </c>
      <c r="C22" s="18"/>
      <c r="D22" s="18"/>
      <c r="E22" s="18"/>
      <c r="F22" s="18"/>
      <c r="G22" s="34">
        <f t="shared" si="0"/>
        <v>0</v>
      </c>
      <c r="H22" s="39">
        <f t="shared" si="1"/>
        <v>0</v>
      </c>
    </row>
    <row r="23" spans="1:8" ht="23.25" x14ac:dyDescent="0.35">
      <c r="A23" s="13" t="s">
        <v>2</v>
      </c>
      <c r="B23" s="20">
        <v>0</v>
      </c>
      <c r="C23" s="18"/>
      <c r="D23" s="18"/>
      <c r="E23" s="18"/>
      <c r="F23" s="18">
        <v>0</v>
      </c>
      <c r="G23" s="34">
        <f t="shared" si="0"/>
        <v>0</v>
      </c>
      <c r="H23" s="39">
        <f t="shared" si="1"/>
        <v>0</v>
      </c>
    </row>
    <row r="24" spans="1:8" ht="23.25" x14ac:dyDescent="0.35">
      <c r="A24" s="4" t="s">
        <v>840</v>
      </c>
      <c r="B24" s="43" t="s">
        <v>712</v>
      </c>
      <c r="C24" s="61">
        <v>0</v>
      </c>
      <c r="D24" s="61">
        <v>0</v>
      </c>
      <c r="E24" s="61">
        <v>0</v>
      </c>
      <c r="F24" s="548"/>
      <c r="G24" s="99" t="s">
        <v>2</v>
      </c>
      <c r="H24" s="100" t="s">
        <v>2</v>
      </c>
    </row>
    <row r="25" spans="1:8" ht="23.25" x14ac:dyDescent="0.35">
      <c r="A25" s="13" t="s">
        <v>847</v>
      </c>
      <c r="B25" s="103">
        <v>3</v>
      </c>
      <c r="C25" s="57"/>
      <c r="D25" s="57"/>
      <c r="E25" s="57"/>
      <c r="F25" s="549"/>
      <c r="G25" s="34">
        <f t="shared" ref="G25:G36" si="2">SUM(C25:F25)</f>
        <v>0</v>
      </c>
      <c r="H25" s="39">
        <f t="shared" ref="H25:H36" si="3">B25*G25</f>
        <v>0</v>
      </c>
    </row>
    <row r="26" spans="1:8" ht="23.25" x14ac:dyDescent="0.35">
      <c r="A26" s="102"/>
      <c r="B26" s="103"/>
      <c r="C26" s="57"/>
      <c r="D26" s="57"/>
      <c r="E26" s="57"/>
      <c r="F26" s="549"/>
      <c r="G26" s="34">
        <f t="shared" si="2"/>
        <v>0</v>
      </c>
      <c r="H26" s="39">
        <f t="shared" si="3"/>
        <v>0</v>
      </c>
    </row>
    <row r="27" spans="1:8" ht="23.25" x14ac:dyDescent="0.35">
      <c r="A27" s="102"/>
      <c r="B27" s="103"/>
      <c r="C27" s="57"/>
      <c r="D27" s="57"/>
      <c r="E27" s="57"/>
      <c r="F27" s="549"/>
      <c r="G27" s="34">
        <f t="shared" si="2"/>
        <v>0</v>
      </c>
      <c r="H27" s="39">
        <f t="shared" si="3"/>
        <v>0</v>
      </c>
    </row>
    <row r="28" spans="1:8" ht="23.25" x14ac:dyDescent="0.35">
      <c r="A28" s="102"/>
      <c r="B28" s="103"/>
      <c r="C28" s="57"/>
      <c r="D28" s="57"/>
      <c r="E28" s="57"/>
      <c r="F28" s="549"/>
      <c r="G28" s="34">
        <f t="shared" si="2"/>
        <v>0</v>
      </c>
      <c r="H28" s="39">
        <f t="shared" si="3"/>
        <v>0</v>
      </c>
    </row>
    <row r="29" spans="1:8" ht="23.25" x14ac:dyDescent="0.35">
      <c r="A29" s="102"/>
      <c r="B29" s="103"/>
      <c r="C29" s="57"/>
      <c r="D29" s="57"/>
      <c r="E29" s="57"/>
      <c r="F29" s="549"/>
      <c r="G29" s="34">
        <f t="shared" si="2"/>
        <v>0</v>
      </c>
      <c r="H29" s="39">
        <f t="shared" si="3"/>
        <v>0</v>
      </c>
    </row>
    <row r="30" spans="1:8" ht="23.25" x14ac:dyDescent="0.35">
      <c r="A30" s="102"/>
      <c r="B30" s="103"/>
      <c r="C30" s="57"/>
      <c r="D30" s="57"/>
      <c r="E30" s="57"/>
      <c r="F30" s="549"/>
      <c r="G30" s="34">
        <f t="shared" si="2"/>
        <v>0</v>
      </c>
      <c r="H30" s="39">
        <f t="shared" si="3"/>
        <v>0</v>
      </c>
    </row>
    <row r="31" spans="1:8" ht="23.25" x14ac:dyDescent="0.35">
      <c r="A31" s="102"/>
      <c r="B31" s="103"/>
      <c r="C31" s="57"/>
      <c r="D31" s="57"/>
      <c r="E31" s="57"/>
      <c r="F31" s="549"/>
      <c r="G31" s="34">
        <f t="shared" si="2"/>
        <v>0</v>
      </c>
      <c r="H31" s="39">
        <f t="shared" si="3"/>
        <v>0</v>
      </c>
    </row>
    <row r="32" spans="1:8" ht="23.25" x14ac:dyDescent="0.35">
      <c r="A32" s="102"/>
      <c r="B32" s="103"/>
      <c r="C32" s="57"/>
      <c r="D32" s="57"/>
      <c r="E32" s="57"/>
      <c r="F32" s="549"/>
      <c r="G32" s="34">
        <f t="shared" si="2"/>
        <v>0</v>
      </c>
      <c r="H32" s="39">
        <f t="shared" si="3"/>
        <v>0</v>
      </c>
    </row>
    <row r="33" spans="1:8" ht="23.25" x14ac:dyDescent="0.35">
      <c r="A33" s="102"/>
      <c r="B33" s="103"/>
      <c r="C33" s="57"/>
      <c r="D33" s="57"/>
      <c r="E33" s="57"/>
      <c r="F33" s="549"/>
      <c r="G33" s="34">
        <f t="shared" si="2"/>
        <v>0</v>
      </c>
      <c r="H33" s="39">
        <f t="shared" si="3"/>
        <v>0</v>
      </c>
    </row>
    <row r="34" spans="1:8" ht="23.25" x14ac:dyDescent="0.35">
      <c r="A34" s="102"/>
      <c r="B34" s="103"/>
      <c r="C34" s="57"/>
      <c r="D34" s="57"/>
      <c r="E34" s="57"/>
      <c r="F34" s="549"/>
      <c r="G34" s="34">
        <f t="shared" si="2"/>
        <v>0</v>
      </c>
      <c r="H34" s="39">
        <f t="shared" si="3"/>
        <v>0</v>
      </c>
    </row>
    <row r="35" spans="1:8" ht="23.25" x14ac:dyDescent="0.35">
      <c r="A35" s="102"/>
      <c r="B35" s="103"/>
      <c r="C35" s="57"/>
      <c r="D35" s="57"/>
      <c r="E35" s="57"/>
      <c r="F35" s="549"/>
      <c r="G35" s="34">
        <f t="shared" si="2"/>
        <v>0</v>
      </c>
      <c r="H35" s="39">
        <f t="shared" si="3"/>
        <v>0</v>
      </c>
    </row>
    <row r="36" spans="1:8" ht="23.25" x14ac:dyDescent="0.35">
      <c r="A36" s="102"/>
      <c r="B36" s="103"/>
      <c r="C36" s="57"/>
      <c r="D36" s="57"/>
      <c r="E36" s="57"/>
      <c r="F36" s="550"/>
      <c r="G36" s="34">
        <f t="shared" si="2"/>
        <v>0</v>
      </c>
      <c r="H36" s="39">
        <f t="shared" si="3"/>
        <v>0</v>
      </c>
    </row>
    <row r="37" spans="1:8" ht="23.25" x14ac:dyDescent="0.35">
      <c r="A37" s="7" t="s">
        <v>837</v>
      </c>
      <c r="B37" s="43" t="s">
        <v>802</v>
      </c>
      <c r="C37" s="61">
        <v>6</v>
      </c>
      <c r="D37" s="61">
        <v>8</v>
      </c>
      <c r="E37" s="61">
        <v>10</v>
      </c>
      <c r="F37" s="61">
        <v>12</v>
      </c>
      <c r="G37" s="15" t="s">
        <v>8</v>
      </c>
      <c r="H37" s="14" t="s">
        <v>10</v>
      </c>
    </row>
    <row r="38" spans="1:8" s="47" customFormat="1" ht="23.25" customHeight="1" x14ac:dyDescent="0.35">
      <c r="A38" s="97" t="s">
        <v>758</v>
      </c>
      <c r="B38" s="98"/>
      <c r="C38" s="72">
        <f>SUM(C37)</f>
        <v>6</v>
      </c>
      <c r="D38" s="72">
        <f>SUM(D37)</f>
        <v>8</v>
      </c>
      <c r="E38" s="72">
        <f>SUM(E37)</f>
        <v>10</v>
      </c>
      <c r="F38" s="72">
        <f>SUM(F37)</f>
        <v>12</v>
      </c>
      <c r="G38" s="72">
        <f>SUM(G11:G36)</f>
        <v>0</v>
      </c>
      <c r="H38" s="101">
        <f>SUM(H11:H36)</f>
        <v>0</v>
      </c>
    </row>
    <row r="39" spans="1:8" s="47" customFormat="1" ht="23.25" customHeight="1" x14ac:dyDescent="0.2">
      <c r="A39" s="547"/>
      <c r="B39" s="387"/>
      <c r="C39" s="387"/>
      <c r="D39" s="387"/>
      <c r="E39" s="387"/>
      <c r="F39" s="387"/>
      <c r="G39" s="387"/>
      <c r="H39" s="388"/>
    </row>
    <row r="40" spans="1:8" ht="24.95" customHeight="1" x14ac:dyDescent="0.2">
      <c r="A40" s="349" t="s">
        <v>751</v>
      </c>
      <c r="B40" s="350"/>
      <c r="C40" s="350"/>
      <c r="D40" s="350"/>
      <c r="E40" s="350"/>
      <c r="F40" s="350"/>
      <c r="G40" s="350"/>
      <c r="H40" s="351"/>
    </row>
  </sheetData>
  <sheetProtection selectLockedCells="1"/>
  <mergeCells count="12">
    <mergeCell ref="A40:H40"/>
    <mergeCell ref="A39:H39"/>
    <mergeCell ref="F24:F36"/>
    <mergeCell ref="A10:H10"/>
    <mergeCell ref="A5:H5"/>
    <mergeCell ref="A6:H6"/>
    <mergeCell ref="A8:G8"/>
    <mergeCell ref="A1:H1"/>
    <mergeCell ref="A2:H2"/>
    <mergeCell ref="A3:H3"/>
    <mergeCell ref="A4:H4"/>
    <mergeCell ref="A7:H7"/>
  </mergeCells>
  <phoneticPr fontId="28" type="noConversion"/>
  <hyperlinks>
    <hyperlink ref="A5:H5" location="Account_Summary" display="Account Summary" xr:uid="{00000000-0004-0000-5000-000000000000}"/>
    <hyperlink ref="A6:H6" location="'Table of Contents'!A1" display="Table of Contents" xr:uid="{00000000-0004-0000-5000-000001000000}"/>
    <hyperlink ref="A10" r:id="rId1" xr:uid="{00000000-0004-0000-5000-000002000000}"/>
  </hyperlinks>
  <pageMargins left="0.75" right="0.75" top="1" bottom="1" header="0.5" footer="0.5"/>
  <pageSetup orientation="portrait" r:id="rId2"/>
  <headerFooter alignWithMargins="0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100-000000000000}">
  <dimension ref="A1:J17"/>
  <sheetViews>
    <sheetView showZeros="0" zoomScale="75" workbookViewId="0">
      <selection activeCell="A6" sqref="A6:F6"/>
    </sheetView>
  </sheetViews>
  <sheetFormatPr defaultRowHeight="12.75" x14ac:dyDescent="0.2"/>
  <cols>
    <col min="1" max="1" width="82.85546875" customWidth="1"/>
    <col min="2" max="2" width="23.7109375" customWidth="1"/>
    <col min="3" max="3" width="16.140625" customWidth="1"/>
    <col min="4" max="4" width="15.140625" customWidth="1"/>
    <col min="5" max="5" width="22.85546875" customWidth="1"/>
    <col min="6" max="6" width="24.7109375" customWidth="1"/>
  </cols>
  <sheetData>
    <row r="1" spans="1:10" ht="30" x14ac:dyDescent="0.2">
      <c r="A1" s="446" t="s">
        <v>749</v>
      </c>
      <c r="B1" s="446"/>
      <c r="C1" s="446"/>
      <c r="D1" s="446"/>
      <c r="E1" s="446"/>
      <c r="F1" s="446"/>
    </row>
    <row r="2" spans="1:10" s="52" customFormat="1" ht="23.25" x14ac:dyDescent="0.2">
      <c r="A2" s="347" t="s">
        <v>0</v>
      </c>
      <c r="B2" s="347"/>
      <c r="C2" s="347"/>
      <c r="D2" s="347"/>
      <c r="E2" s="347"/>
      <c r="F2" s="347"/>
    </row>
    <row r="3" spans="1:10" s="52" customFormat="1" ht="23.25" x14ac:dyDescent="0.2">
      <c r="A3" s="347" t="s">
        <v>892</v>
      </c>
      <c r="B3" s="347"/>
      <c r="C3" s="347"/>
      <c r="D3" s="347"/>
      <c r="E3" s="347"/>
      <c r="F3" s="347"/>
    </row>
    <row r="4" spans="1:10" s="52" customFormat="1" ht="23.25" x14ac:dyDescent="0.2">
      <c r="A4" s="347" t="s">
        <v>752</v>
      </c>
      <c r="B4" s="347"/>
      <c r="C4" s="347"/>
      <c r="D4" s="347"/>
      <c r="E4" s="347"/>
      <c r="F4" s="347"/>
    </row>
    <row r="5" spans="1:10" ht="23.25" x14ac:dyDescent="0.2">
      <c r="A5" s="348" t="s">
        <v>727</v>
      </c>
      <c r="B5" s="348"/>
      <c r="C5" s="348"/>
      <c r="D5" s="348"/>
      <c r="E5" s="348"/>
      <c r="F5" s="348"/>
    </row>
    <row r="6" spans="1:10" ht="24.95" customHeight="1" x14ac:dyDescent="0.2">
      <c r="A6" s="345" t="s">
        <v>726</v>
      </c>
      <c r="B6" s="345"/>
      <c r="C6" s="345"/>
      <c r="D6" s="345"/>
      <c r="E6" s="345"/>
      <c r="F6" s="345"/>
    </row>
    <row r="7" spans="1:10" ht="24.95" customHeight="1" x14ac:dyDescent="0.2">
      <c r="A7" s="546" t="s">
        <v>995</v>
      </c>
      <c r="B7" s="546"/>
      <c r="C7" s="546"/>
      <c r="D7" s="546"/>
      <c r="E7" s="546"/>
      <c r="F7" s="546"/>
      <c r="G7" s="323"/>
      <c r="H7" s="323"/>
      <c r="I7" s="323"/>
      <c r="J7" s="323"/>
    </row>
    <row r="8" spans="1:10" s="56" customFormat="1" ht="23.25" customHeight="1" x14ac:dyDescent="0.2">
      <c r="A8" s="354" t="s">
        <v>759</v>
      </c>
      <c r="B8" s="354"/>
      <c r="C8" s="354"/>
      <c r="D8" s="354"/>
      <c r="E8" s="354"/>
      <c r="F8" s="70">
        <f>E15</f>
        <v>0</v>
      </c>
    </row>
    <row r="9" spans="1:10" ht="23.25" x14ac:dyDescent="0.35">
      <c r="A9" s="7" t="s">
        <v>893</v>
      </c>
      <c r="B9" s="14" t="s">
        <v>712</v>
      </c>
      <c r="C9" s="321" t="s">
        <v>899</v>
      </c>
      <c r="D9" s="15" t="s">
        <v>927</v>
      </c>
      <c r="E9" s="15" t="s">
        <v>8</v>
      </c>
      <c r="F9" s="14" t="s">
        <v>10</v>
      </c>
    </row>
    <row r="10" spans="1:10" s="50" customFormat="1" ht="23.25" customHeight="1" x14ac:dyDescent="0.35">
      <c r="A10" s="553" t="s">
        <v>730</v>
      </c>
      <c r="B10" s="554"/>
      <c r="C10" s="554"/>
      <c r="D10" s="554"/>
      <c r="E10" s="554"/>
      <c r="F10" s="555"/>
    </row>
    <row r="11" spans="1:10" s="50" customFormat="1" ht="23.25" customHeight="1" x14ac:dyDescent="0.35">
      <c r="A11" s="237" t="s">
        <v>939</v>
      </c>
      <c r="B11" s="239">
        <v>6.5</v>
      </c>
      <c r="C11" s="235">
        <v>0</v>
      </c>
      <c r="D11" s="236">
        <v>0</v>
      </c>
      <c r="E11" s="236">
        <f>SUM(C11:D11)</f>
        <v>0</v>
      </c>
      <c r="F11" s="238">
        <f>B11*E11</f>
        <v>0</v>
      </c>
    </row>
    <row r="12" spans="1:10" s="50" customFormat="1" ht="23.25" customHeight="1" x14ac:dyDescent="0.35">
      <c r="A12" s="237" t="s">
        <v>937</v>
      </c>
      <c r="B12" s="238">
        <v>6.5</v>
      </c>
      <c r="C12" s="235">
        <v>0</v>
      </c>
      <c r="D12" s="236">
        <v>0</v>
      </c>
      <c r="E12" s="236">
        <f t="shared" ref="E12:E14" si="0">SUM(C12:D12)</f>
        <v>0</v>
      </c>
      <c r="F12" s="238">
        <f t="shared" ref="F12:F14" si="1">B12*E12</f>
        <v>0</v>
      </c>
    </row>
    <row r="13" spans="1:10" ht="23.25" customHeight="1" x14ac:dyDescent="0.35">
      <c r="A13" s="23" t="s">
        <v>936</v>
      </c>
      <c r="B13" s="20">
        <v>6.5</v>
      </c>
      <c r="C13" s="34">
        <v>0</v>
      </c>
      <c r="D13" s="18">
        <v>0</v>
      </c>
      <c r="E13" s="236">
        <f t="shared" si="0"/>
        <v>0</v>
      </c>
      <c r="F13" s="238">
        <f t="shared" si="1"/>
        <v>0</v>
      </c>
    </row>
    <row r="14" spans="1:10" ht="23.25" customHeight="1" x14ac:dyDescent="0.35">
      <c r="A14" s="23" t="s">
        <v>938</v>
      </c>
      <c r="B14" s="20">
        <v>6.5</v>
      </c>
      <c r="C14" s="34">
        <v>0</v>
      </c>
      <c r="D14" s="18">
        <v>0</v>
      </c>
      <c r="E14" s="236">
        <f t="shared" si="0"/>
        <v>0</v>
      </c>
      <c r="F14" s="238">
        <f t="shared" si="1"/>
        <v>0</v>
      </c>
    </row>
    <row r="15" spans="1:10" s="47" customFormat="1" ht="23.25" customHeight="1" x14ac:dyDescent="0.35">
      <c r="A15" s="551" t="s">
        <v>758</v>
      </c>
      <c r="B15" s="552"/>
      <c r="C15" s="240">
        <f>SUM(C11:C14)</f>
        <v>0</v>
      </c>
      <c r="D15" s="241">
        <f>SUM(D11:D14)</f>
        <v>0</v>
      </c>
      <c r="E15" s="241">
        <f>SUM(C15:D15)</f>
        <v>0</v>
      </c>
      <c r="F15" s="242">
        <f>SUM(F10:F14)</f>
        <v>0</v>
      </c>
    </row>
    <row r="16" spans="1:10" s="47" customFormat="1" ht="23.25" customHeight="1" x14ac:dyDescent="0.2">
      <c r="A16" s="547"/>
      <c r="B16" s="387"/>
      <c r="C16" s="387"/>
      <c r="D16" s="387"/>
      <c r="E16" s="387"/>
      <c r="F16" s="388"/>
    </row>
    <row r="17" spans="1:6" ht="24.95" customHeight="1" x14ac:dyDescent="0.2">
      <c r="A17" s="349" t="s">
        <v>751</v>
      </c>
      <c r="B17" s="350"/>
      <c r="C17" s="350"/>
      <c r="D17" s="350"/>
      <c r="E17" s="350"/>
      <c r="F17" s="351"/>
    </row>
  </sheetData>
  <sheetProtection selectLockedCells="1"/>
  <mergeCells count="12">
    <mergeCell ref="A17:F17"/>
    <mergeCell ref="A5:F5"/>
    <mergeCell ref="A6:F6"/>
    <mergeCell ref="A8:E8"/>
    <mergeCell ref="A10:F10"/>
    <mergeCell ref="A1:F1"/>
    <mergeCell ref="A2:F2"/>
    <mergeCell ref="A3:F3"/>
    <mergeCell ref="A4:F4"/>
    <mergeCell ref="A16:F16"/>
    <mergeCell ref="A15:B15"/>
    <mergeCell ref="A7:F7"/>
  </mergeCells>
  <phoneticPr fontId="28" type="noConversion"/>
  <hyperlinks>
    <hyperlink ref="A5:F5" location="Account_Summary" display="Account Summary" xr:uid="{00000000-0004-0000-5100-000000000000}"/>
    <hyperlink ref="A6:F6" location="'Table of Contents'!A1" display="Table of Contents" xr:uid="{00000000-0004-0000-5100-000001000000}"/>
  </hyperlinks>
  <pageMargins left="0.75" right="0.75" top="1" bottom="1" header="0.5" footer="0.5"/>
  <pageSetup orientation="portrait" horizontalDpi="4294967293" verticalDpi="0" r:id="rId1"/>
  <headerFooter alignWithMargins="0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200-000000000000}">
  <dimension ref="A1:J16"/>
  <sheetViews>
    <sheetView showZeros="0" topLeftCell="A4" workbookViewId="0">
      <selection activeCell="B14" sqref="B14"/>
    </sheetView>
  </sheetViews>
  <sheetFormatPr defaultRowHeight="12.75" x14ac:dyDescent="0.2"/>
  <cols>
    <col min="1" max="1" width="42.7109375" customWidth="1"/>
    <col min="2" max="2" width="25.5703125" customWidth="1"/>
    <col min="3" max="3" width="15" bestFit="1" customWidth="1"/>
    <col min="9" max="9" width="22.42578125" customWidth="1"/>
    <col min="10" max="10" width="28.7109375" customWidth="1"/>
  </cols>
  <sheetData>
    <row r="1" spans="1:10" ht="30" x14ac:dyDescent="0.2">
      <c r="A1" s="446" t="s">
        <v>749</v>
      </c>
      <c r="B1" s="446"/>
      <c r="C1" s="446"/>
      <c r="D1" s="446"/>
      <c r="E1" s="446"/>
      <c r="F1" s="446"/>
      <c r="G1" s="446"/>
      <c r="H1" s="446"/>
      <c r="I1" s="446"/>
      <c r="J1" s="446"/>
    </row>
    <row r="2" spans="1:10" s="52" customFormat="1" ht="23.25" x14ac:dyDescent="0.2">
      <c r="A2" s="347" t="s">
        <v>0</v>
      </c>
      <c r="B2" s="347"/>
      <c r="C2" s="347"/>
      <c r="D2" s="347"/>
      <c r="E2" s="347"/>
      <c r="F2" s="347"/>
      <c r="G2" s="347"/>
      <c r="H2" s="347"/>
      <c r="I2" s="347"/>
      <c r="J2" s="347"/>
    </row>
    <row r="3" spans="1:10" s="52" customFormat="1" ht="23.25" x14ac:dyDescent="0.2">
      <c r="A3" s="347" t="s">
        <v>819</v>
      </c>
      <c r="B3" s="347"/>
      <c r="C3" s="347"/>
      <c r="D3" s="347"/>
      <c r="E3" s="347"/>
      <c r="F3" s="347"/>
      <c r="G3" s="347"/>
      <c r="H3" s="347"/>
      <c r="I3" s="347"/>
      <c r="J3" s="347"/>
    </row>
    <row r="4" spans="1:10" s="52" customFormat="1" ht="23.25" x14ac:dyDescent="0.2">
      <c r="A4" s="347" t="s">
        <v>752</v>
      </c>
      <c r="B4" s="347"/>
      <c r="C4" s="347"/>
      <c r="D4" s="347"/>
      <c r="E4" s="347"/>
      <c r="F4" s="347"/>
      <c r="G4" s="347"/>
      <c r="H4" s="347"/>
      <c r="I4" s="347"/>
      <c r="J4" s="347"/>
    </row>
    <row r="5" spans="1:10" ht="23.25" x14ac:dyDescent="0.2">
      <c r="A5" s="348" t="s">
        <v>727</v>
      </c>
      <c r="B5" s="348"/>
      <c r="C5" s="348"/>
      <c r="D5" s="348"/>
      <c r="E5" s="348"/>
      <c r="F5" s="348"/>
      <c r="G5" s="348"/>
      <c r="H5" s="348"/>
      <c r="I5" s="348"/>
      <c r="J5" s="348"/>
    </row>
    <row r="6" spans="1:10" ht="24.95" customHeight="1" x14ac:dyDescent="0.2">
      <c r="A6" s="345" t="s">
        <v>726</v>
      </c>
      <c r="B6" s="345"/>
      <c r="C6" s="345"/>
      <c r="D6" s="345"/>
      <c r="E6" s="345"/>
      <c r="F6" s="345"/>
      <c r="G6" s="345"/>
      <c r="H6" s="345"/>
      <c r="I6" s="345"/>
      <c r="J6" s="345"/>
    </row>
    <row r="7" spans="1:10" ht="24.95" customHeight="1" x14ac:dyDescent="0.2">
      <c r="A7" s="546" t="s">
        <v>995</v>
      </c>
      <c r="B7" s="546"/>
      <c r="C7" s="546"/>
      <c r="D7" s="546"/>
      <c r="E7" s="546"/>
      <c r="F7" s="546"/>
      <c r="G7" s="546"/>
      <c r="H7" s="546"/>
      <c r="I7" s="546"/>
      <c r="J7" s="546"/>
    </row>
    <row r="8" spans="1:10" s="56" customFormat="1" ht="23.25" customHeight="1" x14ac:dyDescent="0.2">
      <c r="A8" s="354" t="s">
        <v>759</v>
      </c>
      <c r="B8" s="354"/>
      <c r="C8" s="354"/>
      <c r="D8" s="354"/>
      <c r="E8" s="354"/>
      <c r="F8" s="354"/>
      <c r="G8" s="354"/>
      <c r="H8" s="354"/>
      <c r="I8" s="354"/>
      <c r="J8" s="70">
        <f>I15</f>
        <v>0</v>
      </c>
    </row>
    <row r="9" spans="1:10" ht="23.25" x14ac:dyDescent="0.35">
      <c r="A9" s="4" t="s">
        <v>723</v>
      </c>
      <c r="B9" s="14" t="s">
        <v>712</v>
      </c>
      <c r="C9" s="15">
        <v>2</v>
      </c>
      <c r="D9" s="15">
        <v>4</v>
      </c>
      <c r="E9" s="15">
        <v>6</v>
      </c>
      <c r="F9" s="15">
        <v>8</v>
      </c>
      <c r="G9" s="15">
        <v>10</v>
      </c>
      <c r="H9" s="15">
        <v>12</v>
      </c>
      <c r="I9" s="15" t="s">
        <v>8</v>
      </c>
      <c r="J9" s="15" t="s">
        <v>10</v>
      </c>
    </row>
    <row r="10" spans="1:10" ht="23.25" x14ac:dyDescent="0.2">
      <c r="A10" s="556" t="s">
        <v>730</v>
      </c>
      <c r="B10" s="556"/>
      <c r="C10" s="556"/>
      <c r="D10" s="556"/>
      <c r="E10" s="556"/>
      <c r="F10" s="556"/>
      <c r="G10" s="556"/>
      <c r="H10" s="556"/>
      <c r="I10" s="556"/>
      <c r="J10" s="556"/>
    </row>
    <row r="11" spans="1:10" ht="23.25" x14ac:dyDescent="0.35">
      <c r="A11" s="13" t="s">
        <v>722</v>
      </c>
      <c r="B11" s="20">
        <v>3</v>
      </c>
      <c r="C11" s="18">
        <v>0</v>
      </c>
      <c r="D11" s="18">
        <v>0</v>
      </c>
      <c r="E11" s="18">
        <v>0</v>
      </c>
      <c r="F11" s="18">
        <v>0</v>
      </c>
      <c r="G11" s="18">
        <v>0</v>
      </c>
      <c r="H11" s="18">
        <v>0</v>
      </c>
      <c r="I11" s="34">
        <f>SUM(C11:H11)</f>
        <v>0</v>
      </c>
      <c r="J11" s="39">
        <f>B11*I11</f>
        <v>0</v>
      </c>
    </row>
    <row r="12" spans="1:10" ht="23.25" x14ac:dyDescent="0.35">
      <c r="A12" s="13" t="s">
        <v>498</v>
      </c>
      <c r="B12" s="20">
        <v>3</v>
      </c>
      <c r="C12" s="18">
        <v>0</v>
      </c>
      <c r="D12" s="18"/>
      <c r="E12" s="18"/>
      <c r="F12" s="18"/>
      <c r="G12" s="18">
        <v>0</v>
      </c>
      <c r="H12" s="18"/>
      <c r="I12" s="34">
        <f>SUM(C12:H12)</f>
        <v>0</v>
      </c>
      <c r="J12" s="39">
        <f>B12*I12</f>
        <v>0</v>
      </c>
    </row>
    <row r="13" spans="1:10" ht="23.25" x14ac:dyDescent="0.35">
      <c r="A13" s="13" t="s">
        <v>499</v>
      </c>
      <c r="B13" s="20">
        <v>3</v>
      </c>
      <c r="C13" s="18">
        <v>0</v>
      </c>
      <c r="D13" s="18"/>
      <c r="E13" s="18"/>
      <c r="F13" s="18"/>
      <c r="G13" s="18"/>
      <c r="H13" s="18">
        <v>0</v>
      </c>
      <c r="I13" s="34">
        <f>SUM(C13:H13)</f>
        <v>0</v>
      </c>
      <c r="J13" s="39">
        <f>B13*I13</f>
        <v>0</v>
      </c>
    </row>
    <row r="14" spans="1:10" ht="23.25" x14ac:dyDescent="0.35">
      <c r="A14" s="4" t="s">
        <v>723</v>
      </c>
      <c r="B14" s="43" t="s">
        <v>802</v>
      </c>
      <c r="C14" s="6">
        <v>2</v>
      </c>
      <c r="D14" s="61">
        <v>4</v>
      </c>
      <c r="E14" s="61">
        <v>6</v>
      </c>
      <c r="F14" s="61">
        <v>8</v>
      </c>
      <c r="G14" s="61">
        <v>10</v>
      </c>
      <c r="H14" s="61">
        <v>12</v>
      </c>
      <c r="I14" s="15" t="s">
        <v>8</v>
      </c>
      <c r="J14" s="14" t="s">
        <v>10</v>
      </c>
    </row>
    <row r="15" spans="1:10" s="47" customFormat="1" ht="23.25" customHeight="1" x14ac:dyDescent="0.35">
      <c r="A15" s="352" t="s">
        <v>758</v>
      </c>
      <c r="B15" s="353"/>
      <c r="C15" s="72">
        <f t="shared" ref="C15:J15" si="0">SUM(C11:C13)</f>
        <v>0</v>
      </c>
      <c r="D15" s="72">
        <f t="shared" si="0"/>
        <v>0</v>
      </c>
      <c r="E15" s="72">
        <f t="shared" si="0"/>
        <v>0</v>
      </c>
      <c r="F15" s="72">
        <f t="shared" si="0"/>
        <v>0</v>
      </c>
      <c r="G15" s="72">
        <f t="shared" si="0"/>
        <v>0</v>
      </c>
      <c r="H15" s="72">
        <f t="shared" si="0"/>
        <v>0</v>
      </c>
      <c r="I15" s="72">
        <f t="shared" si="0"/>
        <v>0</v>
      </c>
      <c r="J15" s="73">
        <f t="shared" si="0"/>
        <v>0</v>
      </c>
    </row>
    <row r="16" spans="1:10" ht="24.95" customHeight="1" x14ac:dyDescent="0.2">
      <c r="A16" s="349" t="s">
        <v>751</v>
      </c>
      <c r="B16" s="350"/>
      <c r="C16" s="350"/>
      <c r="D16" s="350"/>
      <c r="E16" s="350"/>
      <c r="F16" s="350"/>
      <c r="G16" s="350"/>
      <c r="H16" s="350"/>
      <c r="I16" s="350"/>
      <c r="J16" s="351"/>
    </row>
  </sheetData>
  <sheetProtection selectLockedCells="1"/>
  <mergeCells count="11">
    <mergeCell ref="A1:J1"/>
    <mergeCell ref="A2:J2"/>
    <mergeCell ref="A3:J3"/>
    <mergeCell ref="A4:J4"/>
    <mergeCell ref="A16:J16"/>
    <mergeCell ref="A5:J5"/>
    <mergeCell ref="A6:J6"/>
    <mergeCell ref="A8:I8"/>
    <mergeCell ref="A15:B15"/>
    <mergeCell ref="A10:J10"/>
    <mergeCell ref="A7:J7"/>
  </mergeCells>
  <phoneticPr fontId="28" type="noConversion"/>
  <hyperlinks>
    <hyperlink ref="A5:J5" location="Account_Summary" display="Account Summary" xr:uid="{00000000-0004-0000-5200-000000000000}"/>
    <hyperlink ref="A6:J6" location="'Table of Contents'!A1" display="Table of Contents" xr:uid="{00000000-0004-0000-5200-000001000000}"/>
    <hyperlink ref="A10" r:id="rId1" xr:uid="{00000000-0004-0000-5200-000002000000}"/>
  </hyperlinks>
  <pageMargins left="0.75" right="0.75" top="1" bottom="1" header="0.5" footer="0.5"/>
  <pageSetup orientation="portrait" horizontalDpi="4294967293" verticalDpi="0" r:id="rId2"/>
  <headerFooter alignWithMargins="0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300-000000000000}">
  <sheetPr>
    <pageSetUpPr fitToPage="1"/>
  </sheetPr>
  <dimension ref="A1:U14"/>
  <sheetViews>
    <sheetView showZeros="0" zoomScale="60" workbookViewId="0">
      <selection activeCell="A6" sqref="A6:J6"/>
    </sheetView>
  </sheetViews>
  <sheetFormatPr defaultRowHeight="12.75" x14ac:dyDescent="0.2"/>
  <cols>
    <col min="1" max="1" width="72" customWidth="1"/>
    <col min="2" max="2" width="16.5703125" customWidth="1"/>
    <col min="3" max="3" width="18.7109375" customWidth="1"/>
    <col min="9" max="9" width="24.140625" customWidth="1"/>
    <col min="10" max="10" width="18.85546875" customWidth="1"/>
  </cols>
  <sheetData>
    <row r="1" spans="1:21" s="12" customFormat="1" ht="30" customHeight="1" x14ac:dyDescent="0.2">
      <c r="A1" s="557" t="s">
        <v>749</v>
      </c>
      <c r="B1" s="557"/>
      <c r="C1" s="557"/>
      <c r="D1" s="557"/>
      <c r="E1" s="557"/>
      <c r="F1" s="557"/>
      <c r="G1" s="557"/>
      <c r="H1" s="557"/>
      <c r="I1" s="557"/>
      <c r="J1" s="557"/>
      <c r="R1" s="181"/>
      <c r="S1" s="181"/>
      <c r="T1" s="181"/>
      <c r="U1" s="181"/>
    </row>
    <row r="2" spans="1:21" s="52" customFormat="1" ht="23.25" customHeight="1" x14ac:dyDescent="0.2">
      <c r="A2" s="468" t="s">
        <v>0</v>
      </c>
      <c r="B2" s="468"/>
      <c r="C2" s="468"/>
      <c r="D2" s="468"/>
      <c r="E2" s="468"/>
      <c r="F2" s="468"/>
      <c r="G2" s="468"/>
      <c r="H2" s="468"/>
      <c r="I2" s="468"/>
      <c r="J2" s="468"/>
      <c r="R2" s="161"/>
      <c r="S2" s="161"/>
      <c r="T2" s="161"/>
      <c r="U2" s="161"/>
    </row>
    <row r="3" spans="1:21" s="162" customFormat="1" ht="30" x14ac:dyDescent="0.2">
      <c r="A3" s="558" t="s">
        <v>820</v>
      </c>
      <c r="B3" s="558"/>
      <c r="C3" s="558"/>
      <c r="D3" s="558"/>
      <c r="E3" s="558"/>
      <c r="F3" s="558"/>
      <c r="G3" s="558"/>
      <c r="H3" s="558"/>
      <c r="I3" s="558"/>
      <c r="J3" s="558"/>
    </row>
    <row r="4" spans="1:21" s="52" customFormat="1" ht="23.25" x14ac:dyDescent="0.2">
      <c r="A4" s="468" t="s">
        <v>752</v>
      </c>
      <c r="B4" s="468"/>
      <c r="C4" s="468"/>
      <c r="D4" s="468"/>
      <c r="E4" s="468"/>
      <c r="F4" s="468"/>
      <c r="G4" s="468"/>
      <c r="H4" s="468"/>
      <c r="I4" s="468"/>
      <c r="J4" s="468"/>
    </row>
    <row r="5" spans="1:21" ht="23.25" x14ac:dyDescent="0.2">
      <c r="A5" s="348" t="s">
        <v>727</v>
      </c>
      <c r="B5" s="348"/>
      <c r="C5" s="348"/>
      <c r="D5" s="348"/>
      <c r="E5" s="348"/>
      <c r="F5" s="348"/>
      <c r="G5" s="348"/>
      <c r="H5" s="348"/>
      <c r="I5" s="348"/>
      <c r="J5" s="348"/>
    </row>
    <row r="6" spans="1:21" ht="24.95" customHeight="1" x14ac:dyDescent="0.2">
      <c r="A6" s="345" t="s">
        <v>726</v>
      </c>
      <c r="B6" s="345"/>
      <c r="C6" s="345"/>
      <c r="D6" s="345"/>
      <c r="E6" s="345"/>
      <c r="F6" s="345"/>
      <c r="G6" s="345"/>
      <c r="H6" s="345"/>
      <c r="I6" s="345"/>
      <c r="J6" s="345"/>
    </row>
    <row r="7" spans="1:21" s="56" customFormat="1" ht="23.25" customHeight="1" x14ac:dyDescent="0.2">
      <c r="A7" s="354" t="s">
        <v>759</v>
      </c>
      <c r="B7" s="354"/>
      <c r="C7" s="354"/>
      <c r="D7" s="354"/>
      <c r="E7" s="354"/>
      <c r="F7" s="354"/>
      <c r="G7" s="354"/>
      <c r="H7" s="354"/>
      <c r="I7" s="354"/>
      <c r="J7" s="55">
        <f>I12</f>
        <v>0</v>
      </c>
    </row>
    <row r="8" spans="1:21" s="56" customFormat="1" ht="23.25" customHeight="1" x14ac:dyDescent="0.2">
      <c r="A8" s="344" t="s">
        <v>995</v>
      </c>
      <c r="B8" s="344"/>
      <c r="C8" s="344"/>
      <c r="D8" s="344"/>
      <c r="E8" s="344"/>
      <c r="F8" s="344"/>
      <c r="G8" s="344"/>
      <c r="H8" s="344"/>
      <c r="I8" s="344"/>
      <c r="J8" s="344"/>
    </row>
    <row r="9" spans="1:21" s="56" customFormat="1" ht="23.25" customHeight="1" x14ac:dyDescent="0.2">
      <c r="A9" s="569" t="s">
        <v>890</v>
      </c>
      <c r="B9" s="569"/>
      <c r="C9" s="569"/>
      <c r="D9" s="569"/>
      <c r="E9" s="569"/>
      <c r="F9" s="569"/>
      <c r="G9" s="569"/>
      <c r="H9" s="569"/>
      <c r="I9" s="569"/>
      <c r="J9" s="570"/>
    </row>
    <row r="10" spans="1:21" s="56" customFormat="1" ht="23.25" customHeight="1" x14ac:dyDescent="0.2">
      <c r="A10" s="567" t="s">
        <v>889</v>
      </c>
      <c r="B10" s="567"/>
      <c r="C10" s="567"/>
      <c r="D10" s="567"/>
      <c r="E10" s="567"/>
      <c r="F10" s="567"/>
      <c r="G10" s="567"/>
      <c r="H10" s="567"/>
      <c r="I10" s="567"/>
      <c r="J10" s="568"/>
    </row>
    <row r="11" spans="1:21" s="52" customFormat="1" ht="24.95" customHeight="1" x14ac:dyDescent="0.2">
      <c r="A11" s="95" t="s">
        <v>715</v>
      </c>
      <c r="B11" s="88" t="s">
        <v>712</v>
      </c>
      <c r="C11" s="89" t="s">
        <v>685</v>
      </c>
      <c r="D11" s="564" t="s">
        <v>591</v>
      </c>
      <c r="E11" s="565"/>
      <c r="F11" s="565"/>
      <c r="G11" s="565"/>
      <c r="H11" s="566"/>
      <c r="I11" s="89" t="s">
        <v>8</v>
      </c>
      <c r="J11" s="90" t="s">
        <v>10</v>
      </c>
    </row>
    <row r="12" spans="1:21" s="85" customFormat="1" ht="23.25" x14ac:dyDescent="0.35">
      <c r="A12" s="91">
        <v>0</v>
      </c>
      <c r="B12" s="92">
        <v>0</v>
      </c>
      <c r="C12" s="86">
        <v>0</v>
      </c>
      <c r="D12" s="561">
        <v>0</v>
      </c>
      <c r="E12" s="562"/>
      <c r="F12" s="562"/>
      <c r="G12" s="562"/>
      <c r="H12" s="563"/>
      <c r="I12" s="86">
        <f>SUM(D12:H12)</f>
        <v>0</v>
      </c>
      <c r="J12" s="87">
        <f>B12*D12</f>
        <v>0</v>
      </c>
    </row>
    <row r="13" spans="1:21" ht="24" customHeight="1" x14ac:dyDescent="0.2">
      <c r="A13" s="559"/>
      <c r="B13" s="559"/>
      <c r="C13" s="559"/>
      <c r="D13" s="559"/>
      <c r="E13" s="559"/>
      <c r="F13" s="559"/>
      <c r="G13" s="559"/>
      <c r="H13" s="559"/>
      <c r="I13" s="559"/>
      <c r="J13" s="559"/>
    </row>
    <row r="14" spans="1:21" s="182" customFormat="1" ht="24" customHeight="1" x14ac:dyDescent="0.2">
      <c r="A14" s="560" t="s">
        <v>686</v>
      </c>
      <c r="B14" s="560"/>
      <c r="C14" s="560"/>
      <c r="D14" s="560"/>
      <c r="E14" s="560"/>
      <c r="F14" s="560"/>
      <c r="G14" s="560"/>
      <c r="H14" s="560"/>
      <c r="I14" s="560"/>
      <c r="J14" s="560"/>
    </row>
  </sheetData>
  <sheetProtection selectLockedCells="1"/>
  <mergeCells count="14">
    <mergeCell ref="A14:J14"/>
    <mergeCell ref="D12:H12"/>
    <mergeCell ref="A5:J5"/>
    <mergeCell ref="A6:J6"/>
    <mergeCell ref="A7:I7"/>
    <mergeCell ref="D11:H11"/>
    <mergeCell ref="A10:J10"/>
    <mergeCell ref="A9:J9"/>
    <mergeCell ref="A1:J1"/>
    <mergeCell ref="A2:J2"/>
    <mergeCell ref="A3:J3"/>
    <mergeCell ref="A4:J4"/>
    <mergeCell ref="A13:J13"/>
    <mergeCell ref="A8:J8"/>
  </mergeCells>
  <phoneticPr fontId="28" type="noConversion"/>
  <hyperlinks>
    <hyperlink ref="A5:J5" location="Account_Summary" display="Account Summary" xr:uid="{00000000-0004-0000-5300-000000000000}"/>
    <hyperlink ref="A6:J6" location="'Table of Contents'!A1" display="Table of Contents" xr:uid="{00000000-0004-0000-5300-000001000000}"/>
    <hyperlink ref="A3:J3" r:id="rId1" display="TODAY'S SPECIAL" xr:uid="{00000000-0004-0000-5300-000002000000}"/>
    <hyperlink ref="A14:J14" r:id="rId2" display="Today's Fly Special" xr:uid="{00000000-0004-0000-5300-000003000000}"/>
  </hyperlinks>
  <pageMargins left="0.75" right="0.75" top="1" bottom="1" header="0.5" footer="0.5"/>
  <pageSetup scale="73" orientation="landscape" horizontalDpi="4294967294" r:id="rId3"/>
  <headerFooter alignWithMargins="0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400-000000000000}">
  <dimension ref="A1:J18"/>
  <sheetViews>
    <sheetView showZeros="0" topLeftCell="A6" workbookViewId="0">
      <selection activeCell="B16" sqref="B16"/>
    </sheetView>
  </sheetViews>
  <sheetFormatPr defaultRowHeight="12.75" x14ac:dyDescent="0.2"/>
  <cols>
    <col min="1" max="1" width="40.28515625" customWidth="1"/>
    <col min="2" max="2" width="24" customWidth="1"/>
    <col min="9" max="9" width="18" customWidth="1"/>
    <col min="10" max="10" width="21.5703125" customWidth="1"/>
  </cols>
  <sheetData>
    <row r="1" spans="1:10" ht="30" x14ac:dyDescent="0.2">
      <c r="A1" s="446" t="s">
        <v>749</v>
      </c>
      <c r="B1" s="446"/>
      <c r="C1" s="446"/>
      <c r="D1" s="446"/>
      <c r="E1" s="446"/>
      <c r="F1" s="446"/>
      <c r="G1" s="446"/>
      <c r="H1" s="446"/>
      <c r="I1" s="446"/>
      <c r="J1" s="446"/>
    </row>
    <row r="2" spans="1:10" s="52" customFormat="1" ht="23.25" x14ac:dyDescent="0.2">
      <c r="A2" s="347" t="s">
        <v>0</v>
      </c>
      <c r="B2" s="347"/>
      <c r="C2" s="347"/>
      <c r="D2" s="347"/>
      <c r="E2" s="347"/>
      <c r="F2" s="347"/>
      <c r="G2" s="347"/>
      <c r="H2" s="347"/>
      <c r="I2" s="347"/>
      <c r="J2" s="347"/>
    </row>
    <row r="3" spans="1:10" s="52" customFormat="1" ht="23.25" x14ac:dyDescent="0.2">
      <c r="A3" s="347" t="s">
        <v>821</v>
      </c>
      <c r="B3" s="347"/>
      <c r="C3" s="347"/>
      <c r="D3" s="347"/>
      <c r="E3" s="347"/>
      <c r="F3" s="347"/>
      <c r="G3" s="347"/>
      <c r="H3" s="347"/>
      <c r="I3" s="347"/>
      <c r="J3" s="347"/>
    </row>
    <row r="4" spans="1:10" s="52" customFormat="1" ht="23.25" x14ac:dyDescent="0.2">
      <c r="A4" s="347" t="s">
        <v>752</v>
      </c>
      <c r="B4" s="347"/>
      <c r="C4" s="347"/>
      <c r="D4" s="347"/>
      <c r="E4" s="347"/>
      <c r="F4" s="347"/>
      <c r="G4" s="347"/>
      <c r="H4" s="347"/>
      <c r="I4" s="347"/>
      <c r="J4" s="347"/>
    </row>
    <row r="5" spans="1:10" ht="23.25" x14ac:dyDescent="0.2">
      <c r="A5" s="348" t="s">
        <v>727</v>
      </c>
      <c r="B5" s="348"/>
      <c r="C5" s="348"/>
      <c r="D5" s="348"/>
      <c r="E5" s="348"/>
      <c r="F5" s="348"/>
      <c r="G5" s="348"/>
      <c r="H5" s="348"/>
      <c r="I5" s="348"/>
      <c r="J5" s="348"/>
    </row>
    <row r="6" spans="1:10" ht="24.95" customHeight="1" x14ac:dyDescent="0.2">
      <c r="A6" s="345" t="s">
        <v>726</v>
      </c>
      <c r="B6" s="345"/>
      <c r="C6" s="345"/>
      <c r="D6" s="345"/>
      <c r="E6" s="345"/>
      <c r="F6" s="345"/>
      <c r="G6" s="345"/>
      <c r="H6" s="345"/>
      <c r="I6" s="345"/>
      <c r="J6" s="345"/>
    </row>
    <row r="7" spans="1:10" ht="24.95" customHeight="1" x14ac:dyDescent="0.2">
      <c r="A7" s="546" t="s">
        <v>995</v>
      </c>
      <c r="B7" s="546"/>
      <c r="C7" s="546"/>
      <c r="D7" s="546"/>
      <c r="E7" s="546"/>
      <c r="F7" s="546"/>
      <c r="G7" s="546"/>
      <c r="H7" s="546"/>
      <c r="I7" s="546"/>
      <c r="J7" s="546"/>
    </row>
    <row r="8" spans="1:10" s="56" customFormat="1" ht="23.25" customHeight="1" x14ac:dyDescent="0.2">
      <c r="A8" s="354" t="s">
        <v>759</v>
      </c>
      <c r="B8" s="354"/>
      <c r="C8" s="354"/>
      <c r="D8" s="354"/>
      <c r="E8" s="354"/>
      <c r="F8" s="354"/>
      <c r="G8" s="354"/>
      <c r="H8" s="354"/>
      <c r="I8" s="354"/>
      <c r="J8" s="70">
        <f>I17</f>
        <v>0</v>
      </c>
    </row>
    <row r="9" spans="1:10" ht="23.25" x14ac:dyDescent="0.35">
      <c r="A9" s="4" t="s">
        <v>523</v>
      </c>
      <c r="B9" s="15" t="s">
        <v>712</v>
      </c>
      <c r="C9" s="15">
        <v>2</v>
      </c>
      <c r="D9" s="15">
        <v>4</v>
      </c>
      <c r="E9" s="15">
        <v>6</v>
      </c>
      <c r="F9" s="15">
        <v>8</v>
      </c>
      <c r="G9" s="15">
        <v>10</v>
      </c>
      <c r="H9" s="15">
        <v>12</v>
      </c>
      <c r="I9" s="15" t="s">
        <v>8</v>
      </c>
      <c r="J9" s="14" t="s">
        <v>10</v>
      </c>
    </row>
    <row r="10" spans="1:10" ht="23.25" x14ac:dyDescent="0.2">
      <c r="A10" s="571" t="s">
        <v>730</v>
      </c>
      <c r="B10" s="571"/>
      <c r="C10" s="571"/>
      <c r="D10" s="571"/>
      <c r="E10" s="571"/>
      <c r="F10" s="571"/>
      <c r="G10" s="571"/>
      <c r="H10" s="571"/>
      <c r="I10" s="571"/>
      <c r="J10" s="571"/>
    </row>
    <row r="11" spans="1:10" ht="23.25" x14ac:dyDescent="0.35">
      <c r="A11" s="42" t="s">
        <v>524</v>
      </c>
      <c r="B11" s="20">
        <v>3</v>
      </c>
      <c r="C11" s="18">
        <v>0</v>
      </c>
      <c r="D11" s="18">
        <v>0</v>
      </c>
      <c r="E11" s="18">
        <v>0</v>
      </c>
      <c r="F11" s="18">
        <v>0</v>
      </c>
      <c r="G11" s="18">
        <v>0</v>
      </c>
      <c r="H11" s="18">
        <v>0</v>
      </c>
      <c r="I11" s="34">
        <f>SUM(C11:H11)</f>
        <v>0</v>
      </c>
      <c r="J11" s="39">
        <f>B11*I11</f>
        <v>0</v>
      </c>
    </row>
    <row r="12" spans="1:10" ht="23.25" x14ac:dyDescent="0.35">
      <c r="A12" s="13" t="s">
        <v>525</v>
      </c>
      <c r="B12" s="20">
        <v>3</v>
      </c>
      <c r="C12" s="18">
        <v>0</v>
      </c>
      <c r="D12" s="18"/>
      <c r="E12" s="18"/>
      <c r="F12" s="18"/>
      <c r="G12" s="18"/>
      <c r="H12" s="18"/>
      <c r="I12" s="34">
        <f>SUM(C12:H12)</f>
        <v>0</v>
      </c>
      <c r="J12" s="39">
        <f>B12*I12</f>
        <v>0</v>
      </c>
    </row>
    <row r="13" spans="1:10" ht="23.25" x14ac:dyDescent="0.35">
      <c r="A13" s="13" t="s">
        <v>526</v>
      </c>
      <c r="B13" s="20">
        <v>3</v>
      </c>
      <c r="C13" s="18">
        <v>0</v>
      </c>
      <c r="D13" s="18"/>
      <c r="E13" s="18"/>
      <c r="F13" s="18"/>
      <c r="G13" s="18"/>
      <c r="H13" s="18"/>
      <c r="I13" s="34">
        <f>SUM(C13:H13)</f>
        <v>0</v>
      </c>
      <c r="J13" s="39">
        <f>B13*I13</f>
        <v>0</v>
      </c>
    </row>
    <row r="14" spans="1:10" ht="23.25" x14ac:dyDescent="0.35">
      <c r="A14" s="13" t="s">
        <v>527</v>
      </c>
      <c r="B14" s="20">
        <v>3</v>
      </c>
      <c r="C14" s="18">
        <v>0</v>
      </c>
      <c r="D14" s="18"/>
      <c r="E14" s="18"/>
      <c r="F14" s="18"/>
      <c r="G14" s="18"/>
      <c r="H14" s="18"/>
      <c r="I14" s="34">
        <f>SUM(C14:H14)</f>
        <v>0</v>
      </c>
      <c r="J14" s="39">
        <f>B14*I14</f>
        <v>0</v>
      </c>
    </row>
    <row r="15" spans="1:10" ht="23.25" x14ac:dyDescent="0.35">
      <c r="A15" s="13" t="s">
        <v>528</v>
      </c>
      <c r="B15" s="20">
        <v>3</v>
      </c>
      <c r="C15" s="18">
        <v>0</v>
      </c>
      <c r="D15" s="18"/>
      <c r="E15" s="18"/>
      <c r="F15" s="18"/>
      <c r="G15" s="18"/>
      <c r="H15" s="18">
        <v>0</v>
      </c>
      <c r="I15" s="34">
        <f>SUM(C15:H15)</f>
        <v>0</v>
      </c>
      <c r="J15" s="39">
        <f>B15*I15</f>
        <v>0</v>
      </c>
    </row>
    <row r="16" spans="1:10" ht="23.25" x14ac:dyDescent="0.35">
      <c r="A16" s="4" t="s">
        <v>523</v>
      </c>
      <c r="B16" s="43" t="s">
        <v>802</v>
      </c>
      <c r="C16" s="6">
        <v>2</v>
      </c>
      <c r="D16" s="61">
        <v>4</v>
      </c>
      <c r="E16" s="61">
        <v>6</v>
      </c>
      <c r="F16" s="61">
        <v>8</v>
      </c>
      <c r="G16" s="61">
        <v>10</v>
      </c>
      <c r="H16" s="61">
        <v>12</v>
      </c>
      <c r="I16" s="15" t="s">
        <v>8</v>
      </c>
      <c r="J16" s="14" t="s">
        <v>10</v>
      </c>
    </row>
    <row r="17" spans="1:10" s="47" customFormat="1" ht="23.25" customHeight="1" x14ac:dyDescent="0.35">
      <c r="A17" s="352" t="s">
        <v>758</v>
      </c>
      <c r="B17" s="353"/>
      <c r="C17" s="72">
        <f t="shared" ref="C17:J17" si="0">SUM(C11:C15)</f>
        <v>0</v>
      </c>
      <c r="D17" s="72">
        <f t="shared" si="0"/>
        <v>0</v>
      </c>
      <c r="E17" s="72">
        <f t="shared" si="0"/>
        <v>0</v>
      </c>
      <c r="F17" s="72">
        <f t="shared" si="0"/>
        <v>0</v>
      </c>
      <c r="G17" s="72">
        <f t="shared" si="0"/>
        <v>0</v>
      </c>
      <c r="H17" s="72">
        <f t="shared" si="0"/>
        <v>0</v>
      </c>
      <c r="I17" s="72">
        <f t="shared" si="0"/>
        <v>0</v>
      </c>
      <c r="J17" s="73">
        <f t="shared" si="0"/>
        <v>0</v>
      </c>
    </row>
    <row r="18" spans="1:10" ht="24.95" customHeight="1" x14ac:dyDescent="0.2">
      <c r="A18" s="349" t="s">
        <v>751</v>
      </c>
      <c r="B18" s="350"/>
      <c r="C18" s="350"/>
      <c r="D18" s="350"/>
      <c r="E18" s="350"/>
      <c r="F18" s="350"/>
      <c r="G18" s="350"/>
      <c r="H18" s="350"/>
      <c r="I18" s="350"/>
      <c r="J18" s="351"/>
    </row>
  </sheetData>
  <sheetProtection selectLockedCells="1"/>
  <mergeCells count="11">
    <mergeCell ref="A1:J1"/>
    <mergeCell ref="A2:J2"/>
    <mergeCell ref="A3:J3"/>
    <mergeCell ref="A4:J4"/>
    <mergeCell ref="A18:J18"/>
    <mergeCell ref="A5:J5"/>
    <mergeCell ref="A6:J6"/>
    <mergeCell ref="A8:I8"/>
    <mergeCell ref="A17:B17"/>
    <mergeCell ref="A10:J10"/>
    <mergeCell ref="A7:J7"/>
  </mergeCells>
  <phoneticPr fontId="28" type="noConversion"/>
  <hyperlinks>
    <hyperlink ref="A5:J5" location="Account_Summary" display="Account Summary" xr:uid="{00000000-0004-0000-5400-000000000000}"/>
    <hyperlink ref="A6:J6" location="'Table of Contents'!A1" display="Table of Contents" xr:uid="{00000000-0004-0000-5400-000001000000}"/>
    <hyperlink ref="A11" r:id="rId1" xr:uid="{00000000-0004-0000-5400-000002000000}"/>
    <hyperlink ref="A10" r:id="rId2" xr:uid="{00000000-0004-0000-5400-000003000000}"/>
  </hyperlinks>
  <pageMargins left="0.75" right="0.75" top="1" bottom="1" header="0.5" footer="0.5"/>
  <headerFooter alignWithMargins="0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26E82C-AD69-470A-9F45-332A5103256A}">
  <dimension ref="A1:J14"/>
  <sheetViews>
    <sheetView showZeros="0" topLeftCell="A3" workbookViewId="0">
      <selection activeCell="A12" sqref="A12"/>
    </sheetView>
  </sheetViews>
  <sheetFormatPr defaultRowHeight="12.75" x14ac:dyDescent="0.2"/>
  <cols>
    <col min="1" max="1" width="80.5703125" customWidth="1"/>
    <col min="2" max="2" width="18.85546875" customWidth="1"/>
    <col min="3" max="3" width="24.42578125" customWidth="1"/>
    <col min="4" max="4" width="29.42578125" customWidth="1"/>
  </cols>
  <sheetData>
    <row r="1" spans="1:10" ht="30" x14ac:dyDescent="0.2">
      <c r="A1" s="446" t="s">
        <v>749</v>
      </c>
      <c r="B1" s="446"/>
      <c r="C1" s="446"/>
      <c r="D1" s="446"/>
    </row>
    <row r="2" spans="1:10" ht="23.25" x14ac:dyDescent="0.2">
      <c r="A2" s="347" t="s">
        <v>0</v>
      </c>
      <c r="B2" s="347"/>
      <c r="C2" s="347"/>
      <c r="D2" s="347"/>
    </row>
    <row r="3" spans="1:10" ht="23.25" x14ac:dyDescent="0.2">
      <c r="A3" s="347" t="s">
        <v>983</v>
      </c>
      <c r="B3" s="347"/>
      <c r="C3" s="347"/>
      <c r="D3" s="347"/>
    </row>
    <row r="4" spans="1:10" ht="23.25" x14ac:dyDescent="0.2">
      <c r="A4" s="347" t="s">
        <v>980</v>
      </c>
      <c r="B4" s="347"/>
      <c r="C4" s="347"/>
      <c r="D4" s="347"/>
    </row>
    <row r="5" spans="1:10" ht="23.25" x14ac:dyDescent="0.2">
      <c r="A5" s="348" t="s">
        <v>727</v>
      </c>
      <c r="B5" s="348"/>
      <c r="C5" s="348"/>
      <c r="D5" s="348"/>
    </row>
    <row r="6" spans="1:10" ht="23.25" x14ac:dyDescent="0.2">
      <c r="A6" s="345" t="s">
        <v>726</v>
      </c>
      <c r="B6" s="345"/>
      <c r="C6" s="345"/>
      <c r="D6" s="345"/>
    </row>
    <row r="7" spans="1:10" ht="23.25" x14ac:dyDescent="0.2">
      <c r="A7" s="546" t="s">
        <v>995</v>
      </c>
      <c r="B7" s="546"/>
      <c r="C7" s="546"/>
      <c r="D7" s="546"/>
      <c r="E7" s="323"/>
      <c r="F7" s="323"/>
      <c r="G7" s="323"/>
      <c r="H7" s="323"/>
      <c r="I7" s="323"/>
      <c r="J7" s="323"/>
    </row>
    <row r="8" spans="1:10" ht="23.25" x14ac:dyDescent="0.2">
      <c r="A8" s="354" t="s">
        <v>984</v>
      </c>
      <c r="B8" s="354"/>
      <c r="C8" s="528"/>
      <c r="D8" s="70">
        <f>C13</f>
        <v>0</v>
      </c>
    </row>
    <row r="9" spans="1:10" ht="23.25" x14ac:dyDescent="0.35">
      <c r="A9" s="4" t="s">
        <v>983</v>
      </c>
      <c r="B9" s="15" t="s">
        <v>712</v>
      </c>
      <c r="C9" s="15" t="s">
        <v>982</v>
      </c>
      <c r="D9" s="14" t="s">
        <v>10</v>
      </c>
    </row>
    <row r="10" spans="1:10" s="223" customFormat="1" ht="23.25" x14ac:dyDescent="0.35">
      <c r="A10" s="572" t="s">
        <v>730</v>
      </c>
      <c r="B10" s="572"/>
      <c r="C10" s="572"/>
      <c r="D10" s="572"/>
    </row>
    <row r="11" spans="1:10" ht="23.25" x14ac:dyDescent="0.35">
      <c r="A11" s="13" t="s">
        <v>981</v>
      </c>
      <c r="B11" s="20">
        <v>22.25</v>
      </c>
      <c r="C11" s="34">
        <v>0</v>
      </c>
      <c r="D11" s="39">
        <f>B11*C11</f>
        <v>0</v>
      </c>
    </row>
    <row r="12" spans="1:10" ht="23.25" x14ac:dyDescent="0.35">
      <c r="A12" s="4" t="s">
        <v>988</v>
      </c>
      <c r="B12" s="43" t="s">
        <v>712</v>
      </c>
      <c r="C12" s="15" t="s">
        <v>982</v>
      </c>
      <c r="D12" s="14" t="s">
        <v>10</v>
      </c>
    </row>
    <row r="13" spans="1:10" ht="23.25" x14ac:dyDescent="0.35">
      <c r="A13" s="352" t="s">
        <v>758</v>
      </c>
      <c r="B13" s="353"/>
      <c r="C13" s="72">
        <f>SUM(C11:C11)</f>
        <v>0</v>
      </c>
      <c r="D13" s="73">
        <f>SUM(D11:D11)</f>
        <v>0</v>
      </c>
    </row>
    <row r="14" spans="1:10" ht="23.25" x14ac:dyDescent="0.2">
      <c r="A14" s="349" t="s">
        <v>751</v>
      </c>
      <c r="B14" s="350"/>
      <c r="C14" s="350"/>
      <c r="D14" s="351"/>
    </row>
  </sheetData>
  <mergeCells count="11">
    <mergeCell ref="A6:D6"/>
    <mergeCell ref="A1:D1"/>
    <mergeCell ref="A2:D2"/>
    <mergeCell ref="A3:D3"/>
    <mergeCell ref="A4:D4"/>
    <mergeCell ref="A5:D5"/>
    <mergeCell ref="A7:D7"/>
    <mergeCell ref="A13:B13"/>
    <mergeCell ref="A14:D14"/>
    <mergeCell ref="A8:C8"/>
    <mergeCell ref="A10:D10"/>
  </mergeCells>
  <hyperlinks>
    <hyperlink ref="D5" location="Account_Summary" display="Account Summary" xr:uid="{9D83679A-2746-469E-A253-1473B35621C7}"/>
    <hyperlink ref="D6" location="Table_of_Contents" display="Table of Contents" xr:uid="{E7189B3B-93FD-4DF5-AEB1-F2D01DAA2F68}"/>
    <hyperlink ref="A10" r:id="rId1" xr:uid="{20915758-3975-48E2-8AE3-8D89F00FFB5B}"/>
    <hyperlink ref="A6:D6" location="'Table of Contents'!A1" display="Table of Contents" xr:uid="{F2C2511C-ACA7-41BA-B580-25404B9D661D}"/>
  </hyperlinks>
  <pageMargins left="0.7" right="0.7" top="0.75" bottom="0.75" header="0.3" footer="0.3"/>
  <pageSetup orientation="portrait" horizontalDpi="4294967293" verticalDpi="0"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E19"/>
  <sheetViews>
    <sheetView showZeros="0" topLeftCell="A5" workbookViewId="0">
      <selection activeCell="B17" sqref="B17"/>
    </sheetView>
  </sheetViews>
  <sheetFormatPr defaultRowHeight="12.75" x14ac:dyDescent="0.2"/>
  <cols>
    <col min="1" max="1" width="31.7109375" customWidth="1"/>
    <col min="2" max="2" width="21.42578125" customWidth="1"/>
    <col min="3" max="3" width="13.140625" customWidth="1"/>
    <col min="4" max="4" width="19.85546875" customWidth="1"/>
    <col min="5" max="5" width="36.42578125" customWidth="1"/>
  </cols>
  <sheetData>
    <row r="1" spans="1:5" ht="30" x14ac:dyDescent="0.2">
      <c r="A1" s="446" t="s">
        <v>749</v>
      </c>
      <c r="B1" s="446"/>
      <c r="C1" s="446"/>
      <c r="D1" s="446"/>
      <c r="E1" s="446"/>
    </row>
    <row r="2" spans="1:5" s="52" customFormat="1" ht="23.25" x14ac:dyDescent="0.2">
      <c r="A2" s="347" t="s">
        <v>0</v>
      </c>
      <c r="B2" s="347"/>
      <c r="C2" s="347"/>
      <c r="D2" s="347"/>
      <c r="E2" s="347"/>
    </row>
    <row r="3" spans="1:5" s="52" customFormat="1" ht="23.25" x14ac:dyDescent="0.2">
      <c r="A3" s="347" t="s">
        <v>756</v>
      </c>
      <c r="B3" s="347"/>
      <c r="C3" s="347"/>
      <c r="D3" s="347"/>
      <c r="E3" s="347"/>
    </row>
    <row r="4" spans="1:5" s="52" customFormat="1" ht="23.25" x14ac:dyDescent="0.2">
      <c r="A4" s="347" t="s">
        <v>752</v>
      </c>
      <c r="B4" s="347"/>
      <c r="C4" s="347"/>
      <c r="D4" s="347"/>
      <c r="E4" s="347"/>
    </row>
    <row r="5" spans="1:5" ht="23.25" x14ac:dyDescent="0.2">
      <c r="A5" s="348" t="s">
        <v>727</v>
      </c>
      <c r="B5" s="348"/>
      <c r="C5" s="348"/>
      <c r="D5" s="348"/>
      <c r="E5" s="348"/>
    </row>
    <row r="6" spans="1:5" ht="24.95" customHeight="1" x14ac:dyDescent="0.2">
      <c r="A6" s="345" t="s">
        <v>726</v>
      </c>
      <c r="B6" s="345"/>
      <c r="C6" s="345"/>
      <c r="D6" s="345"/>
      <c r="E6" s="345"/>
    </row>
    <row r="7" spans="1:5" ht="24.95" customHeight="1" x14ac:dyDescent="0.2">
      <c r="A7" s="459" t="s">
        <v>995</v>
      </c>
      <c r="B7" s="459"/>
      <c r="C7" s="459"/>
      <c r="D7" s="459"/>
      <c r="E7" s="459"/>
    </row>
    <row r="8" spans="1:5" s="56" customFormat="1" ht="24.95" customHeight="1" x14ac:dyDescent="0.2">
      <c r="A8" s="354" t="s">
        <v>759</v>
      </c>
      <c r="B8" s="354"/>
      <c r="C8" s="354"/>
      <c r="D8" s="354"/>
      <c r="E8" s="70">
        <f>D18</f>
        <v>0</v>
      </c>
    </row>
    <row r="9" spans="1:5" ht="23.25" x14ac:dyDescent="0.2">
      <c r="A9" s="334" t="s">
        <v>17</v>
      </c>
      <c r="B9" s="14" t="s">
        <v>712</v>
      </c>
      <c r="C9" s="15">
        <v>10</v>
      </c>
      <c r="D9" s="14" t="s">
        <v>8</v>
      </c>
      <c r="E9" s="14" t="s">
        <v>10</v>
      </c>
    </row>
    <row r="10" spans="1:5" ht="23.25" x14ac:dyDescent="0.2">
      <c r="A10" s="355" t="s">
        <v>730</v>
      </c>
      <c r="B10" s="355"/>
      <c r="C10" s="355"/>
      <c r="D10" s="355"/>
      <c r="E10" s="355"/>
    </row>
    <row r="11" spans="1:5" ht="23.25" x14ac:dyDescent="0.35">
      <c r="A11" s="13" t="s">
        <v>70</v>
      </c>
      <c r="B11" s="20">
        <v>1.35</v>
      </c>
      <c r="C11" s="18">
        <v>0</v>
      </c>
      <c r="D11" s="26">
        <f t="shared" ref="D11:D16" si="0">C11</f>
        <v>0</v>
      </c>
      <c r="E11" s="19">
        <f t="shared" ref="E11:E16" si="1">B11*D11</f>
        <v>0</v>
      </c>
    </row>
    <row r="12" spans="1:5" ht="23.25" x14ac:dyDescent="0.35">
      <c r="A12" s="13" t="s">
        <v>62</v>
      </c>
      <c r="B12" s="20">
        <v>1.35</v>
      </c>
      <c r="C12" s="18">
        <v>0</v>
      </c>
      <c r="D12" s="26">
        <f t="shared" si="0"/>
        <v>0</v>
      </c>
      <c r="E12" s="19">
        <f t="shared" si="1"/>
        <v>0</v>
      </c>
    </row>
    <row r="13" spans="1:5" ht="23.25" x14ac:dyDescent="0.35">
      <c r="A13" s="13" t="s">
        <v>63</v>
      </c>
      <c r="B13" s="20">
        <v>1.35</v>
      </c>
      <c r="C13" s="18">
        <v>0</v>
      </c>
      <c r="D13" s="26">
        <f t="shared" si="0"/>
        <v>0</v>
      </c>
      <c r="E13" s="19">
        <f t="shared" si="1"/>
        <v>0</v>
      </c>
    </row>
    <row r="14" spans="1:5" ht="23.25" x14ac:dyDescent="0.35">
      <c r="A14" s="13" t="s">
        <v>71</v>
      </c>
      <c r="B14" s="20">
        <v>1.35</v>
      </c>
      <c r="C14" s="18">
        <v>0</v>
      </c>
      <c r="D14" s="26">
        <f t="shared" si="0"/>
        <v>0</v>
      </c>
      <c r="E14" s="19">
        <f t="shared" si="1"/>
        <v>0</v>
      </c>
    </row>
    <row r="15" spans="1:5" ht="23.25" x14ac:dyDescent="0.35">
      <c r="A15" s="13" t="s">
        <v>72</v>
      </c>
      <c r="B15" s="20">
        <v>1.35</v>
      </c>
      <c r="C15" s="18">
        <v>0</v>
      </c>
      <c r="D15" s="26">
        <f t="shared" si="0"/>
        <v>0</v>
      </c>
      <c r="E15" s="19">
        <f t="shared" si="1"/>
        <v>0</v>
      </c>
    </row>
    <row r="16" spans="1:5" ht="23.25" x14ac:dyDescent="0.35">
      <c r="A16" s="13" t="s">
        <v>73</v>
      </c>
      <c r="B16" s="20">
        <v>1.35</v>
      </c>
      <c r="C16" s="18">
        <v>0</v>
      </c>
      <c r="D16" s="26">
        <f t="shared" si="0"/>
        <v>0</v>
      </c>
      <c r="E16" s="19">
        <f t="shared" si="1"/>
        <v>0</v>
      </c>
    </row>
    <row r="17" spans="1:5" ht="23.25" x14ac:dyDescent="0.35">
      <c r="A17" s="334" t="s">
        <v>17</v>
      </c>
      <c r="B17" s="43" t="s">
        <v>802</v>
      </c>
      <c r="C17" s="46">
        <v>10</v>
      </c>
      <c r="D17" s="15" t="s">
        <v>8</v>
      </c>
      <c r="E17" s="14" t="s">
        <v>10</v>
      </c>
    </row>
    <row r="18" spans="1:5" s="47" customFormat="1" ht="23.25" customHeight="1" x14ac:dyDescent="0.35">
      <c r="A18" s="453" t="s">
        <v>758</v>
      </c>
      <c r="B18" s="453"/>
      <c r="C18" s="26">
        <f>SUM(C11:C16)</f>
        <v>0</v>
      </c>
      <c r="D18" s="26">
        <f>SUM(D6:D16)</f>
        <v>0</v>
      </c>
      <c r="E18" s="73">
        <f>SUM(E11:E16)</f>
        <v>0</v>
      </c>
    </row>
    <row r="19" spans="1:5" s="163" customFormat="1" ht="24.95" customHeight="1" x14ac:dyDescent="0.2">
      <c r="A19" s="462" t="s">
        <v>751</v>
      </c>
      <c r="B19" s="463"/>
      <c r="C19" s="463"/>
      <c r="D19" s="463"/>
      <c r="E19" s="464"/>
    </row>
  </sheetData>
  <sheetProtection selectLockedCells="1"/>
  <mergeCells count="11">
    <mergeCell ref="A19:E19"/>
    <mergeCell ref="A18:B18"/>
    <mergeCell ref="A10:E10"/>
    <mergeCell ref="A8:D8"/>
    <mergeCell ref="A1:E1"/>
    <mergeCell ref="A2:E2"/>
    <mergeCell ref="A3:E3"/>
    <mergeCell ref="A4:E4"/>
    <mergeCell ref="A5:E5"/>
    <mergeCell ref="A6:E6"/>
    <mergeCell ref="A7:E7"/>
  </mergeCells>
  <phoneticPr fontId="28" type="noConversion"/>
  <hyperlinks>
    <hyperlink ref="A5:E5" location="Account_Summary" display="Account Summary" xr:uid="{00000000-0004-0000-0900-000000000000}"/>
    <hyperlink ref="A6:E6" location="'Table of Contents'!A1" display="Table of Contents" xr:uid="{00000000-0004-0000-0900-000001000000}"/>
    <hyperlink ref="A10" r:id="rId1" xr:uid="{00000000-0004-0000-0900-000002000000}"/>
    <hyperlink ref="A7:C7" r:id="rId2" display="Price List" xr:uid="{06682319-0820-4365-BE73-06F9FC19F23C}"/>
  </hyperlinks>
  <pageMargins left="0.75" right="0.75" top="1" bottom="1" header="0.5" footer="0.5"/>
  <pageSetup scale="86" orientation="landscape" horizontalDpi="4294967294" verticalDpi="0" r:id="rId3"/>
  <headerFooter alignWithMargins="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500-000000000000}">
  <dimension ref="A1:J47"/>
  <sheetViews>
    <sheetView showZeros="0" topLeftCell="A8" workbookViewId="0">
      <selection activeCell="A6" sqref="A6:J6"/>
    </sheetView>
  </sheetViews>
  <sheetFormatPr defaultRowHeight="12.75" x14ac:dyDescent="0.2"/>
  <cols>
    <col min="1" max="1" width="37.7109375" customWidth="1"/>
    <col min="2" max="2" width="22" customWidth="1"/>
    <col min="9" max="9" width="23.5703125" customWidth="1"/>
    <col min="10" max="10" width="23.140625" customWidth="1"/>
  </cols>
  <sheetData>
    <row r="1" spans="1:10" ht="30" x14ac:dyDescent="0.2">
      <c r="A1" s="446" t="s">
        <v>749</v>
      </c>
      <c r="B1" s="446"/>
      <c r="C1" s="446"/>
      <c r="D1" s="446"/>
      <c r="E1" s="446"/>
      <c r="F1" s="446"/>
      <c r="G1" s="446"/>
      <c r="H1" s="446"/>
      <c r="I1" s="446"/>
      <c r="J1" s="446"/>
    </row>
    <row r="2" spans="1:10" s="52" customFormat="1" ht="23.25" x14ac:dyDescent="0.2">
      <c r="A2" s="347" t="s">
        <v>0</v>
      </c>
      <c r="B2" s="347"/>
      <c r="C2" s="347"/>
      <c r="D2" s="347"/>
      <c r="E2" s="347"/>
      <c r="F2" s="347"/>
      <c r="G2" s="347"/>
      <c r="H2" s="347"/>
      <c r="I2" s="347"/>
      <c r="J2" s="347"/>
    </row>
    <row r="3" spans="1:10" s="52" customFormat="1" ht="23.25" x14ac:dyDescent="0.2">
      <c r="A3" s="347" t="s">
        <v>822</v>
      </c>
      <c r="B3" s="347"/>
      <c r="C3" s="347"/>
      <c r="D3" s="347"/>
      <c r="E3" s="347"/>
      <c r="F3" s="347"/>
      <c r="G3" s="347"/>
      <c r="H3" s="347"/>
      <c r="I3" s="347"/>
      <c r="J3" s="347"/>
    </row>
    <row r="4" spans="1:10" s="52" customFormat="1" ht="23.25" x14ac:dyDescent="0.2">
      <c r="A4" s="347" t="s">
        <v>752</v>
      </c>
      <c r="B4" s="347"/>
      <c r="C4" s="347"/>
      <c r="D4" s="347"/>
      <c r="E4" s="347"/>
      <c r="F4" s="347"/>
      <c r="G4" s="347"/>
      <c r="H4" s="347"/>
      <c r="I4" s="347"/>
      <c r="J4" s="347"/>
    </row>
    <row r="5" spans="1:10" ht="23.25" x14ac:dyDescent="0.2">
      <c r="A5" s="348" t="s">
        <v>727</v>
      </c>
      <c r="B5" s="348"/>
      <c r="C5" s="348"/>
      <c r="D5" s="348"/>
      <c r="E5" s="348"/>
      <c r="F5" s="348"/>
      <c r="G5" s="348"/>
      <c r="H5" s="348"/>
      <c r="I5" s="348"/>
      <c r="J5" s="348"/>
    </row>
    <row r="6" spans="1:10" ht="24.95" customHeight="1" x14ac:dyDescent="0.2">
      <c r="A6" s="345" t="s">
        <v>726</v>
      </c>
      <c r="B6" s="345"/>
      <c r="C6" s="345"/>
      <c r="D6" s="345"/>
      <c r="E6" s="345"/>
      <c r="F6" s="345"/>
      <c r="G6" s="345"/>
      <c r="H6" s="345"/>
      <c r="I6" s="345"/>
      <c r="J6" s="345"/>
    </row>
    <row r="7" spans="1:10" ht="24.95" customHeight="1" x14ac:dyDescent="0.2">
      <c r="A7" s="546" t="s">
        <v>995</v>
      </c>
      <c r="B7" s="546"/>
      <c r="C7" s="546"/>
      <c r="D7" s="546"/>
      <c r="E7" s="546"/>
      <c r="F7" s="546"/>
      <c r="G7" s="546"/>
      <c r="H7" s="546"/>
      <c r="I7" s="546"/>
      <c r="J7" s="546"/>
    </row>
    <row r="8" spans="1:10" s="56" customFormat="1" ht="23.25" customHeight="1" x14ac:dyDescent="0.2">
      <c r="A8" s="354" t="s">
        <v>759</v>
      </c>
      <c r="B8" s="354"/>
      <c r="C8" s="354"/>
      <c r="D8" s="354"/>
      <c r="E8" s="354"/>
      <c r="F8" s="354"/>
      <c r="G8" s="354"/>
      <c r="H8" s="354"/>
      <c r="I8" s="354"/>
      <c r="J8" s="70">
        <f>I46</f>
        <v>0</v>
      </c>
    </row>
    <row r="9" spans="1:10" ht="23.25" x14ac:dyDescent="0.35">
      <c r="A9" s="4" t="s">
        <v>55</v>
      </c>
      <c r="B9" s="14" t="s">
        <v>712</v>
      </c>
      <c r="C9" s="15">
        <v>2</v>
      </c>
      <c r="D9" s="15">
        <v>4</v>
      </c>
      <c r="E9" s="15">
        <v>6</v>
      </c>
      <c r="F9" s="15">
        <v>8</v>
      </c>
      <c r="G9" s="15">
        <v>10</v>
      </c>
      <c r="H9" s="15">
        <v>12</v>
      </c>
      <c r="I9" s="14" t="s">
        <v>8</v>
      </c>
      <c r="J9" s="14" t="s">
        <v>10</v>
      </c>
    </row>
    <row r="10" spans="1:10" ht="23.25" x14ac:dyDescent="0.2">
      <c r="A10" s="450" t="s">
        <v>730</v>
      </c>
      <c r="B10" s="450"/>
      <c r="C10" s="450"/>
      <c r="D10" s="450"/>
      <c r="E10" s="450"/>
      <c r="F10" s="450"/>
      <c r="G10" s="450"/>
      <c r="H10" s="450"/>
      <c r="I10" s="450"/>
      <c r="J10" s="450"/>
    </row>
    <row r="11" spans="1:10" ht="23.25" x14ac:dyDescent="0.35">
      <c r="A11" s="25" t="s">
        <v>500</v>
      </c>
      <c r="B11" s="38">
        <v>1.5</v>
      </c>
      <c r="C11" s="18">
        <v>0</v>
      </c>
      <c r="D11" s="18">
        <v>0</v>
      </c>
      <c r="E11" s="18">
        <v>0</v>
      </c>
      <c r="F11" s="18">
        <v>0</v>
      </c>
      <c r="G11" s="18">
        <v>0</v>
      </c>
      <c r="H11" s="18">
        <v>0</v>
      </c>
      <c r="I11" s="34">
        <f t="shared" ref="I11:I44" si="0">SUM(C11:H11)</f>
        <v>0</v>
      </c>
      <c r="J11" s="39">
        <f t="shared" ref="J11:J44" si="1">B11*I11</f>
        <v>0</v>
      </c>
    </row>
    <row r="12" spans="1:10" ht="23.25" x14ac:dyDescent="0.35">
      <c r="A12" s="25" t="s">
        <v>501</v>
      </c>
      <c r="B12" s="38">
        <v>1.5</v>
      </c>
      <c r="C12" s="18"/>
      <c r="D12" s="18"/>
      <c r="E12" s="18"/>
      <c r="F12" s="18"/>
      <c r="G12" s="18"/>
      <c r="H12" s="18"/>
      <c r="I12" s="34">
        <f t="shared" si="0"/>
        <v>0</v>
      </c>
      <c r="J12" s="39">
        <f t="shared" si="1"/>
        <v>0</v>
      </c>
    </row>
    <row r="13" spans="1:10" ht="23.25" x14ac:dyDescent="0.35">
      <c r="A13" s="25" t="s">
        <v>502</v>
      </c>
      <c r="B13" s="38">
        <v>1.5</v>
      </c>
      <c r="C13" s="18"/>
      <c r="D13" s="18"/>
      <c r="E13" s="18"/>
      <c r="F13" s="18"/>
      <c r="G13" s="18"/>
      <c r="H13" s="18"/>
      <c r="I13" s="34">
        <f t="shared" si="0"/>
        <v>0</v>
      </c>
      <c r="J13" s="39">
        <f t="shared" si="1"/>
        <v>0</v>
      </c>
    </row>
    <row r="14" spans="1:10" ht="23.25" x14ac:dyDescent="0.35">
      <c r="A14" s="13" t="s">
        <v>503</v>
      </c>
      <c r="B14" s="38">
        <v>1.5</v>
      </c>
      <c r="C14" s="18"/>
      <c r="D14" s="18"/>
      <c r="E14" s="18"/>
      <c r="F14" s="18"/>
      <c r="G14" s="18"/>
      <c r="H14" s="18"/>
      <c r="I14" s="34">
        <f t="shared" si="0"/>
        <v>0</v>
      </c>
      <c r="J14" s="39">
        <f t="shared" si="1"/>
        <v>0</v>
      </c>
    </row>
    <row r="15" spans="1:10" ht="23.25" x14ac:dyDescent="0.35">
      <c r="A15" s="13" t="s">
        <v>504</v>
      </c>
      <c r="B15" s="38">
        <v>1.5</v>
      </c>
      <c r="C15" s="18"/>
      <c r="D15" s="18"/>
      <c r="E15" s="18"/>
      <c r="F15" s="18"/>
      <c r="G15" s="18"/>
      <c r="H15" s="18"/>
      <c r="I15" s="34">
        <f t="shared" si="0"/>
        <v>0</v>
      </c>
      <c r="J15" s="39">
        <f t="shared" si="1"/>
        <v>0</v>
      </c>
    </row>
    <row r="16" spans="1:10" s="50" customFormat="1" ht="23.25" x14ac:dyDescent="0.35">
      <c r="A16" s="104" t="s">
        <v>624</v>
      </c>
      <c r="B16" s="38">
        <v>1.5</v>
      </c>
      <c r="C16" s="108"/>
      <c r="D16" s="108"/>
      <c r="E16" s="108"/>
      <c r="F16" s="108"/>
      <c r="G16" s="108">
        <v>0</v>
      </c>
      <c r="H16" s="108"/>
      <c r="I16" s="109">
        <f t="shared" si="0"/>
        <v>0</v>
      </c>
      <c r="J16" s="73">
        <f t="shared" si="1"/>
        <v>0</v>
      </c>
    </row>
    <row r="17" spans="1:10" ht="23.25" x14ac:dyDescent="0.35">
      <c r="A17" s="13" t="s">
        <v>505</v>
      </c>
      <c r="B17" s="38">
        <v>1.5</v>
      </c>
      <c r="C17" s="18"/>
      <c r="D17" s="18"/>
      <c r="E17" s="18"/>
      <c r="F17" s="18"/>
      <c r="G17" s="18"/>
      <c r="H17" s="18"/>
      <c r="I17" s="34">
        <f t="shared" si="0"/>
        <v>0</v>
      </c>
      <c r="J17" s="39">
        <f t="shared" si="1"/>
        <v>0</v>
      </c>
    </row>
    <row r="18" spans="1:10" ht="23.25" x14ac:dyDescent="0.35">
      <c r="A18" s="13" t="s">
        <v>506</v>
      </c>
      <c r="B18" s="38">
        <v>1.5</v>
      </c>
      <c r="C18" s="18"/>
      <c r="D18" s="18"/>
      <c r="E18" s="18"/>
      <c r="F18" s="18"/>
      <c r="G18" s="18"/>
      <c r="H18" s="18"/>
      <c r="I18" s="34">
        <f t="shared" si="0"/>
        <v>0</v>
      </c>
      <c r="J18" s="39">
        <f t="shared" si="1"/>
        <v>0</v>
      </c>
    </row>
    <row r="19" spans="1:10" ht="23.25" x14ac:dyDescent="0.35">
      <c r="A19" s="13" t="s">
        <v>507</v>
      </c>
      <c r="B19" s="38">
        <v>1.5</v>
      </c>
      <c r="C19" s="18"/>
      <c r="D19" s="18"/>
      <c r="E19" s="18"/>
      <c r="F19" s="18"/>
      <c r="G19" s="18"/>
      <c r="H19" s="18"/>
      <c r="I19" s="34">
        <f t="shared" si="0"/>
        <v>0</v>
      </c>
      <c r="J19" s="39">
        <f t="shared" si="1"/>
        <v>0</v>
      </c>
    </row>
    <row r="20" spans="1:10" ht="23.25" x14ac:dyDescent="0.35">
      <c r="A20" s="13" t="s">
        <v>315</v>
      </c>
      <c r="B20" s="38">
        <v>1.5</v>
      </c>
      <c r="C20" s="18"/>
      <c r="D20" s="18"/>
      <c r="E20" s="18"/>
      <c r="F20" s="18"/>
      <c r="G20" s="18"/>
      <c r="H20" s="18"/>
      <c r="I20" s="34">
        <f t="shared" si="0"/>
        <v>0</v>
      </c>
      <c r="J20" s="39">
        <f t="shared" si="1"/>
        <v>0</v>
      </c>
    </row>
    <row r="21" spans="1:10" ht="23.25" x14ac:dyDescent="0.35">
      <c r="A21" s="13" t="s">
        <v>323</v>
      </c>
      <c r="B21" s="38">
        <v>1.5</v>
      </c>
      <c r="C21" s="18"/>
      <c r="D21" s="18"/>
      <c r="E21" s="18"/>
      <c r="F21" s="18"/>
      <c r="G21" s="18"/>
      <c r="H21" s="18"/>
      <c r="I21" s="34">
        <f t="shared" si="0"/>
        <v>0</v>
      </c>
      <c r="J21" s="39">
        <f t="shared" si="1"/>
        <v>0</v>
      </c>
    </row>
    <row r="22" spans="1:10" ht="23.25" x14ac:dyDescent="0.35">
      <c r="A22" s="13" t="s">
        <v>508</v>
      </c>
      <c r="B22" s="38">
        <v>1.5</v>
      </c>
      <c r="C22" s="18"/>
      <c r="D22" s="18"/>
      <c r="E22" s="18"/>
      <c r="F22" s="18"/>
      <c r="G22" s="18"/>
      <c r="H22" s="18"/>
      <c r="I22" s="34">
        <f t="shared" si="0"/>
        <v>0</v>
      </c>
      <c r="J22" s="39">
        <f t="shared" si="1"/>
        <v>0</v>
      </c>
    </row>
    <row r="23" spans="1:10" ht="23.25" x14ac:dyDescent="0.35">
      <c r="A23" s="13" t="s">
        <v>509</v>
      </c>
      <c r="B23" s="38">
        <v>1.5</v>
      </c>
      <c r="C23" s="18"/>
      <c r="D23" s="18"/>
      <c r="E23" s="18"/>
      <c r="F23" s="18"/>
      <c r="G23" s="18"/>
      <c r="H23" s="18"/>
      <c r="I23" s="34">
        <f t="shared" si="0"/>
        <v>0</v>
      </c>
      <c r="J23" s="39">
        <f t="shared" si="1"/>
        <v>0</v>
      </c>
    </row>
    <row r="24" spans="1:10" ht="23.25" x14ac:dyDescent="0.35">
      <c r="A24" s="13" t="s">
        <v>338</v>
      </c>
      <c r="B24" s="38">
        <v>1.5</v>
      </c>
      <c r="C24" s="18"/>
      <c r="D24" s="18"/>
      <c r="E24" s="18"/>
      <c r="F24" s="18"/>
      <c r="G24" s="18"/>
      <c r="H24" s="18"/>
      <c r="I24" s="34">
        <f t="shared" si="0"/>
        <v>0</v>
      </c>
      <c r="J24" s="39">
        <f t="shared" si="1"/>
        <v>0</v>
      </c>
    </row>
    <row r="25" spans="1:10" ht="23.25" x14ac:dyDescent="0.35">
      <c r="A25" s="13" t="s">
        <v>510</v>
      </c>
      <c r="B25" s="38">
        <v>1.5</v>
      </c>
      <c r="C25" s="18"/>
      <c r="D25" s="18"/>
      <c r="E25" s="18"/>
      <c r="F25" s="18"/>
      <c r="G25" s="18"/>
      <c r="H25" s="18"/>
      <c r="I25" s="34">
        <f t="shared" si="0"/>
        <v>0</v>
      </c>
      <c r="J25" s="39">
        <f t="shared" si="1"/>
        <v>0</v>
      </c>
    </row>
    <row r="26" spans="1:10" ht="23.25" x14ac:dyDescent="0.35">
      <c r="A26" s="13" t="s">
        <v>511</v>
      </c>
      <c r="B26" s="38">
        <v>1.5</v>
      </c>
      <c r="C26" s="18"/>
      <c r="D26" s="18"/>
      <c r="E26" s="18"/>
      <c r="F26" s="18"/>
      <c r="G26" s="18"/>
      <c r="H26" s="18"/>
      <c r="I26" s="34">
        <f t="shared" si="0"/>
        <v>0</v>
      </c>
      <c r="J26" s="39">
        <f t="shared" si="1"/>
        <v>0</v>
      </c>
    </row>
    <row r="27" spans="1:10" ht="23.25" x14ac:dyDescent="0.35">
      <c r="A27" s="13" t="s">
        <v>512</v>
      </c>
      <c r="B27" s="38">
        <v>1.5</v>
      </c>
      <c r="C27" s="18"/>
      <c r="D27" s="18"/>
      <c r="E27" s="18"/>
      <c r="F27" s="18"/>
      <c r="G27" s="18"/>
      <c r="H27" s="18"/>
      <c r="I27" s="34">
        <f t="shared" si="0"/>
        <v>0</v>
      </c>
      <c r="J27" s="39">
        <f t="shared" si="1"/>
        <v>0</v>
      </c>
    </row>
    <row r="28" spans="1:10" ht="23.25" x14ac:dyDescent="0.35">
      <c r="A28" s="13" t="s">
        <v>178</v>
      </c>
      <c r="B28" s="38">
        <v>1.5</v>
      </c>
      <c r="C28" s="18"/>
      <c r="D28" s="18"/>
      <c r="E28" s="18"/>
      <c r="F28" s="18"/>
      <c r="G28" s="18"/>
      <c r="H28" s="18"/>
      <c r="I28" s="34">
        <f t="shared" si="0"/>
        <v>0</v>
      </c>
      <c r="J28" s="39">
        <f t="shared" si="1"/>
        <v>0</v>
      </c>
    </row>
    <row r="29" spans="1:10" ht="23.25" x14ac:dyDescent="0.35">
      <c r="A29" s="13" t="s">
        <v>513</v>
      </c>
      <c r="B29" s="38">
        <v>1.5</v>
      </c>
      <c r="C29" s="18"/>
      <c r="D29" s="18"/>
      <c r="E29" s="18"/>
      <c r="F29" s="18"/>
      <c r="G29" s="18"/>
      <c r="H29" s="18"/>
      <c r="I29" s="34">
        <f t="shared" si="0"/>
        <v>0</v>
      </c>
      <c r="J29" s="39">
        <f t="shared" si="1"/>
        <v>0</v>
      </c>
    </row>
    <row r="30" spans="1:10" ht="23.25" x14ac:dyDescent="0.35">
      <c r="A30" s="13" t="s">
        <v>514</v>
      </c>
      <c r="B30" s="38">
        <v>1.5</v>
      </c>
      <c r="C30" s="18"/>
      <c r="D30" s="18"/>
      <c r="E30" s="18"/>
      <c r="F30" s="18"/>
      <c r="G30" s="18"/>
      <c r="H30" s="18"/>
      <c r="I30" s="34">
        <f t="shared" si="0"/>
        <v>0</v>
      </c>
      <c r="J30" s="39">
        <f t="shared" si="1"/>
        <v>0</v>
      </c>
    </row>
    <row r="31" spans="1:10" ht="23.25" x14ac:dyDescent="0.35">
      <c r="A31" s="13" t="s">
        <v>179</v>
      </c>
      <c r="B31" s="38">
        <v>1.5</v>
      </c>
      <c r="C31" s="18"/>
      <c r="D31" s="18"/>
      <c r="E31" s="18"/>
      <c r="F31" s="18"/>
      <c r="G31" s="18"/>
      <c r="H31" s="18"/>
      <c r="I31" s="34">
        <f t="shared" si="0"/>
        <v>0</v>
      </c>
      <c r="J31" s="39">
        <f t="shared" si="1"/>
        <v>0</v>
      </c>
    </row>
    <row r="32" spans="1:10" ht="23.25" x14ac:dyDescent="0.35">
      <c r="A32" s="13" t="s">
        <v>515</v>
      </c>
      <c r="B32" s="38">
        <v>1.5</v>
      </c>
      <c r="C32" s="18"/>
      <c r="D32" s="18"/>
      <c r="E32" s="18"/>
      <c r="F32" s="18"/>
      <c r="G32" s="18"/>
      <c r="H32" s="18"/>
      <c r="I32" s="34">
        <f t="shared" si="0"/>
        <v>0</v>
      </c>
      <c r="J32" s="39">
        <f t="shared" si="1"/>
        <v>0</v>
      </c>
    </row>
    <row r="33" spans="1:10" ht="23.25" x14ac:dyDescent="0.35">
      <c r="A33" s="13" t="s">
        <v>625</v>
      </c>
      <c r="B33" s="38">
        <v>1.5</v>
      </c>
      <c r="C33" s="18"/>
      <c r="D33" s="18"/>
      <c r="E33" s="18"/>
      <c r="F33" s="18"/>
      <c r="G33" s="18"/>
      <c r="H33" s="18"/>
      <c r="I33" s="34">
        <f t="shared" si="0"/>
        <v>0</v>
      </c>
      <c r="J33" s="39">
        <f t="shared" si="1"/>
        <v>0</v>
      </c>
    </row>
    <row r="34" spans="1:10" ht="23.25" x14ac:dyDescent="0.35">
      <c r="A34" s="13" t="s">
        <v>363</v>
      </c>
      <c r="B34" s="38">
        <v>1.5</v>
      </c>
      <c r="C34" s="18"/>
      <c r="D34" s="18"/>
      <c r="E34" s="18"/>
      <c r="F34" s="18"/>
      <c r="G34" s="18"/>
      <c r="H34" s="18"/>
      <c r="I34" s="34">
        <f t="shared" si="0"/>
        <v>0</v>
      </c>
      <c r="J34" s="39">
        <f t="shared" si="1"/>
        <v>0</v>
      </c>
    </row>
    <row r="35" spans="1:10" ht="23.25" x14ac:dyDescent="0.35">
      <c r="A35" s="13" t="s">
        <v>493</v>
      </c>
      <c r="B35" s="38">
        <v>1.5</v>
      </c>
      <c r="C35" s="18"/>
      <c r="D35" s="18"/>
      <c r="E35" s="18"/>
      <c r="F35" s="18"/>
      <c r="G35" s="18"/>
      <c r="H35" s="18"/>
      <c r="I35" s="34">
        <f t="shared" si="0"/>
        <v>0</v>
      </c>
      <c r="J35" s="39">
        <f t="shared" si="1"/>
        <v>0</v>
      </c>
    </row>
    <row r="36" spans="1:10" ht="23.25" x14ac:dyDescent="0.35">
      <c r="A36" s="13" t="s">
        <v>516</v>
      </c>
      <c r="B36" s="38">
        <v>1.5</v>
      </c>
      <c r="C36" s="18"/>
      <c r="D36" s="18"/>
      <c r="E36" s="18"/>
      <c r="F36" s="18"/>
      <c r="G36" s="18"/>
      <c r="H36" s="18"/>
      <c r="I36" s="34">
        <f t="shared" si="0"/>
        <v>0</v>
      </c>
      <c r="J36" s="39">
        <f t="shared" si="1"/>
        <v>0</v>
      </c>
    </row>
    <row r="37" spans="1:10" ht="23.25" x14ac:dyDescent="0.35">
      <c r="A37" s="13" t="s">
        <v>517</v>
      </c>
      <c r="B37" s="38">
        <v>1.5</v>
      </c>
      <c r="C37" s="18"/>
      <c r="D37" s="18"/>
      <c r="E37" s="18"/>
      <c r="F37" s="18"/>
      <c r="G37" s="18"/>
      <c r="H37" s="18"/>
      <c r="I37" s="34">
        <f t="shared" si="0"/>
        <v>0</v>
      </c>
      <c r="J37" s="39">
        <f t="shared" si="1"/>
        <v>0</v>
      </c>
    </row>
    <row r="38" spans="1:10" ht="23.25" x14ac:dyDescent="0.35">
      <c r="A38" s="13" t="s">
        <v>518</v>
      </c>
      <c r="B38" s="38">
        <v>1.5</v>
      </c>
      <c r="C38" s="18"/>
      <c r="D38" s="18"/>
      <c r="E38" s="18"/>
      <c r="F38" s="18"/>
      <c r="G38" s="18"/>
      <c r="H38" s="18"/>
      <c r="I38" s="34">
        <f t="shared" si="0"/>
        <v>0</v>
      </c>
      <c r="J38" s="39">
        <f t="shared" si="1"/>
        <v>0</v>
      </c>
    </row>
    <row r="39" spans="1:10" ht="23.25" x14ac:dyDescent="0.35">
      <c r="A39" s="13" t="s">
        <v>519</v>
      </c>
      <c r="B39" s="38">
        <v>1.5</v>
      </c>
      <c r="C39" s="18"/>
      <c r="D39" s="18"/>
      <c r="E39" s="18"/>
      <c r="F39" s="18"/>
      <c r="G39" s="18"/>
      <c r="H39" s="18"/>
      <c r="I39" s="34">
        <f t="shared" si="0"/>
        <v>0</v>
      </c>
      <c r="J39" s="39">
        <f t="shared" si="1"/>
        <v>0</v>
      </c>
    </row>
    <row r="40" spans="1:10" ht="23.25" x14ac:dyDescent="0.35">
      <c r="A40" s="13" t="s">
        <v>520</v>
      </c>
      <c r="B40" s="38">
        <v>1.5</v>
      </c>
      <c r="C40" s="18"/>
      <c r="D40" s="18"/>
      <c r="E40" s="18"/>
      <c r="F40" s="18"/>
      <c r="G40" s="18"/>
      <c r="H40" s="18"/>
      <c r="I40" s="34">
        <f t="shared" si="0"/>
        <v>0</v>
      </c>
      <c r="J40" s="39">
        <f t="shared" si="1"/>
        <v>0</v>
      </c>
    </row>
    <row r="41" spans="1:10" ht="23.25" x14ac:dyDescent="0.35">
      <c r="A41" s="13" t="s">
        <v>380</v>
      </c>
      <c r="B41" s="38">
        <v>1.5</v>
      </c>
      <c r="C41" s="18"/>
      <c r="D41" s="18"/>
      <c r="E41" s="18"/>
      <c r="F41" s="18"/>
      <c r="G41" s="18"/>
      <c r="H41" s="18"/>
      <c r="I41" s="34">
        <f t="shared" si="0"/>
        <v>0</v>
      </c>
      <c r="J41" s="39">
        <f t="shared" si="1"/>
        <v>0</v>
      </c>
    </row>
    <row r="42" spans="1:10" ht="23.25" x14ac:dyDescent="0.35">
      <c r="A42" s="13" t="s">
        <v>521</v>
      </c>
      <c r="B42" s="38">
        <v>1.5</v>
      </c>
      <c r="C42" s="18"/>
      <c r="D42" s="18"/>
      <c r="E42" s="18"/>
      <c r="F42" s="18"/>
      <c r="G42" s="18"/>
      <c r="H42" s="18"/>
      <c r="I42" s="34">
        <f t="shared" si="0"/>
        <v>0</v>
      </c>
      <c r="J42" s="39">
        <f t="shared" si="1"/>
        <v>0</v>
      </c>
    </row>
    <row r="43" spans="1:10" ht="23.25" x14ac:dyDescent="0.35">
      <c r="A43" s="13" t="s">
        <v>522</v>
      </c>
      <c r="B43" s="38">
        <v>1.5</v>
      </c>
      <c r="C43" s="18">
        <v>0</v>
      </c>
      <c r="D43" s="18">
        <v>0</v>
      </c>
      <c r="E43" s="18">
        <v>0</v>
      </c>
      <c r="F43" s="18">
        <v>0</v>
      </c>
      <c r="G43" s="18">
        <v>0</v>
      </c>
      <c r="H43" s="18">
        <v>0</v>
      </c>
      <c r="I43" s="34">
        <f t="shared" si="0"/>
        <v>0</v>
      </c>
      <c r="J43" s="39">
        <f t="shared" si="1"/>
        <v>0</v>
      </c>
    </row>
    <row r="44" spans="1:10" ht="23.25" x14ac:dyDescent="0.35">
      <c r="A44" s="13" t="s">
        <v>709</v>
      </c>
      <c r="B44" s="38">
        <v>1.5</v>
      </c>
      <c r="C44" s="18"/>
      <c r="D44" s="18"/>
      <c r="E44" s="18"/>
      <c r="F44" s="18">
        <v>0</v>
      </c>
      <c r="G44" s="18"/>
      <c r="H44" s="18">
        <v>0</v>
      </c>
      <c r="I44" s="34">
        <f t="shared" si="0"/>
        <v>0</v>
      </c>
      <c r="J44" s="39">
        <f t="shared" si="1"/>
        <v>0</v>
      </c>
    </row>
    <row r="45" spans="1:10" ht="23.25" x14ac:dyDescent="0.35">
      <c r="A45" s="4" t="s">
        <v>55</v>
      </c>
      <c r="B45" s="43" t="s">
        <v>802</v>
      </c>
      <c r="C45" s="6">
        <v>2</v>
      </c>
      <c r="D45" s="61">
        <v>4</v>
      </c>
      <c r="E45" s="61">
        <v>6</v>
      </c>
      <c r="F45" s="61">
        <v>8</v>
      </c>
      <c r="G45" s="61">
        <v>10</v>
      </c>
      <c r="H45" s="61">
        <v>12</v>
      </c>
      <c r="I45" s="15" t="s">
        <v>8</v>
      </c>
      <c r="J45" s="14" t="s">
        <v>10</v>
      </c>
    </row>
    <row r="46" spans="1:10" s="47" customFormat="1" ht="23.25" customHeight="1" x14ac:dyDescent="0.35">
      <c r="A46" s="352" t="s">
        <v>758</v>
      </c>
      <c r="B46" s="353"/>
      <c r="C46" s="72">
        <f t="shared" ref="C46:J46" si="2">SUM(C11:C44)</f>
        <v>0</v>
      </c>
      <c r="D46" s="72">
        <f t="shared" si="2"/>
        <v>0</v>
      </c>
      <c r="E46" s="72">
        <f t="shared" si="2"/>
        <v>0</v>
      </c>
      <c r="F46" s="72">
        <f t="shared" si="2"/>
        <v>0</v>
      </c>
      <c r="G46" s="72">
        <f t="shared" si="2"/>
        <v>0</v>
      </c>
      <c r="H46" s="72">
        <f t="shared" si="2"/>
        <v>0</v>
      </c>
      <c r="I46" s="72">
        <f t="shared" si="2"/>
        <v>0</v>
      </c>
      <c r="J46" s="73">
        <f t="shared" si="2"/>
        <v>0</v>
      </c>
    </row>
    <row r="47" spans="1:10" ht="24.95" customHeight="1" x14ac:dyDescent="0.2">
      <c r="A47" s="349" t="s">
        <v>751</v>
      </c>
      <c r="B47" s="350"/>
      <c r="C47" s="350"/>
      <c r="D47" s="350"/>
      <c r="E47" s="350"/>
      <c r="F47" s="350"/>
      <c r="G47" s="350"/>
      <c r="H47" s="350"/>
      <c r="I47" s="350"/>
      <c r="J47" s="351"/>
    </row>
  </sheetData>
  <sheetProtection selectLockedCells="1"/>
  <mergeCells count="11">
    <mergeCell ref="A7:J7"/>
    <mergeCell ref="A10:J10"/>
    <mergeCell ref="A46:B46"/>
    <mergeCell ref="A47:J47"/>
    <mergeCell ref="A8:I8"/>
    <mergeCell ref="A6:J6"/>
    <mergeCell ref="A1:J1"/>
    <mergeCell ref="A2:J2"/>
    <mergeCell ref="A3:J3"/>
    <mergeCell ref="A4:J4"/>
    <mergeCell ref="A5:J5"/>
  </mergeCells>
  <phoneticPr fontId="28" type="noConversion"/>
  <hyperlinks>
    <hyperlink ref="A5:J5" location="Account_Summary" display="Account Summary" xr:uid="{00000000-0004-0000-5500-000000000000}"/>
    <hyperlink ref="A6:J6" location="'Table of Contents'!A1" display="Table of Contents" xr:uid="{00000000-0004-0000-5500-000001000000}"/>
    <hyperlink ref="A11" r:id="rId1" xr:uid="{00000000-0004-0000-5500-000002000000}"/>
    <hyperlink ref="A12" r:id="rId2" xr:uid="{00000000-0004-0000-5500-000003000000}"/>
    <hyperlink ref="A13" r:id="rId3" xr:uid="{00000000-0004-0000-5500-000004000000}"/>
    <hyperlink ref="A10" r:id="rId4" xr:uid="{00000000-0004-0000-5500-000005000000}"/>
    <hyperlink ref="A16" r:id="rId5" xr:uid="{00000000-0004-0000-5500-000006000000}"/>
  </hyperlinks>
  <pageMargins left="0.75" right="0.75" top="1" bottom="1" header="0.5" footer="0.5"/>
  <headerFooter alignWithMargins="0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600-000000000000}">
  <dimension ref="A1:J20"/>
  <sheetViews>
    <sheetView showZeros="0" topLeftCell="A5" workbookViewId="0">
      <selection activeCell="B12" sqref="B12:B17"/>
    </sheetView>
  </sheetViews>
  <sheetFormatPr defaultRowHeight="12.75" x14ac:dyDescent="0.2"/>
  <cols>
    <col min="1" max="1" width="40.7109375" customWidth="1"/>
    <col min="2" max="2" width="25.85546875" customWidth="1"/>
    <col min="9" max="9" width="22" customWidth="1"/>
    <col min="10" max="10" width="19.5703125" customWidth="1"/>
  </cols>
  <sheetData>
    <row r="1" spans="1:10" ht="30" x14ac:dyDescent="0.2">
      <c r="A1" s="446" t="s">
        <v>749</v>
      </c>
      <c r="B1" s="446"/>
      <c r="C1" s="446"/>
      <c r="D1" s="446"/>
      <c r="E1" s="446"/>
      <c r="F1" s="446"/>
      <c r="G1" s="446"/>
      <c r="H1" s="446"/>
      <c r="I1" s="446"/>
      <c r="J1" s="446"/>
    </row>
    <row r="2" spans="1:10" s="52" customFormat="1" ht="23.25" x14ac:dyDescent="0.2">
      <c r="A2" s="347" t="s">
        <v>0</v>
      </c>
      <c r="B2" s="347"/>
      <c r="C2" s="347"/>
      <c r="D2" s="347"/>
      <c r="E2" s="347"/>
      <c r="F2" s="347"/>
      <c r="G2" s="347"/>
      <c r="H2" s="347"/>
      <c r="I2" s="347"/>
      <c r="J2" s="347"/>
    </row>
    <row r="3" spans="1:10" s="52" customFormat="1" ht="23.25" x14ac:dyDescent="0.2">
      <c r="A3" s="347" t="s">
        <v>823</v>
      </c>
      <c r="B3" s="347"/>
      <c r="C3" s="347"/>
      <c r="D3" s="347"/>
      <c r="E3" s="347"/>
      <c r="F3" s="347"/>
      <c r="G3" s="347"/>
      <c r="H3" s="347"/>
      <c r="I3" s="347"/>
      <c r="J3" s="347"/>
    </row>
    <row r="4" spans="1:10" s="52" customFormat="1" ht="23.25" x14ac:dyDescent="0.2">
      <c r="A4" s="347" t="s">
        <v>752</v>
      </c>
      <c r="B4" s="347"/>
      <c r="C4" s="347"/>
      <c r="D4" s="347"/>
      <c r="E4" s="347"/>
      <c r="F4" s="347"/>
      <c r="G4" s="347"/>
      <c r="H4" s="347"/>
      <c r="I4" s="347"/>
      <c r="J4" s="347"/>
    </row>
    <row r="5" spans="1:10" ht="23.25" x14ac:dyDescent="0.2">
      <c r="A5" s="348" t="s">
        <v>727</v>
      </c>
      <c r="B5" s="348"/>
      <c r="C5" s="348"/>
      <c r="D5" s="348"/>
      <c r="E5" s="348"/>
      <c r="F5" s="348"/>
      <c r="G5" s="348"/>
      <c r="H5" s="348"/>
      <c r="I5" s="348"/>
      <c r="J5" s="348"/>
    </row>
    <row r="6" spans="1:10" ht="24.95" customHeight="1" x14ac:dyDescent="0.2">
      <c r="A6" s="537" t="s">
        <v>726</v>
      </c>
      <c r="B6" s="537"/>
      <c r="C6" s="537"/>
      <c r="D6" s="537"/>
      <c r="E6" s="537"/>
      <c r="F6" s="537"/>
      <c r="G6" s="537"/>
      <c r="H6" s="537"/>
      <c r="I6" s="537"/>
      <c r="J6" s="537"/>
    </row>
    <row r="7" spans="1:10" ht="24.95" customHeight="1" x14ac:dyDescent="0.2">
      <c r="A7" s="546" t="s">
        <v>995</v>
      </c>
      <c r="B7" s="546"/>
      <c r="C7" s="546"/>
      <c r="D7" s="546"/>
      <c r="E7" s="546"/>
      <c r="F7" s="546"/>
      <c r="G7" s="546"/>
      <c r="H7" s="546"/>
      <c r="I7" s="546"/>
      <c r="J7" s="546"/>
    </row>
    <row r="8" spans="1:10" s="56" customFormat="1" ht="23.25" customHeight="1" x14ac:dyDescent="0.2">
      <c r="A8" s="354" t="s">
        <v>759</v>
      </c>
      <c r="B8" s="354"/>
      <c r="C8" s="354"/>
      <c r="D8" s="354"/>
      <c r="E8" s="354"/>
      <c r="F8" s="354"/>
      <c r="G8" s="354"/>
      <c r="H8" s="354"/>
      <c r="I8" s="354"/>
      <c r="J8" s="70">
        <f>I19</f>
        <v>0</v>
      </c>
    </row>
    <row r="9" spans="1:10" ht="23.25" x14ac:dyDescent="0.35">
      <c r="A9" s="4" t="s">
        <v>56</v>
      </c>
      <c r="B9" s="14" t="s">
        <v>712</v>
      </c>
      <c r="C9" s="15">
        <v>2</v>
      </c>
      <c r="D9" s="15">
        <v>4</v>
      </c>
      <c r="E9" s="15">
        <v>6</v>
      </c>
      <c r="F9" s="15">
        <v>8</v>
      </c>
      <c r="G9" s="15">
        <v>10</v>
      </c>
      <c r="H9" s="15">
        <v>12</v>
      </c>
      <c r="I9" s="15" t="s">
        <v>8</v>
      </c>
      <c r="J9" s="14" t="s">
        <v>10</v>
      </c>
    </row>
    <row r="10" spans="1:10" s="50" customFormat="1" ht="23.25" x14ac:dyDescent="0.35">
      <c r="A10" s="573" t="s">
        <v>730</v>
      </c>
      <c r="B10" s="573"/>
      <c r="C10" s="573"/>
      <c r="D10" s="573"/>
      <c r="E10" s="573"/>
      <c r="F10" s="573"/>
      <c r="G10" s="573"/>
      <c r="H10" s="573"/>
      <c r="I10" s="573"/>
      <c r="J10" s="573"/>
    </row>
    <row r="11" spans="1:10" ht="23.25" x14ac:dyDescent="0.35">
      <c r="A11" s="13" t="s">
        <v>529</v>
      </c>
      <c r="B11" s="20">
        <v>1.75</v>
      </c>
      <c r="C11" s="18">
        <v>0</v>
      </c>
      <c r="D11" s="18">
        <v>0</v>
      </c>
      <c r="E11" s="18">
        <v>0</v>
      </c>
      <c r="F11" s="18">
        <v>0</v>
      </c>
      <c r="G11" s="18">
        <v>0</v>
      </c>
      <c r="H11" s="18">
        <v>0</v>
      </c>
      <c r="I11" s="34">
        <f t="shared" ref="I11:I17" si="0">SUM(C11:H11)</f>
        <v>0</v>
      </c>
      <c r="J11" s="39">
        <f t="shared" ref="J11:J17" si="1">B11*I11</f>
        <v>0</v>
      </c>
    </row>
    <row r="12" spans="1:10" ht="23.25" x14ac:dyDescent="0.35">
      <c r="A12" s="13" t="s">
        <v>530</v>
      </c>
      <c r="B12" s="20">
        <v>1.75</v>
      </c>
      <c r="C12" s="18">
        <v>0</v>
      </c>
      <c r="D12" s="18">
        <v>0</v>
      </c>
      <c r="E12" s="18"/>
      <c r="F12" s="18"/>
      <c r="G12" s="18"/>
      <c r="H12" s="18"/>
      <c r="I12" s="34">
        <f t="shared" si="0"/>
        <v>0</v>
      </c>
      <c r="J12" s="39">
        <f t="shared" si="1"/>
        <v>0</v>
      </c>
    </row>
    <row r="13" spans="1:10" ht="23.25" x14ac:dyDescent="0.35">
      <c r="A13" s="13" t="s">
        <v>531</v>
      </c>
      <c r="B13" s="20">
        <v>1.75</v>
      </c>
      <c r="C13" s="18">
        <v>0</v>
      </c>
      <c r="D13" s="18"/>
      <c r="E13" s="18"/>
      <c r="F13" s="18"/>
      <c r="G13" s="18"/>
      <c r="H13" s="18"/>
      <c r="I13" s="34">
        <f t="shared" si="0"/>
        <v>0</v>
      </c>
      <c r="J13" s="39">
        <f t="shared" si="1"/>
        <v>0</v>
      </c>
    </row>
    <row r="14" spans="1:10" ht="23.25" x14ac:dyDescent="0.35">
      <c r="A14" s="13" t="s">
        <v>532</v>
      </c>
      <c r="B14" s="20">
        <v>1.75</v>
      </c>
      <c r="C14" s="18">
        <v>0</v>
      </c>
      <c r="D14" s="18"/>
      <c r="E14" s="18"/>
      <c r="F14" s="18"/>
      <c r="G14" s="18"/>
      <c r="H14" s="18"/>
      <c r="I14" s="34">
        <f t="shared" si="0"/>
        <v>0</v>
      </c>
      <c r="J14" s="39">
        <f t="shared" si="1"/>
        <v>0</v>
      </c>
    </row>
    <row r="15" spans="1:10" ht="23.25" x14ac:dyDescent="0.35">
      <c r="A15" s="13" t="s">
        <v>533</v>
      </c>
      <c r="B15" s="20">
        <v>1.75</v>
      </c>
      <c r="C15" s="18">
        <v>0</v>
      </c>
      <c r="D15" s="18"/>
      <c r="E15" s="18"/>
      <c r="F15" s="18"/>
      <c r="G15" s="18"/>
      <c r="H15" s="18"/>
      <c r="I15" s="34">
        <f t="shared" si="0"/>
        <v>0</v>
      </c>
      <c r="J15" s="39">
        <f t="shared" si="1"/>
        <v>0</v>
      </c>
    </row>
    <row r="16" spans="1:10" ht="23.25" x14ac:dyDescent="0.35">
      <c r="A16" s="13" t="s">
        <v>534</v>
      </c>
      <c r="B16" s="20">
        <v>1.75</v>
      </c>
      <c r="C16" s="18">
        <v>0</v>
      </c>
      <c r="D16" s="18"/>
      <c r="E16" s="18"/>
      <c r="F16" s="18"/>
      <c r="G16" s="18"/>
      <c r="H16" s="18"/>
      <c r="I16" s="34">
        <f t="shared" si="0"/>
        <v>0</v>
      </c>
      <c r="J16" s="39">
        <f t="shared" si="1"/>
        <v>0</v>
      </c>
    </row>
    <row r="17" spans="1:10" ht="23.25" x14ac:dyDescent="0.35">
      <c r="A17" s="13" t="s">
        <v>535</v>
      </c>
      <c r="B17" s="20">
        <v>1.75</v>
      </c>
      <c r="C17" s="18">
        <v>0</v>
      </c>
      <c r="D17" s="18"/>
      <c r="E17" s="18"/>
      <c r="F17" s="18"/>
      <c r="G17" s="18"/>
      <c r="H17" s="18">
        <v>0</v>
      </c>
      <c r="I17" s="34">
        <f t="shared" si="0"/>
        <v>0</v>
      </c>
      <c r="J17" s="39">
        <f t="shared" si="1"/>
        <v>0</v>
      </c>
    </row>
    <row r="18" spans="1:10" ht="23.25" x14ac:dyDescent="0.35">
      <c r="A18" s="4" t="s">
        <v>56</v>
      </c>
      <c r="B18" s="43" t="s">
        <v>802</v>
      </c>
      <c r="C18" s="6">
        <v>2</v>
      </c>
      <c r="D18" s="61">
        <v>4</v>
      </c>
      <c r="E18" s="61">
        <v>6</v>
      </c>
      <c r="F18" s="61">
        <v>8</v>
      </c>
      <c r="G18" s="61">
        <v>10</v>
      </c>
      <c r="H18" s="61">
        <v>12</v>
      </c>
      <c r="I18" s="15" t="s">
        <v>8</v>
      </c>
      <c r="J18" s="14" t="s">
        <v>10</v>
      </c>
    </row>
    <row r="19" spans="1:10" s="47" customFormat="1" ht="23.25" customHeight="1" x14ac:dyDescent="0.35">
      <c r="A19" s="352" t="s">
        <v>758</v>
      </c>
      <c r="B19" s="353"/>
      <c r="C19" s="72">
        <f t="shared" ref="C19:J19" si="2">SUM(C11:C17)</f>
        <v>0</v>
      </c>
      <c r="D19" s="72">
        <f t="shared" si="2"/>
        <v>0</v>
      </c>
      <c r="E19" s="72">
        <f t="shared" si="2"/>
        <v>0</v>
      </c>
      <c r="F19" s="72">
        <f t="shared" si="2"/>
        <v>0</v>
      </c>
      <c r="G19" s="72">
        <f t="shared" si="2"/>
        <v>0</v>
      </c>
      <c r="H19" s="72">
        <f t="shared" si="2"/>
        <v>0</v>
      </c>
      <c r="I19" s="72">
        <f t="shared" si="2"/>
        <v>0</v>
      </c>
      <c r="J19" s="73">
        <f t="shared" si="2"/>
        <v>0</v>
      </c>
    </row>
    <row r="20" spans="1:10" ht="24.95" customHeight="1" x14ac:dyDescent="0.2">
      <c r="A20" s="349" t="s">
        <v>751</v>
      </c>
      <c r="B20" s="350"/>
      <c r="C20" s="350"/>
      <c r="D20" s="350"/>
      <c r="E20" s="350"/>
      <c r="F20" s="350"/>
      <c r="G20" s="350"/>
      <c r="H20" s="350"/>
      <c r="I20" s="350"/>
      <c r="J20" s="351"/>
    </row>
  </sheetData>
  <sheetProtection selectLockedCells="1"/>
  <mergeCells count="11">
    <mergeCell ref="A20:J20"/>
    <mergeCell ref="A5:J5"/>
    <mergeCell ref="A6:J6"/>
    <mergeCell ref="A8:I8"/>
    <mergeCell ref="A19:B19"/>
    <mergeCell ref="A7:J7"/>
    <mergeCell ref="A1:J1"/>
    <mergeCell ref="A2:J2"/>
    <mergeCell ref="A3:J3"/>
    <mergeCell ref="A4:J4"/>
    <mergeCell ref="A10:J10"/>
  </mergeCells>
  <phoneticPr fontId="28" type="noConversion"/>
  <hyperlinks>
    <hyperlink ref="A5:J5" location="Account_Summary" display="Account Summary" xr:uid="{00000000-0004-0000-5600-000000000000}"/>
    <hyperlink ref="A6:J6" location="'Table of Contents'!A1" display="Table of Contents" xr:uid="{00000000-0004-0000-5600-000001000000}"/>
    <hyperlink ref="A10" r:id="rId1" xr:uid="{00000000-0004-0000-5600-000002000000}"/>
  </hyperlinks>
  <pageMargins left="0.75" right="0.75" top="1" bottom="1" header="0.5" footer="0.5"/>
  <pageSetup orientation="portrait" horizontalDpi="4294967293" verticalDpi="0" r:id="rId2"/>
  <headerFooter alignWithMargins="0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700-000000000000}">
  <dimension ref="A1:H16"/>
  <sheetViews>
    <sheetView showZeros="0" topLeftCell="A3" workbookViewId="0">
      <selection activeCell="A14" sqref="A14"/>
    </sheetView>
  </sheetViews>
  <sheetFormatPr defaultRowHeight="12.75" x14ac:dyDescent="0.2"/>
  <cols>
    <col min="1" max="1" width="42.85546875" customWidth="1"/>
    <col min="2" max="2" width="23.28515625" customWidth="1"/>
    <col min="4" max="4" width="10.28515625" customWidth="1"/>
    <col min="7" max="7" width="24" customWidth="1"/>
    <col min="8" max="8" width="19.7109375" customWidth="1"/>
  </cols>
  <sheetData>
    <row r="1" spans="1:8" ht="30" x14ac:dyDescent="0.2">
      <c r="A1" s="446" t="s">
        <v>749</v>
      </c>
      <c r="B1" s="446"/>
      <c r="C1" s="446"/>
      <c r="D1" s="446"/>
      <c r="E1" s="446"/>
      <c r="F1" s="446"/>
      <c r="G1" s="446"/>
      <c r="H1" s="446"/>
    </row>
    <row r="2" spans="1:8" s="52" customFormat="1" ht="23.25" x14ac:dyDescent="0.2">
      <c r="A2" s="347" t="s">
        <v>0</v>
      </c>
      <c r="B2" s="347"/>
      <c r="C2" s="347"/>
      <c r="D2" s="347"/>
      <c r="E2" s="347"/>
      <c r="F2" s="347"/>
      <c r="G2" s="347"/>
      <c r="H2" s="347"/>
    </row>
    <row r="3" spans="1:8" s="52" customFormat="1" ht="23.25" x14ac:dyDescent="0.2">
      <c r="A3" s="347" t="s">
        <v>824</v>
      </c>
      <c r="B3" s="347"/>
      <c r="C3" s="347"/>
      <c r="D3" s="347"/>
      <c r="E3" s="347"/>
      <c r="F3" s="347"/>
      <c r="G3" s="347"/>
      <c r="H3" s="347"/>
    </row>
    <row r="4" spans="1:8" s="52" customFormat="1" ht="23.25" x14ac:dyDescent="0.2">
      <c r="A4" s="347" t="s">
        <v>752</v>
      </c>
      <c r="B4" s="347"/>
      <c r="C4" s="347"/>
      <c r="D4" s="347"/>
      <c r="E4" s="347"/>
      <c r="F4" s="347"/>
      <c r="G4" s="347"/>
      <c r="H4" s="347"/>
    </row>
    <row r="5" spans="1:8" ht="23.25" x14ac:dyDescent="0.2">
      <c r="A5" s="348" t="s">
        <v>727</v>
      </c>
      <c r="B5" s="348"/>
      <c r="C5" s="348"/>
      <c r="D5" s="348"/>
      <c r="E5" s="348"/>
      <c r="F5" s="348"/>
      <c r="G5" s="348"/>
      <c r="H5" s="348"/>
    </row>
    <row r="6" spans="1:8" ht="24.95" customHeight="1" x14ac:dyDescent="0.2">
      <c r="A6" s="345" t="s">
        <v>726</v>
      </c>
      <c r="B6" s="345"/>
      <c r="C6" s="345"/>
      <c r="D6" s="345"/>
      <c r="E6" s="345"/>
      <c r="F6" s="345"/>
      <c r="G6" s="345"/>
      <c r="H6" s="345"/>
    </row>
    <row r="7" spans="1:8" ht="24.95" customHeight="1" x14ac:dyDescent="0.2">
      <c r="A7" s="546" t="s">
        <v>995</v>
      </c>
      <c r="B7" s="574"/>
      <c r="C7" s="574"/>
      <c r="D7" s="574"/>
      <c r="E7" s="574"/>
      <c r="F7" s="574"/>
      <c r="G7" s="574"/>
      <c r="H7" s="574"/>
    </row>
    <row r="8" spans="1:8" s="56" customFormat="1" ht="23.25" customHeight="1" x14ac:dyDescent="0.2">
      <c r="A8" s="354" t="s">
        <v>759</v>
      </c>
      <c r="B8" s="354"/>
      <c r="C8" s="354"/>
      <c r="D8" s="354"/>
      <c r="E8" s="354"/>
      <c r="F8" s="354"/>
      <c r="G8" s="354"/>
      <c r="H8" s="70">
        <f>G15</f>
        <v>0</v>
      </c>
    </row>
    <row r="9" spans="1:8" ht="23.25" x14ac:dyDescent="0.35">
      <c r="A9" s="4" t="s">
        <v>549</v>
      </c>
      <c r="B9" s="15" t="s">
        <v>712</v>
      </c>
      <c r="C9" s="15" t="s">
        <v>575</v>
      </c>
      <c r="D9" s="15" t="s">
        <v>576</v>
      </c>
      <c r="E9" s="15" t="s">
        <v>577</v>
      </c>
      <c r="F9" s="15" t="s">
        <v>578</v>
      </c>
      <c r="G9" s="15" t="s">
        <v>8</v>
      </c>
      <c r="H9" s="15" t="s">
        <v>10</v>
      </c>
    </row>
    <row r="10" spans="1:8" ht="23.25" x14ac:dyDescent="0.2">
      <c r="A10" s="355" t="s">
        <v>730</v>
      </c>
      <c r="B10" s="355"/>
      <c r="C10" s="355"/>
      <c r="D10" s="355"/>
      <c r="E10" s="355"/>
      <c r="F10" s="355"/>
      <c r="G10" s="355"/>
      <c r="H10" s="355"/>
    </row>
    <row r="11" spans="1:8" ht="23.25" x14ac:dyDescent="0.35">
      <c r="A11" s="25" t="s">
        <v>303</v>
      </c>
      <c r="B11" s="38">
        <v>3</v>
      </c>
      <c r="C11" s="18">
        <v>0</v>
      </c>
      <c r="D11" s="18">
        <v>0</v>
      </c>
      <c r="E11" s="18">
        <v>0</v>
      </c>
      <c r="F11" s="18">
        <v>0</v>
      </c>
      <c r="G11" s="34">
        <f>SUM(C11:F11)</f>
        <v>0</v>
      </c>
      <c r="H11" s="39">
        <f>B11*G11</f>
        <v>0</v>
      </c>
    </row>
    <row r="12" spans="1:8" ht="23.25" x14ac:dyDescent="0.35">
      <c r="A12" s="25" t="s">
        <v>574</v>
      </c>
      <c r="B12" s="38">
        <v>3</v>
      </c>
      <c r="C12" s="18">
        <v>0</v>
      </c>
      <c r="D12" s="18">
        <v>0</v>
      </c>
      <c r="E12" s="18"/>
      <c r="F12" s="18"/>
      <c r="G12" s="34">
        <f>SUM(C12:F12)</f>
        <v>0</v>
      </c>
      <c r="H12" s="39">
        <f>B12*G12</f>
        <v>0</v>
      </c>
    </row>
    <row r="13" spans="1:8" ht="23.25" x14ac:dyDescent="0.35">
      <c r="A13" s="25" t="s">
        <v>394</v>
      </c>
      <c r="B13" s="38">
        <v>3</v>
      </c>
      <c r="C13" s="18">
        <v>0</v>
      </c>
      <c r="D13" s="18"/>
      <c r="E13" s="18"/>
      <c r="F13" s="18">
        <v>0</v>
      </c>
      <c r="G13" s="34">
        <f>SUM(C13:F13)</f>
        <v>0</v>
      </c>
      <c r="H13" s="39">
        <f>B13*G13</f>
        <v>0</v>
      </c>
    </row>
    <row r="14" spans="1:8" ht="23.25" x14ac:dyDescent="0.35">
      <c r="A14" s="4" t="s">
        <v>549</v>
      </c>
      <c r="B14" s="43" t="s">
        <v>802</v>
      </c>
      <c r="C14" s="6" t="str">
        <f>C9</f>
        <v>2"</v>
      </c>
      <c r="D14" s="61" t="str">
        <f>D9</f>
        <v>1 1/2"</v>
      </c>
      <c r="E14" s="61" t="str">
        <f>E9</f>
        <v>1"</v>
      </c>
      <c r="F14" s="61" t="str">
        <f>F9</f>
        <v>3/4"</v>
      </c>
      <c r="G14" s="15" t="s">
        <v>8</v>
      </c>
      <c r="H14" s="14" t="s">
        <v>10</v>
      </c>
    </row>
    <row r="15" spans="1:8" s="47" customFormat="1" ht="23.25" customHeight="1" x14ac:dyDescent="0.35">
      <c r="A15" s="352" t="s">
        <v>758</v>
      </c>
      <c r="B15" s="353"/>
      <c r="C15" s="72">
        <f>SUM(C11:C13)</f>
        <v>0</v>
      </c>
      <c r="D15" s="72">
        <f>SUM(D5:D13)</f>
        <v>0</v>
      </c>
      <c r="E15" s="72">
        <f>SUM(E5:E13)</f>
        <v>0</v>
      </c>
      <c r="F15" s="72">
        <f>SUM(F5:F13)</f>
        <v>0</v>
      </c>
      <c r="G15" s="72">
        <f>SUM(G11:G13)</f>
        <v>0</v>
      </c>
      <c r="H15" s="73">
        <f>SUM(H11:H13)</f>
        <v>0</v>
      </c>
    </row>
    <row r="16" spans="1:8" ht="24.95" customHeight="1" x14ac:dyDescent="0.2">
      <c r="A16" s="349" t="s">
        <v>751</v>
      </c>
      <c r="B16" s="350"/>
      <c r="C16" s="350"/>
      <c r="D16" s="350"/>
      <c r="E16" s="350"/>
      <c r="F16" s="350"/>
      <c r="G16" s="350"/>
      <c r="H16" s="351"/>
    </row>
  </sheetData>
  <sheetProtection selectLockedCells="1"/>
  <mergeCells count="11">
    <mergeCell ref="A16:H16"/>
    <mergeCell ref="A5:H5"/>
    <mergeCell ref="A6:H6"/>
    <mergeCell ref="A8:G8"/>
    <mergeCell ref="A15:B15"/>
    <mergeCell ref="A7:H7"/>
    <mergeCell ref="A1:H1"/>
    <mergeCell ref="A2:H2"/>
    <mergeCell ref="A3:H3"/>
    <mergeCell ref="A4:H4"/>
    <mergeCell ref="A10:H10"/>
  </mergeCells>
  <phoneticPr fontId="28" type="noConversion"/>
  <hyperlinks>
    <hyperlink ref="A5:H5" location="Account_Summary" display="Account Summary" xr:uid="{00000000-0004-0000-5700-000000000000}"/>
    <hyperlink ref="A6:H6" location="'Table of Contents'!A1" display="Table of Contents" xr:uid="{00000000-0004-0000-5700-000001000000}"/>
    <hyperlink ref="A11" r:id="rId1" xr:uid="{00000000-0004-0000-5700-000002000000}"/>
    <hyperlink ref="A12" r:id="rId2" xr:uid="{00000000-0004-0000-5700-000003000000}"/>
    <hyperlink ref="A13" r:id="rId3" xr:uid="{00000000-0004-0000-5700-000004000000}"/>
    <hyperlink ref="A10" r:id="rId4" xr:uid="{00000000-0004-0000-5700-000005000000}"/>
  </hyperlinks>
  <pageMargins left="0.75" right="0.75" top="1" bottom="1" header="0.5" footer="0.5"/>
  <headerFooter alignWithMargins="0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800-000000000000}">
  <dimension ref="A1:J19"/>
  <sheetViews>
    <sheetView showZeros="0" topLeftCell="A6" workbookViewId="0">
      <selection activeCell="B11" sqref="B11"/>
    </sheetView>
  </sheetViews>
  <sheetFormatPr defaultRowHeight="12.75" x14ac:dyDescent="0.2"/>
  <cols>
    <col min="1" max="1" width="42.5703125" customWidth="1"/>
    <col min="2" max="2" width="21.28515625" customWidth="1"/>
    <col min="9" max="9" width="22.7109375" customWidth="1"/>
    <col min="10" max="10" width="21" customWidth="1"/>
  </cols>
  <sheetData>
    <row r="1" spans="1:10" ht="30" x14ac:dyDescent="0.2">
      <c r="A1" s="446" t="s">
        <v>749</v>
      </c>
      <c r="B1" s="446"/>
      <c r="C1" s="446"/>
      <c r="D1" s="446"/>
      <c r="E1" s="446"/>
      <c r="F1" s="446"/>
      <c r="G1" s="446"/>
      <c r="H1" s="446"/>
      <c r="I1" s="446"/>
      <c r="J1" s="446"/>
    </row>
    <row r="2" spans="1:10" s="52" customFormat="1" ht="23.25" x14ac:dyDescent="0.2">
      <c r="A2" s="575" t="s">
        <v>0</v>
      </c>
      <c r="B2" s="575"/>
      <c r="C2" s="575"/>
      <c r="D2" s="575"/>
      <c r="E2" s="575"/>
      <c r="F2" s="575"/>
      <c r="G2" s="575"/>
      <c r="H2" s="575"/>
      <c r="I2" s="575"/>
      <c r="J2" s="575"/>
    </row>
    <row r="3" spans="1:10" s="52" customFormat="1" ht="23.25" x14ac:dyDescent="0.2">
      <c r="A3" s="347" t="s">
        <v>825</v>
      </c>
      <c r="B3" s="347"/>
      <c r="C3" s="347"/>
      <c r="D3" s="347"/>
      <c r="E3" s="347"/>
      <c r="F3" s="347"/>
      <c r="G3" s="347"/>
      <c r="H3" s="347"/>
      <c r="I3" s="347"/>
      <c r="J3" s="347"/>
    </row>
    <row r="4" spans="1:10" s="52" customFormat="1" ht="23.25" x14ac:dyDescent="0.2">
      <c r="A4" s="347" t="s">
        <v>752</v>
      </c>
      <c r="B4" s="347"/>
      <c r="C4" s="347"/>
      <c r="D4" s="347"/>
      <c r="E4" s="347"/>
      <c r="F4" s="347"/>
      <c r="G4" s="347"/>
      <c r="H4" s="347"/>
      <c r="I4" s="347"/>
      <c r="J4" s="347"/>
    </row>
    <row r="5" spans="1:10" ht="23.25" x14ac:dyDescent="0.2">
      <c r="A5" s="348" t="s">
        <v>727</v>
      </c>
      <c r="B5" s="348"/>
      <c r="C5" s="348"/>
      <c r="D5" s="348"/>
      <c r="E5" s="348"/>
      <c r="F5" s="348"/>
      <c r="G5" s="348"/>
      <c r="H5" s="348"/>
      <c r="I5" s="348"/>
      <c r="J5" s="348"/>
    </row>
    <row r="6" spans="1:10" ht="24.95" customHeight="1" x14ac:dyDescent="0.2">
      <c r="A6" s="345" t="s">
        <v>726</v>
      </c>
      <c r="B6" s="345"/>
      <c r="C6" s="345"/>
      <c r="D6" s="345"/>
      <c r="E6" s="345"/>
      <c r="F6" s="345"/>
      <c r="G6" s="345"/>
      <c r="H6" s="345"/>
      <c r="I6" s="345"/>
      <c r="J6" s="345"/>
    </row>
    <row r="7" spans="1:10" ht="24.95" customHeight="1" x14ac:dyDescent="0.2">
      <c r="A7" s="546" t="s">
        <v>995</v>
      </c>
      <c r="B7" s="546"/>
      <c r="C7" s="546"/>
      <c r="D7" s="546"/>
      <c r="E7" s="546"/>
      <c r="F7" s="546"/>
      <c r="G7" s="546"/>
      <c r="H7" s="546"/>
      <c r="I7" s="546"/>
      <c r="J7" s="546"/>
    </row>
    <row r="8" spans="1:10" s="56" customFormat="1" ht="23.25" customHeight="1" x14ac:dyDescent="0.2">
      <c r="A8" s="354" t="s">
        <v>759</v>
      </c>
      <c r="B8" s="354"/>
      <c r="C8" s="354"/>
      <c r="D8" s="354"/>
      <c r="E8" s="354"/>
      <c r="F8" s="354"/>
      <c r="G8" s="354"/>
      <c r="H8" s="354"/>
      <c r="I8" s="354"/>
      <c r="J8" s="70">
        <f>I18</f>
        <v>0</v>
      </c>
    </row>
    <row r="9" spans="1:10" ht="23.25" x14ac:dyDescent="0.35">
      <c r="A9" s="4" t="s">
        <v>538</v>
      </c>
      <c r="B9" s="15" t="s">
        <v>712</v>
      </c>
      <c r="C9" s="15">
        <v>2</v>
      </c>
      <c r="D9" s="15">
        <v>4</v>
      </c>
      <c r="E9" s="15">
        <v>6</v>
      </c>
      <c r="F9" s="15">
        <v>8</v>
      </c>
      <c r="G9" s="15">
        <v>10</v>
      </c>
      <c r="H9" s="15">
        <v>12</v>
      </c>
      <c r="I9" s="14" t="s">
        <v>8</v>
      </c>
      <c r="J9" s="14" t="s">
        <v>10</v>
      </c>
    </row>
    <row r="10" spans="1:10" ht="23.25" customHeight="1" x14ac:dyDescent="0.2">
      <c r="A10" s="525" t="s">
        <v>730</v>
      </c>
      <c r="B10" s="525"/>
      <c r="C10" s="525"/>
      <c r="D10" s="525"/>
      <c r="E10" s="525"/>
      <c r="F10" s="525"/>
      <c r="G10" s="525"/>
      <c r="H10" s="525"/>
      <c r="I10" s="525"/>
      <c r="J10" s="525"/>
    </row>
    <row r="11" spans="1:10" ht="23.25" x14ac:dyDescent="0.35">
      <c r="A11" s="13" t="s">
        <v>253</v>
      </c>
      <c r="B11" s="20">
        <v>2.75</v>
      </c>
      <c r="C11" s="18">
        <v>0</v>
      </c>
      <c r="D11" s="18">
        <v>0</v>
      </c>
      <c r="E11" s="18">
        <v>0</v>
      </c>
      <c r="F11" s="18">
        <v>0</v>
      </c>
      <c r="G11" s="18">
        <v>0</v>
      </c>
      <c r="H11" s="18">
        <v>0</v>
      </c>
      <c r="I11" s="34">
        <f t="shared" ref="I11:I16" si="0">SUM(C11:H11)</f>
        <v>0</v>
      </c>
      <c r="J11" s="39">
        <f t="shared" ref="J11:J16" si="1">B11*I11</f>
        <v>0</v>
      </c>
    </row>
    <row r="12" spans="1:10" ht="23.25" x14ac:dyDescent="0.35">
      <c r="A12" s="13" t="s">
        <v>539</v>
      </c>
      <c r="B12" s="20">
        <v>2.75</v>
      </c>
      <c r="C12" s="18">
        <v>0</v>
      </c>
      <c r="D12" s="18"/>
      <c r="E12" s="18"/>
      <c r="F12" s="18"/>
      <c r="G12" s="18"/>
      <c r="H12" s="18">
        <v>0</v>
      </c>
      <c r="I12" s="34">
        <f t="shared" si="0"/>
        <v>0</v>
      </c>
      <c r="J12" s="39">
        <f t="shared" si="1"/>
        <v>0</v>
      </c>
    </row>
    <row r="13" spans="1:10" ht="23.25" x14ac:dyDescent="0.35">
      <c r="A13" s="13" t="s">
        <v>540</v>
      </c>
      <c r="B13" s="20">
        <v>2.75</v>
      </c>
      <c r="C13" s="18">
        <v>0</v>
      </c>
      <c r="D13" s="18"/>
      <c r="E13" s="18"/>
      <c r="F13" s="18"/>
      <c r="G13" s="18"/>
      <c r="H13" s="18">
        <v>0</v>
      </c>
      <c r="I13" s="34">
        <f t="shared" si="0"/>
        <v>0</v>
      </c>
      <c r="J13" s="39">
        <f t="shared" si="1"/>
        <v>0</v>
      </c>
    </row>
    <row r="14" spans="1:10" ht="23.25" x14ac:dyDescent="0.35">
      <c r="A14" s="13" t="s">
        <v>259</v>
      </c>
      <c r="B14" s="20">
        <v>2.75</v>
      </c>
      <c r="C14" s="18">
        <v>0</v>
      </c>
      <c r="D14" s="18"/>
      <c r="E14" s="18"/>
      <c r="F14" s="18"/>
      <c r="G14" s="18"/>
      <c r="H14" s="18">
        <v>0</v>
      </c>
      <c r="I14" s="34">
        <f t="shared" si="0"/>
        <v>0</v>
      </c>
      <c r="J14" s="39">
        <f t="shared" si="1"/>
        <v>0</v>
      </c>
    </row>
    <row r="15" spans="1:10" ht="23.25" x14ac:dyDescent="0.35">
      <c r="A15" s="13" t="s">
        <v>115</v>
      </c>
      <c r="B15" s="20">
        <v>2.75</v>
      </c>
      <c r="C15" s="18">
        <v>0</v>
      </c>
      <c r="D15" s="18"/>
      <c r="E15" s="18"/>
      <c r="F15" s="18"/>
      <c r="G15" s="18"/>
      <c r="H15" s="18">
        <v>0</v>
      </c>
      <c r="I15" s="34">
        <f t="shared" si="0"/>
        <v>0</v>
      </c>
      <c r="J15" s="39">
        <f t="shared" si="1"/>
        <v>0</v>
      </c>
    </row>
    <row r="16" spans="1:10" ht="23.25" x14ac:dyDescent="0.35">
      <c r="A16" s="13" t="s">
        <v>260</v>
      </c>
      <c r="B16" s="20">
        <v>2.75</v>
      </c>
      <c r="C16" s="18">
        <v>0</v>
      </c>
      <c r="D16" s="18"/>
      <c r="E16" s="18"/>
      <c r="F16" s="18"/>
      <c r="G16" s="18"/>
      <c r="H16" s="18">
        <v>0</v>
      </c>
      <c r="I16" s="34">
        <f t="shared" si="0"/>
        <v>0</v>
      </c>
      <c r="J16" s="39">
        <f t="shared" si="1"/>
        <v>0</v>
      </c>
    </row>
    <row r="17" spans="1:10" ht="23.25" x14ac:dyDescent="0.35">
      <c r="A17" s="4" t="s">
        <v>538</v>
      </c>
      <c r="B17" s="43" t="s">
        <v>802</v>
      </c>
      <c r="C17" s="6">
        <v>2</v>
      </c>
      <c r="D17" s="61">
        <v>4</v>
      </c>
      <c r="E17" s="61">
        <v>6</v>
      </c>
      <c r="F17" s="61">
        <v>8</v>
      </c>
      <c r="G17" s="61">
        <v>10</v>
      </c>
      <c r="H17" s="61">
        <v>12</v>
      </c>
      <c r="I17" s="15" t="s">
        <v>8</v>
      </c>
      <c r="J17" s="14" t="s">
        <v>10</v>
      </c>
    </row>
    <row r="18" spans="1:10" s="47" customFormat="1" ht="23.25" customHeight="1" x14ac:dyDescent="0.35">
      <c r="A18" s="352" t="s">
        <v>758</v>
      </c>
      <c r="B18" s="353"/>
      <c r="C18" s="72">
        <f t="shared" ref="C18:J18" si="2">SUM(C11:C16)</f>
        <v>0</v>
      </c>
      <c r="D18" s="72">
        <f t="shared" si="2"/>
        <v>0</v>
      </c>
      <c r="E18" s="72">
        <f t="shared" si="2"/>
        <v>0</v>
      </c>
      <c r="F18" s="72">
        <f t="shared" si="2"/>
        <v>0</v>
      </c>
      <c r="G18" s="72">
        <f t="shared" si="2"/>
        <v>0</v>
      </c>
      <c r="H18" s="72">
        <f t="shared" si="2"/>
        <v>0</v>
      </c>
      <c r="I18" s="72">
        <f t="shared" si="2"/>
        <v>0</v>
      </c>
      <c r="J18" s="73">
        <f t="shared" si="2"/>
        <v>0</v>
      </c>
    </row>
    <row r="19" spans="1:10" ht="24.95" customHeight="1" x14ac:dyDescent="0.2">
      <c r="A19" s="349" t="s">
        <v>751</v>
      </c>
      <c r="B19" s="350"/>
      <c r="C19" s="350"/>
      <c r="D19" s="350"/>
      <c r="E19" s="350"/>
      <c r="F19" s="350"/>
      <c r="G19" s="350"/>
      <c r="H19" s="350"/>
      <c r="I19" s="350"/>
      <c r="J19" s="351"/>
    </row>
  </sheetData>
  <sheetProtection selectLockedCells="1"/>
  <mergeCells count="11">
    <mergeCell ref="A19:J19"/>
    <mergeCell ref="A5:J5"/>
    <mergeCell ref="A6:J6"/>
    <mergeCell ref="A8:I8"/>
    <mergeCell ref="A18:B18"/>
    <mergeCell ref="A7:J7"/>
    <mergeCell ref="A1:J1"/>
    <mergeCell ref="A2:J2"/>
    <mergeCell ref="A3:J3"/>
    <mergeCell ref="A4:J4"/>
    <mergeCell ref="A10:J10"/>
  </mergeCells>
  <phoneticPr fontId="28" type="noConversion"/>
  <hyperlinks>
    <hyperlink ref="A5:J5" location="Account_Summary" display="Account Summary" xr:uid="{00000000-0004-0000-5800-000000000000}"/>
    <hyperlink ref="A6:J6" location="'Table of Contents'!A1" display="Table of Contents" xr:uid="{00000000-0004-0000-5800-000001000000}"/>
    <hyperlink ref="A10" r:id="rId1" xr:uid="{00000000-0004-0000-5800-000002000000}"/>
    <hyperlink ref="A7:I7" r:id="rId2" display="Price List" xr:uid="{4AC6E1A9-73A0-4D33-9495-FEA2B9F185AB}"/>
  </hyperlinks>
  <pageMargins left="0.75" right="0.75" top="1" bottom="1" header="0.5" footer="0.5"/>
  <headerFooter alignWithMargins="0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900-000000000000}">
  <dimension ref="A1:J15"/>
  <sheetViews>
    <sheetView showZeros="0" topLeftCell="A5" workbookViewId="0">
      <selection activeCell="B13" sqref="B13"/>
    </sheetView>
  </sheetViews>
  <sheetFormatPr defaultRowHeight="12.75" x14ac:dyDescent="0.2"/>
  <cols>
    <col min="1" max="1" width="29.7109375" customWidth="1"/>
    <col min="2" max="2" width="23.7109375" customWidth="1"/>
    <col min="9" max="9" width="19.140625" customWidth="1"/>
    <col min="10" max="10" width="18.5703125" customWidth="1"/>
  </cols>
  <sheetData>
    <row r="1" spans="1:10" ht="30" x14ac:dyDescent="0.2">
      <c r="A1" s="446" t="s">
        <v>749</v>
      </c>
      <c r="B1" s="446"/>
      <c r="C1" s="446"/>
      <c r="D1" s="446"/>
      <c r="E1" s="446"/>
      <c r="F1" s="446"/>
      <c r="G1" s="446"/>
      <c r="H1" s="446"/>
      <c r="I1" s="446"/>
      <c r="J1" s="446"/>
    </row>
    <row r="2" spans="1:10" s="52" customFormat="1" ht="23.25" x14ac:dyDescent="0.2">
      <c r="A2" s="347" t="s">
        <v>0</v>
      </c>
      <c r="B2" s="347"/>
      <c r="C2" s="347"/>
      <c r="D2" s="347"/>
      <c r="E2" s="347"/>
      <c r="F2" s="347"/>
      <c r="G2" s="347"/>
      <c r="H2" s="347"/>
      <c r="I2" s="347"/>
      <c r="J2" s="347"/>
    </row>
    <row r="3" spans="1:10" s="52" customFormat="1" ht="23.25" x14ac:dyDescent="0.2">
      <c r="A3" s="347" t="s">
        <v>826</v>
      </c>
      <c r="B3" s="347"/>
      <c r="C3" s="347"/>
      <c r="D3" s="347"/>
      <c r="E3" s="347"/>
      <c r="F3" s="347"/>
      <c r="G3" s="347"/>
      <c r="H3" s="347"/>
      <c r="I3" s="347"/>
      <c r="J3" s="347"/>
    </row>
    <row r="4" spans="1:10" s="52" customFormat="1" ht="23.25" x14ac:dyDescent="0.2">
      <c r="A4" s="347" t="s">
        <v>752</v>
      </c>
      <c r="B4" s="347"/>
      <c r="C4" s="347"/>
      <c r="D4" s="347"/>
      <c r="E4" s="347"/>
      <c r="F4" s="347"/>
      <c r="G4" s="347"/>
      <c r="H4" s="347"/>
      <c r="I4" s="347"/>
      <c r="J4" s="347"/>
    </row>
    <row r="5" spans="1:10" ht="23.25" x14ac:dyDescent="0.2">
      <c r="A5" s="348" t="s">
        <v>727</v>
      </c>
      <c r="B5" s="348"/>
      <c r="C5" s="348"/>
      <c r="D5" s="348"/>
      <c r="E5" s="348"/>
      <c r="F5" s="348"/>
      <c r="G5" s="348"/>
      <c r="H5" s="348"/>
      <c r="I5" s="348"/>
      <c r="J5" s="348"/>
    </row>
    <row r="6" spans="1:10" ht="24.95" customHeight="1" x14ac:dyDescent="0.2">
      <c r="A6" s="495" t="s">
        <v>726</v>
      </c>
      <c r="B6" s="495"/>
      <c r="C6" s="495"/>
      <c r="D6" s="495"/>
      <c r="E6" s="495"/>
      <c r="F6" s="495"/>
      <c r="G6" s="495"/>
      <c r="H6" s="495"/>
      <c r="I6" s="495"/>
      <c r="J6" s="495"/>
    </row>
    <row r="7" spans="1:10" ht="24.95" customHeight="1" x14ac:dyDescent="0.2">
      <c r="A7" s="546" t="s">
        <v>995</v>
      </c>
      <c r="B7" s="546"/>
      <c r="C7" s="546"/>
      <c r="D7" s="546"/>
      <c r="E7" s="546"/>
      <c r="F7" s="546"/>
      <c r="G7" s="546"/>
      <c r="H7" s="546"/>
      <c r="I7" s="546"/>
      <c r="J7" s="546"/>
    </row>
    <row r="8" spans="1:10" s="56" customFormat="1" ht="23.25" customHeight="1" x14ac:dyDescent="0.2">
      <c r="A8" s="354" t="s">
        <v>759</v>
      </c>
      <c r="B8" s="354"/>
      <c r="C8" s="354"/>
      <c r="D8" s="354"/>
      <c r="E8" s="354"/>
      <c r="F8" s="354"/>
      <c r="G8" s="354"/>
      <c r="H8" s="354"/>
      <c r="I8" s="354"/>
      <c r="J8" s="70">
        <f>I14</f>
        <v>0</v>
      </c>
    </row>
    <row r="9" spans="1:10" ht="23.25" x14ac:dyDescent="0.35">
      <c r="A9" s="4" t="s">
        <v>57</v>
      </c>
      <c r="B9" s="15" t="s">
        <v>712</v>
      </c>
      <c r="C9" s="15">
        <v>2</v>
      </c>
      <c r="D9" s="15">
        <v>4</v>
      </c>
      <c r="E9" s="15">
        <v>6</v>
      </c>
      <c r="F9" s="15">
        <v>8</v>
      </c>
      <c r="G9" s="15">
        <v>10</v>
      </c>
      <c r="H9" s="15">
        <v>12</v>
      </c>
      <c r="I9" s="15" t="s">
        <v>8</v>
      </c>
      <c r="J9" s="15" t="s">
        <v>10</v>
      </c>
    </row>
    <row r="10" spans="1:10" ht="23.25" x14ac:dyDescent="0.2">
      <c r="A10" s="450" t="s">
        <v>730</v>
      </c>
      <c r="B10" s="450"/>
      <c r="C10" s="450"/>
      <c r="D10" s="450"/>
      <c r="E10" s="450"/>
      <c r="F10" s="450"/>
      <c r="G10" s="450"/>
      <c r="H10" s="450"/>
      <c r="I10" s="450"/>
      <c r="J10" s="450"/>
    </row>
    <row r="11" spans="1:10" ht="23.25" x14ac:dyDescent="0.35">
      <c r="A11" s="13" t="s">
        <v>536</v>
      </c>
      <c r="B11" s="20">
        <v>3</v>
      </c>
      <c r="C11" s="18">
        <v>0</v>
      </c>
      <c r="D11" s="18">
        <v>0</v>
      </c>
      <c r="E11" s="18">
        <v>0</v>
      </c>
      <c r="F11" s="18">
        <v>0</v>
      </c>
      <c r="G11" s="18">
        <v>0</v>
      </c>
      <c r="H11" s="18">
        <v>0</v>
      </c>
      <c r="I11" s="81">
        <f>SUM(C11:H11)</f>
        <v>0</v>
      </c>
      <c r="J11" s="79">
        <f>B11*I11</f>
        <v>0</v>
      </c>
    </row>
    <row r="12" spans="1:10" ht="23.25" x14ac:dyDescent="0.35">
      <c r="A12" s="13" t="s">
        <v>537</v>
      </c>
      <c r="B12" s="20">
        <v>3</v>
      </c>
      <c r="C12" s="18">
        <v>0</v>
      </c>
      <c r="D12" s="18"/>
      <c r="E12" s="18"/>
      <c r="F12" s="18"/>
      <c r="G12" s="18"/>
      <c r="H12" s="18">
        <v>0</v>
      </c>
      <c r="I12" s="81">
        <f>SUM(C12:H12)</f>
        <v>0</v>
      </c>
      <c r="J12" s="79">
        <f>B12*I12</f>
        <v>0</v>
      </c>
    </row>
    <row r="13" spans="1:10" ht="23.25" x14ac:dyDescent="0.35">
      <c r="A13" s="4" t="s">
        <v>57</v>
      </c>
      <c r="B13" s="43" t="s">
        <v>802</v>
      </c>
      <c r="C13" s="6">
        <v>2</v>
      </c>
      <c r="D13" s="61">
        <v>4</v>
      </c>
      <c r="E13" s="61">
        <v>6</v>
      </c>
      <c r="F13" s="61">
        <v>8</v>
      </c>
      <c r="G13" s="61">
        <v>10</v>
      </c>
      <c r="H13" s="61">
        <v>12</v>
      </c>
      <c r="I13" s="15" t="s">
        <v>8</v>
      </c>
      <c r="J13" s="14" t="s">
        <v>10</v>
      </c>
    </row>
    <row r="14" spans="1:10" s="47" customFormat="1" ht="23.25" customHeight="1" x14ac:dyDescent="0.35">
      <c r="A14" s="352" t="s">
        <v>758</v>
      </c>
      <c r="B14" s="353"/>
      <c r="C14" s="72">
        <f t="shared" ref="C14:J14" si="0">SUM(C11:C12)</f>
        <v>0</v>
      </c>
      <c r="D14" s="72">
        <f t="shared" si="0"/>
        <v>0</v>
      </c>
      <c r="E14" s="72">
        <f t="shared" si="0"/>
        <v>0</v>
      </c>
      <c r="F14" s="72">
        <f t="shared" si="0"/>
        <v>0</v>
      </c>
      <c r="G14" s="72">
        <f t="shared" si="0"/>
        <v>0</v>
      </c>
      <c r="H14" s="72">
        <f t="shared" si="0"/>
        <v>0</v>
      </c>
      <c r="I14" s="72">
        <f t="shared" si="0"/>
        <v>0</v>
      </c>
      <c r="J14" s="73">
        <f t="shared" si="0"/>
        <v>0</v>
      </c>
    </row>
    <row r="15" spans="1:10" ht="24.95" customHeight="1" x14ac:dyDescent="0.2">
      <c r="A15" s="349" t="s">
        <v>751</v>
      </c>
      <c r="B15" s="350"/>
      <c r="C15" s="350"/>
      <c r="D15" s="350"/>
      <c r="E15" s="350"/>
      <c r="F15" s="350"/>
      <c r="G15" s="350"/>
      <c r="H15" s="350"/>
      <c r="I15" s="350"/>
      <c r="J15" s="351"/>
    </row>
  </sheetData>
  <sheetProtection selectLockedCells="1"/>
  <mergeCells count="11">
    <mergeCell ref="A1:J1"/>
    <mergeCell ref="A2:J2"/>
    <mergeCell ref="A3:J3"/>
    <mergeCell ref="A4:J4"/>
    <mergeCell ref="A15:J15"/>
    <mergeCell ref="A5:J5"/>
    <mergeCell ref="A6:J6"/>
    <mergeCell ref="A8:I8"/>
    <mergeCell ref="A14:B14"/>
    <mergeCell ref="A10:J10"/>
    <mergeCell ref="A7:J7"/>
  </mergeCells>
  <phoneticPr fontId="28" type="noConversion"/>
  <hyperlinks>
    <hyperlink ref="A5:J5" location="Account_Summary" display="Account Summary" xr:uid="{00000000-0004-0000-5900-000000000000}"/>
    <hyperlink ref="A6:J6" location="Table_of_Contents" display="Table of Contents" xr:uid="{00000000-0004-0000-5900-000001000000}"/>
    <hyperlink ref="A10" r:id="rId1" xr:uid="{00000000-0004-0000-5900-000002000000}"/>
    <hyperlink ref="A7:I7" r:id="rId2" display="Price List" xr:uid="{F9FE482D-C172-40B5-8A10-825FC9F111B9}"/>
  </hyperlinks>
  <pageMargins left="0.75" right="0.75" top="1" bottom="1" header="0.5" footer="0.5"/>
  <pageSetup orientation="portrait" horizontalDpi="4294967293" verticalDpi="0" r:id="rId3"/>
  <headerFooter alignWithMargins="0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A00-000000000000}">
  <dimension ref="A1:J23"/>
  <sheetViews>
    <sheetView showZeros="0" topLeftCell="A4" workbookViewId="0">
      <selection activeCell="B11" sqref="B11"/>
    </sheetView>
  </sheetViews>
  <sheetFormatPr defaultRowHeight="12.75" x14ac:dyDescent="0.2"/>
  <cols>
    <col min="1" max="1" width="40.85546875" customWidth="1"/>
    <col min="2" max="2" width="18.7109375" customWidth="1"/>
    <col min="3" max="3" width="17.28515625" customWidth="1"/>
    <col min="4" max="4" width="14.140625" customWidth="1"/>
    <col min="8" max="8" width="13.140625" customWidth="1"/>
    <col min="9" max="9" width="17.140625" customWidth="1"/>
    <col min="10" max="10" width="18.7109375" customWidth="1"/>
  </cols>
  <sheetData>
    <row r="1" spans="1:10" ht="30" x14ac:dyDescent="0.2">
      <c r="A1" s="446" t="s">
        <v>749</v>
      </c>
      <c r="B1" s="446"/>
      <c r="C1" s="446"/>
      <c r="D1" s="446"/>
      <c r="E1" s="446"/>
      <c r="F1" s="446"/>
      <c r="G1" s="446"/>
      <c r="H1" s="446"/>
      <c r="I1" s="446"/>
      <c r="J1" s="446"/>
    </row>
    <row r="2" spans="1:10" s="52" customFormat="1" ht="23.25" x14ac:dyDescent="0.2">
      <c r="A2" s="347" t="s">
        <v>0</v>
      </c>
      <c r="B2" s="347"/>
      <c r="C2" s="347"/>
      <c r="D2" s="347"/>
      <c r="E2" s="347"/>
      <c r="F2" s="347"/>
      <c r="G2" s="347"/>
      <c r="H2" s="347"/>
      <c r="I2" s="347"/>
      <c r="J2" s="347"/>
    </row>
    <row r="3" spans="1:10" s="52" customFormat="1" ht="23.25" x14ac:dyDescent="0.2">
      <c r="A3" s="347" t="s">
        <v>853</v>
      </c>
      <c r="B3" s="347"/>
      <c r="C3" s="347"/>
      <c r="D3" s="347"/>
      <c r="E3" s="347"/>
      <c r="F3" s="347"/>
      <c r="G3" s="347"/>
      <c r="H3" s="347"/>
      <c r="I3" s="347"/>
      <c r="J3" s="347"/>
    </row>
    <row r="4" spans="1:10" s="52" customFormat="1" ht="23.25" x14ac:dyDescent="0.2">
      <c r="A4" s="347" t="s">
        <v>752</v>
      </c>
      <c r="B4" s="347"/>
      <c r="C4" s="347"/>
      <c r="D4" s="347"/>
      <c r="E4" s="347"/>
      <c r="F4" s="347"/>
      <c r="G4" s="347"/>
      <c r="H4" s="347"/>
      <c r="I4" s="347"/>
      <c r="J4" s="347"/>
    </row>
    <row r="5" spans="1:10" ht="23.25" x14ac:dyDescent="0.2">
      <c r="A5" s="348" t="s">
        <v>727</v>
      </c>
      <c r="B5" s="348"/>
      <c r="C5" s="348"/>
      <c r="D5" s="348"/>
      <c r="E5" s="348"/>
      <c r="F5" s="348"/>
      <c r="G5" s="348"/>
      <c r="H5" s="348"/>
      <c r="I5" s="348"/>
      <c r="J5" s="348"/>
    </row>
    <row r="6" spans="1:10" ht="24.95" customHeight="1" x14ac:dyDescent="0.2">
      <c r="A6" s="345" t="s">
        <v>726</v>
      </c>
      <c r="B6" s="345"/>
      <c r="C6" s="345"/>
      <c r="D6" s="345"/>
      <c r="E6" s="345"/>
      <c r="F6" s="345"/>
      <c r="G6" s="345"/>
      <c r="H6" s="345"/>
      <c r="I6" s="345"/>
      <c r="J6" s="345"/>
    </row>
    <row r="7" spans="1:10" ht="24.95" customHeight="1" x14ac:dyDescent="0.2">
      <c r="A7" s="546" t="s">
        <v>995</v>
      </c>
      <c r="B7" s="546"/>
      <c r="C7" s="546"/>
      <c r="D7" s="546"/>
      <c r="E7" s="546"/>
      <c r="F7" s="546"/>
      <c r="G7" s="546"/>
      <c r="H7" s="546"/>
      <c r="I7" s="546"/>
      <c r="J7" s="546"/>
    </row>
    <row r="8" spans="1:10" s="56" customFormat="1" ht="23.25" customHeight="1" x14ac:dyDescent="0.2">
      <c r="A8" s="354" t="s">
        <v>759</v>
      </c>
      <c r="B8" s="354"/>
      <c r="C8" s="354"/>
      <c r="D8" s="354"/>
      <c r="E8" s="354"/>
      <c r="F8" s="354"/>
      <c r="G8" s="354"/>
      <c r="H8" s="354"/>
      <c r="I8" s="354"/>
      <c r="J8" s="70">
        <f>I22</f>
        <v>0</v>
      </c>
    </row>
    <row r="9" spans="1:10" ht="23.25" x14ac:dyDescent="0.35">
      <c r="A9" s="4" t="s">
        <v>852</v>
      </c>
      <c r="B9" s="14" t="s">
        <v>712</v>
      </c>
      <c r="C9" s="15">
        <v>2</v>
      </c>
      <c r="D9" s="15">
        <v>4</v>
      </c>
      <c r="E9" s="15">
        <v>6</v>
      </c>
      <c r="F9" s="15">
        <v>8</v>
      </c>
      <c r="G9" s="15">
        <v>10</v>
      </c>
      <c r="H9" s="15">
        <v>12</v>
      </c>
      <c r="I9" s="14" t="s">
        <v>8</v>
      </c>
      <c r="J9" s="14" t="s">
        <v>10</v>
      </c>
    </row>
    <row r="10" spans="1:10" ht="23.25" x14ac:dyDescent="0.2">
      <c r="A10" s="451" t="s">
        <v>730</v>
      </c>
      <c r="B10" s="451"/>
      <c r="C10" s="451"/>
      <c r="D10" s="451"/>
      <c r="E10" s="451"/>
      <c r="F10" s="451"/>
      <c r="G10" s="451"/>
      <c r="H10" s="451"/>
      <c r="I10" s="451"/>
      <c r="J10" s="451"/>
    </row>
    <row r="11" spans="1:10" s="50" customFormat="1" ht="23.25" x14ac:dyDescent="0.35">
      <c r="A11" s="96" t="s">
        <v>62</v>
      </c>
      <c r="B11" s="330">
        <v>2.75</v>
      </c>
      <c r="C11" s="331">
        <v>0</v>
      </c>
      <c r="D11" s="331">
        <v>0</v>
      </c>
      <c r="E11" s="331">
        <v>0</v>
      </c>
      <c r="F11" s="331">
        <v>0</v>
      </c>
      <c r="G11" s="331">
        <v>0</v>
      </c>
      <c r="H11" s="331">
        <v>0</v>
      </c>
      <c r="I11" s="332">
        <f t="shared" ref="I11:I16" si="0">SUM(C11:H11)</f>
        <v>0</v>
      </c>
      <c r="J11" s="333">
        <f t="shared" ref="J11:J16" si="1">B11*I11</f>
        <v>0</v>
      </c>
    </row>
    <row r="12" spans="1:10" ht="23.25" x14ac:dyDescent="0.35">
      <c r="A12" s="91" t="s">
        <v>63</v>
      </c>
      <c r="B12" s="107">
        <v>2.75</v>
      </c>
      <c r="C12" s="18">
        <v>0</v>
      </c>
      <c r="D12" s="18">
        <v>0</v>
      </c>
      <c r="E12" s="18">
        <v>0</v>
      </c>
      <c r="F12" s="18">
        <v>0</v>
      </c>
      <c r="G12" s="18">
        <v>0</v>
      </c>
      <c r="H12" s="18">
        <v>0</v>
      </c>
      <c r="I12" s="34">
        <f t="shared" si="0"/>
        <v>0</v>
      </c>
      <c r="J12" s="39">
        <f t="shared" si="1"/>
        <v>0</v>
      </c>
    </row>
    <row r="13" spans="1:10" ht="23.25" x14ac:dyDescent="0.35">
      <c r="A13" s="91" t="s">
        <v>170</v>
      </c>
      <c r="B13" s="107">
        <v>2.75</v>
      </c>
      <c r="C13" s="18">
        <v>0</v>
      </c>
      <c r="D13" s="18">
        <v>0</v>
      </c>
      <c r="E13" s="18">
        <v>0</v>
      </c>
      <c r="F13" s="18">
        <v>0</v>
      </c>
      <c r="G13" s="18">
        <v>0</v>
      </c>
      <c r="H13" s="18">
        <v>0</v>
      </c>
      <c r="I13" s="34">
        <f t="shared" si="0"/>
        <v>0</v>
      </c>
      <c r="J13" s="39">
        <f t="shared" si="1"/>
        <v>0</v>
      </c>
    </row>
    <row r="14" spans="1:10" s="47" customFormat="1" ht="23.25" x14ac:dyDescent="0.35">
      <c r="A14" s="94" t="s">
        <v>172</v>
      </c>
      <c r="B14" s="107">
        <v>2.75</v>
      </c>
      <c r="C14" s="30">
        <v>0</v>
      </c>
      <c r="D14" s="30">
        <v>0</v>
      </c>
      <c r="E14" s="30">
        <v>0</v>
      </c>
      <c r="F14" s="30">
        <v>0</v>
      </c>
      <c r="G14" s="30">
        <v>0</v>
      </c>
      <c r="H14" s="30">
        <v>0</v>
      </c>
      <c r="I14" s="30">
        <f t="shared" si="0"/>
        <v>0</v>
      </c>
      <c r="J14" s="110">
        <f t="shared" si="1"/>
        <v>0</v>
      </c>
    </row>
    <row r="15" spans="1:10" ht="23.25" x14ac:dyDescent="0.35">
      <c r="A15" s="91" t="s">
        <v>854</v>
      </c>
      <c r="B15" s="107">
        <v>2.75</v>
      </c>
      <c r="C15" s="18">
        <v>0</v>
      </c>
      <c r="D15" s="18">
        <v>0</v>
      </c>
      <c r="E15" s="18">
        <v>0</v>
      </c>
      <c r="F15" s="18">
        <v>0</v>
      </c>
      <c r="G15" s="18">
        <v>0</v>
      </c>
      <c r="H15" s="18">
        <v>0</v>
      </c>
      <c r="I15" s="34">
        <f t="shared" si="0"/>
        <v>0</v>
      </c>
      <c r="J15" s="39">
        <f t="shared" si="1"/>
        <v>0</v>
      </c>
    </row>
    <row r="16" spans="1:10" ht="23.25" x14ac:dyDescent="0.35">
      <c r="A16" s="91" t="s">
        <v>158</v>
      </c>
      <c r="B16" s="107">
        <v>2.75</v>
      </c>
      <c r="C16" s="18">
        <v>0</v>
      </c>
      <c r="D16" s="18">
        <v>0</v>
      </c>
      <c r="E16" s="18">
        <v>0</v>
      </c>
      <c r="F16" s="18">
        <v>0</v>
      </c>
      <c r="G16" s="18">
        <v>0</v>
      </c>
      <c r="H16" s="18">
        <v>0</v>
      </c>
      <c r="I16" s="34">
        <f t="shared" si="0"/>
        <v>0</v>
      </c>
      <c r="J16" s="39">
        <f t="shared" si="1"/>
        <v>0</v>
      </c>
    </row>
    <row r="17" spans="1:10" ht="23.25" x14ac:dyDescent="0.35">
      <c r="A17" s="91" t="s">
        <v>932</v>
      </c>
      <c r="B17" s="107">
        <v>2.75</v>
      </c>
      <c r="C17" s="18"/>
      <c r="D17" s="18"/>
      <c r="E17" s="18"/>
      <c r="F17" s="18"/>
      <c r="G17" s="18"/>
      <c r="H17" s="18"/>
      <c r="I17" s="109">
        <f t="shared" ref="I17:I20" si="2">SUM(C17:H17)</f>
        <v>0</v>
      </c>
      <c r="J17" s="73">
        <f t="shared" ref="J17:J20" si="3">B17*I17</f>
        <v>0</v>
      </c>
    </row>
    <row r="18" spans="1:10" ht="23.25" x14ac:dyDescent="0.35">
      <c r="A18" s="91" t="s">
        <v>933</v>
      </c>
      <c r="B18" s="107">
        <v>2.75</v>
      </c>
      <c r="C18" s="18"/>
      <c r="D18" s="18"/>
      <c r="E18" s="18"/>
      <c r="F18" s="18"/>
      <c r="G18" s="18"/>
      <c r="H18" s="18">
        <v>0</v>
      </c>
      <c r="I18" s="109">
        <f t="shared" si="2"/>
        <v>0</v>
      </c>
      <c r="J18" s="73">
        <f t="shared" si="3"/>
        <v>0</v>
      </c>
    </row>
    <row r="19" spans="1:10" ht="23.25" x14ac:dyDescent="0.35">
      <c r="A19" s="91" t="s">
        <v>934</v>
      </c>
      <c r="B19" s="107">
        <v>2.75</v>
      </c>
      <c r="C19" s="18"/>
      <c r="D19" s="18"/>
      <c r="E19" s="18"/>
      <c r="F19" s="18"/>
      <c r="G19" s="18">
        <v>0</v>
      </c>
      <c r="H19" s="18"/>
      <c r="I19" s="109">
        <f t="shared" si="2"/>
        <v>0</v>
      </c>
      <c r="J19" s="73">
        <f t="shared" si="3"/>
        <v>0</v>
      </c>
    </row>
    <row r="20" spans="1:10" ht="23.25" x14ac:dyDescent="0.35">
      <c r="A20" s="91" t="s">
        <v>935</v>
      </c>
      <c r="B20" s="107">
        <v>2.75</v>
      </c>
      <c r="C20" s="18"/>
      <c r="D20" s="18"/>
      <c r="E20" s="18"/>
      <c r="F20" s="18">
        <v>0</v>
      </c>
      <c r="G20" s="18"/>
      <c r="H20" s="18"/>
      <c r="I20" s="109">
        <f t="shared" si="2"/>
        <v>0</v>
      </c>
      <c r="J20" s="73">
        <f t="shared" si="3"/>
        <v>0</v>
      </c>
    </row>
    <row r="21" spans="1:10" ht="23.25" x14ac:dyDescent="0.35">
      <c r="A21" s="4" t="s">
        <v>852</v>
      </c>
      <c r="B21" s="43" t="s">
        <v>802</v>
      </c>
      <c r="C21" s="6">
        <v>2</v>
      </c>
      <c r="D21" s="61">
        <v>4</v>
      </c>
      <c r="E21" s="61">
        <v>6</v>
      </c>
      <c r="F21" s="61">
        <v>8</v>
      </c>
      <c r="G21" s="61">
        <v>10</v>
      </c>
      <c r="H21" s="61">
        <v>12</v>
      </c>
      <c r="I21" s="15" t="s">
        <v>8</v>
      </c>
      <c r="J21" s="14" t="s">
        <v>10</v>
      </c>
    </row>
    <row r="22" spans="1:10" s="47" customFormat="1" ht="23.25" customHeight="1" x14ac:dyDescent="0.35">
      <c r="A22" s="352" t="s">
        <v>758</v>
      </c>
      <c r="B22" s="353"/>
      <c r="C22" s="72">
        <f t="shared" ref="C22:J22" si="4">SUM(C11:C20)</f>
        <v>0</v>
      </c>
      <c r="D22" s="72">
        <f t="shared" si="4"/>
        <v>0</v>
      </c>
      <c r="E22" s="72">
        <f t="shared" si="4"/>
        <v>0</v>
      </c>
      <c r="F22" s="72">
        <f t="shared" si="4"/>
        <v>0</v>
      </c>
      <c r="G22" s="72">
        <f t="shared" si="4"/>
        <v>0</v>
      </c>
      <c r="H22" s="72">
        <f t="shared" si="4"/>
        <v>0</v>
      </c>
      <c r="I22" s="72">
        <f t="shared" si="4"/>
        <v>0</v>
      </c>
      <c r="J22" s="73">
        <f t="shared" si="4"/>
        <v>0</v>
      </c>
    </row>
    <row r="23" spans="1:10" ht="24.95" customHeight="1" x14ac:dyDescent="0.2">
      <c r="A23" s="349" t="s">
        <v>751</v>
      </c>
      <c r="B23" s="350"/>
      <c r="C23" s="350"/>
      <c r="D23" s="350"/>
      <c r="E23" s="350"/>
      <c r="F23" s="350"/>
      <c r="G23" s="350"/>
      <c r="H23" s="350"/>
      <c r="I23" s="350"/>
      <c r="J23" s="351"/>
    </row>
  </sheetData>
  <sheetProtection selectLockedCells="1"/>
  <mergeCells count="11">
    <mergeCell ref="A1:J1"/>
    <mergeCell ref="A2:J2"/>
    <mergeCell ref="A3:J3"/>
    <mergeCell ref="A4:J4"/>
    <mergeCell ref="A10:J10"/>
    <mergeCell ref="A22:B22"/>
    <mergeCell ref="A23:J23"/>
    <mergeCell ref="A5:J5"/>
    <mergeCell ref="A6:J6"/>
    <mergeCell ref="A8:I8"/>
    <mergeCell ref="A7:J7"/>
  </mergeCells>
  <phoneticPr fontId="28" type="noConversion"/>
  <hyperlinks>
    <hyperlink ref="A5:J5" location="Account_Summary" display="Account Summary" xr:uid="{00000000-0004-0000-5A00-000000000000}"/>
    <hyperlink ref="A6:J6" location="'Table of Contents'!A1" display="Table of Contents" xr:uid="{00000000-0004-0000-5A00-000001000000}"/>
    <hyperlink ref="A10" r:id="rId1" xr:uid="{00000000-0004-0000-5A00-000002000000}"/>
    <hyperlink ref="A11" r:id="rId2" xr:uid="{00000000-0004-0000-5A00-000003000000}"/>
    <hyperlink ref="A14" r:id="rId3" xr:uid="{00000000-0004-0000-5A00-000004000000}"/>
    <hyperlink ref="A7:I7" r:id="rId4" display="Price List" xr:uid="{820FD003-B61C-43DB-871C-A55140897612}"/>
  </hyperlinks>
  <pageMargins left="0.75" right="0.75" top="1" bottom="1" header="0.5" footer="0.5"/>
  <pageSetup orientation="portrait" r:id="rId5"/>
  <headerFooter alignWithMargins="0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B00-000000000000}">
  <dimension ref="A1:J20"/>
  <sheetViews>
    <sheetView showZeros="0" topLeftCell="A7" workbookViewId="0">
      <selection activeCell="A10" sqref="A10:J10"/>
    </sheetView>
  </sheetViews>
  <sheetFormatPr defaultRowHeight="12.75" x14ac:dyDescent="0.2"/>
  <cols>
    <col min="1" max="1" width="39.140625" customWidth="1"/>
    <col min="2" max="2" width="27.42578125" customWidth="1"/>
    <col min="9" max="9" width="21.7109375" customWidth="1"/>
    <col min="10" max="10" width="18.7109375" customWidth="1"/>
  </cols>
  <sheetData>
    <row r="1" spans="1:10" ht="30" x14ac:dyDescent="0.2">
      <c r="A1" s="446" t="s">
        <v>749</v>
      </c>
      <c r="B1" s="446"/>
      <c r="C1" s="446"/>
      <c r="D1" s="446"/>
      <c r="E1" s="446"/>
      <c r="F1" s="446"/>
      <c r="G1" s="446"/>
      <c r="H1" s="446"/>
      <c r="I1" s="446"/>
      <c r="J1" s="446"/>
    </row>
    <row r="2" spans="1:10" s="52" customFormat="1" ht="23.25" x14ac:dyDescent="0.2">
      <c r="A2" s="347" t="s">
        <v>0</v>
      </c>
      <c r="B2" s="347"/>
      <c r="C2" s="347"/>
      <c r="D2" s="347"/>
      <c r="E2" s="347"/>
      <c r="F2" s="347"/>
      <c r="G2" s="347"/>
      <c r="H2" s="347"/>
      <c r="I2" s="347"/>
      <c r="J2" s="347"/>
    </row>
    <row r="3" spans="1:10" s="52" customFormat="1" ht="23.25" x14ac:dyDescent="0.2">
      <c r="A3" s="347" t="s">
        <v>827</v>
      </c>
      <c r="B3" s="347"/>
      <c r="C3" s="347"/>
      <c r="D3" s="347"/>
      <c r="E3" s="347"/>
      <c r="F3" s="347"/>
      <c r="G3" s="347"/>
      <c r="H3" s="347"/>
      <c r="I3" s="347"/>
      <c r="J3" s="347"/>
    </row>
    <row r="4" spans="1:10" s="52" customFormat="1" ht="23.25" x14ac:dyDescent="0.2">
      <c r="A4" s="347" t="s">
        <v>752</v>
      </c>
      <c r="B4" s="347"/>
      <c r="C4" s="347"/>
      <c r="D4" s="347"/>
      <c r="E4" s="347"/>
      <c r="F4" s="347"/>
      <c r="G4" s="347"/>
      <c r="H4" s="347"/>
      <c r="I4" s="347"/>
      <c r="J4" s="347"/>
    </row>
    <row r="5" spans="1:10" ht="23.25" x14ac:dyDescent="0.2">
      <c r="A5" s="348" t="s">
        <v>727</v>
      </c>
      <c r="B5" s="348"/>
      <c r="C5" s="348"/>
      <c r="D5" s="348"/>
      <c r="E5" s="348"/>
      <c r="F5" s="348"/>
      <c r="G5" s="348"/>
      <c r="H5" s="348"/>
      <c r="I5" s="348"/>
      <c r="J5" s="348"/>
    </row>
    <row r="6" spans="1:10" ht="24.95" customHeight="1" x14ac:dyDescent="0.2">
      <c r="A6" s="495" t="s">
        <v>726</v>
      </c>
      <c r="B6" s="495"/>
      <c r="C6" s="495"/>
      <c r="D6" s="495"/>
      <c r="E6" s="495"/>
      <c r="F6" s="495"/>
      <c r="G6" s="495"/>
      <c r="H6" s="495"/>
      <c r="I6" s="495"/>
      <c r="J6" s="495"/>
    </row>
    <row r="7" spans="1:10" ht="24.95" customHeight="1" x14ac:dyDescent="0.2">
      <c r="A7" s="546" t="s">
        <v>995</v>
      </c>
      <c r="B7" s="546"/>
      <c r="C7" s="546"/>
      <c r="D7" s="546"/>
      <c r="E7" s="546"/>
      <c r="F7" s="546"/>
      <c r="G7" s="546"/>
      <c r="H7" s="546"/>
      <c r="I7" s="546"/>
      <c r="J7" s="546"/>
    </row>
    <row r="8" spans="1:10" s="56" customFormat="1" ht="23.25" customHeight="1" x14ac:dyDescent="0.2">
      <c r="A8" s="354" t="s">
        <v>759</v>
      </c>
      <c r="B8" s="354"/>
      <c r="C8" s="354"/>
      <c r="D8" s="354"/>
      <c r="E8" s="354"/>
      <c r="F8" s="354"/>
      <c r="G8" s="354"/>
      <c r="H8" s="354"/>
      <c r="I8" s="354"/>
      <c r="J8" s="70">
        <f>I19</f>
        <v>0</v>
      </c>
    </row>
    <row r="9" spans="1:10" ht="23.25" x14ac:dyDescent="0.35">
      <c r="A9" s="4" t="s">
        <v>541</v>
      </c>
      <c r="B9" s="14" t="s">
        <v>712</v>
      </c>
      <c r="C9" s="15">
        <v>6</v>
      </c>
      <c r="D9" s="15">
        <v>8</v>
      </c>
      <c r="E9" s="15">
        <v>10</v>
      </c>
      <c r="F9" s="15">
        <v>12</v>
      </c>
      <c r="G9" s="15">
        <v>14</v>
      </c>
      <c r="H9" s="15">
        <v>16</v>
      </c>
      <c r="I9" s="14" t="s">
        <v>8</v>
      </c>
      <c r="J9" s="14" t="s">
        <v>10</v>
      </c>
    </row>
    <row r="10" spans="1:10" ht="23.25" x14ac:dyDescent="0.2">
      <c r="A10" s="355" t="s">
        <v>730</v>
      </c>
      <c r="B10" s="355"/>
      <c r="C10" s="355"/>
      <c r="D10" s="355"/>
      <c r="E10" s="355"/>
      <c r="F10" s="355"/>
      <c r="G10" s="355"/>
      <c r="H10" s="355"/>
      <c r="I10" s="355"/>
      <c r="J10" s="355"/>
    </row>
    <row r="11" spans="1:10" ht="23.25" x14ac:dyDescent="0.35">
      <c r="A11" s="13" t="s">
        <v>222</v>
      </c>
      <c r="B11" s="20">
        <v>2.75</v>
      </c>
      <c r="C11" s="18">
        <v>0</v>
      </c>
      <c r="D11" s="18">
        <v>0</v>
      </c>
      <c r="E11" s="18">
        <v>0</v>
      </c>
      <c r="F11" s="18">
        <v>0</v>
      </c>
      <c r="G11" s="18">
        <v>0</v>
      </c>
      <c r="H11" s="18">
        <v>0</v>
      </c>
      <c r="I11" s="34">
        <f t="shared" ref="I11:I17" si="0">SUM(C11:H11)</f>
        <v>0</v>
      </c>
      <c r="J11" s="39">
        <f t="shared" ref="J11:J17" si="1">B11*I11</f>
        <v>0</v>
      </c>
    </row>
    <row r="12" spans="1:10" ht="23.25" x14ac:dyDescent="0.35">
      <c r="A12" s="13" t="s">
        <v>542</v>
      </c>
      <c r="B12" s="20">
        <v>2.75</v>
      </c>
      <c r="C12" s="18">
        <v>0</v>
      </c>
      <c r="D12" s="18">
        <v>0</v>
      </c>
      <c r="E12" s="18">
        <v>0</v>
      </c>
      <c r="F12" s="18">
        <v>0</v>
      </c>
      <c r="G12" s="18">
        <v>0</v>
      </c>
      <c r="H12" s="18">
        <v>0</v>
      </c>
      <c r="I12" s="34">
        <f t="shared" si="0"/>
        <v>0</v>
      </c>
      <c r="J12" s="39">
        <f t="shared" si="1"/>
        <v>0</v>
      </c>
    </row>
    <row r="13" spans="1:10" ht="23.25" x14ac:dyDescent="0.35">
      <c r="A13" s="13" t="s">
        <v>543</v>
      </c>
      <c r="B13" s="20">
        <v>2.75</v>
      </c>
      <c r="C13" s="18">
        <v>0</v>
      </c>
      <c r="D13" s="18">
        <v>0</v>
      </c>
      <c r="E13" s="18">
        <v>0</v>
      </c>
      <c r="F13" s="18">
        <v>0</v>
      </c>
      <c r="G13" s="18">
        <v>0</v>
      </c>
      <c r="H13" s="18">
        <v>0</v>
      </c>
      <c r="I13" s="34">
        <f t="shared" si="0"/>
        <v>0</v>
      </c>
      <c r="J13" s="39">
        <f t="shared" si="1"/>
        <v>0</v>
      </c>
    </row>
    <row r="14" spans="1:10" ht="23.25" x14ac:dyDescent="0.35">
      <c r="A14" s="13" t="s">
        <v>544</v>
      </c>
      <c r="B14" s="20">
        <v>2.75</v>
      </c>
      <c r="C14" s="18">
        <v>0</v>
      </c>
      <c r="D14" s="18">
        <v>0</v>
      </c>
      <c r="E14" s="18">
        <v>0</v>
      </c>
      <c r="F14" s="18">
        <v>0</v>
      </c>
      <c r="G14" s="18">
        <v>0</v>
      </c>
      <c r="H14" s="18">
        <v>0</v>
      </c>
      <c r="I14" s="34">
        <f t="shared" si="0"/>
        <v>0</v>
      </c>
      <c r="J14" s="39">
        <f t="shared" si="1"/>
        <v>0</v>
      </c>
    </row>
    <row r="15" spans="1:10" ht="23.25" x14ac:dyDescent="0.35">
      <c r="A15" s="13" t="s">
        <v>545</v>
      </c>
      <c r="B15" s="20">
        <v>2.75</v>
      </c>
      <c r="C15" s="18">
        <v>0</v>
      </c>
      <c r="D15" s="18">
        <v>0</v>
      </c>
      <c r="E15" s="18">
        <v>0</v>
      </c>
      <c r="F15" s="18">
        <v>0</v>
      </c>
      <c r="G15" s="18">
        <v>0</v>
      </c>
      <c r="H15" s="18">
        <v>0</v>
      </c>
      <c r="I15" s="34">
        <f t="shared" si="0"/>
        <v>0</v>
      </c>
      <c r="J15" s="39">
        <f t="shared" si="1"/>
        <v>0</v>
      </c>
    </row>
    <row r="16" spans="1:10" ht="23.25" x14ac:dyDescent="0.35">
      <c r="A16" s="13" t="s">
        <v>546</v>
      </c>
      <c r="B16" s="20">
        <v>2.75</v>
      </c>
      <c r="C16" s="18">
        <v>0</v>
      </c>
      <c r="D16" s="18">
        <v>0</v>
      </c>
      <c r="E16" s="18">
        <v>0</v>
      </c>
      <c r="F16" s="18">
        <v>0</v>
      </c>
      <c r="G16" s="18">
        <v>0</v>
      </c>
      <c r="H16" s="18">
        <v>0</v>
      </c>
      <c r="I16" s="34">
        <f t="shared" si="0"/>
        <v>0</v>
      </c>
      <c r="J16" s="39">
        <f t="shared" si="1"/>
        <v>0</v>
      </c>
    </row>
    <row r="17" spans="1:10" ht="23.25" x14ac:dyDescent="0.35">
      <c r="A17" s="13" t="s">
        <v>547</v>
      </c>
      <c r="B17" s="20">
        <v>2.75</v>
      </c>
      <c r="C17" s="18">
        <v>0</v>
      </c>
      <c r="D17" s="18">
        <v>0</v>
      </c>
      <c r="E17" s="18">
        <v>0</v>
      </c>
      <c r="F17" s="18">
        <v>0</v>
      </c>
      <c r="G17" s="18">
        <v>0</v>
      </c>
      <c r="H17" s="18">
        <v>0</v>
      </c>
      <c r="I17" s="34">
        <f t="shared" si="0"/>
        <v>0</v>
      </c>
      <c r="J17" s="39">
        <f t="shared" si="1"/>
        <v>0</v>
      </c>
    </row>
    <row r="18" spans="1:10" ht="23.25" x14ac:dyDescent="0.35">
      <c r="A18" s="4" t="s">
        <v>541</v>
      </c>
      <c r="B18" s="43" t="s">
        <v>802</v>
      </c>
      <c r="C18" s="6">
        <v>6</v>
      </c>
      <c r="D18" s="61">
        <v>8</v>
      </c>
      <c r="E18" s="61">
        <v>10</v>
      </c>
      <c r="F18" s="61">
        <v>12</v>
      </c>
      <c r="G18" s="61">
        <v>14</v>
      </c>
      <c r="H18" s="61">
        <v>16</v>
      </c>
      <c r="I18" s="15" t="s">
        <v>8</v>
      </c>
      <c r="J18" s="14" t="s">
        <v>10</v>
      </c>
    </row>
    <row r="19" spans="1:10" s="47" customFormat="1" ht="23.25" customHeight="1" x14ac:dyDescent="0.35">
      <c r="A19" s="352" t="s">
        <v>758</v>
      </c>
      <c r="B19" s="353"/>
      <c r="C19" s="72">
        <f t="shared" ref="C19:J19" si="2">SUM(C11:C17)</f>
        <v>0</v>
      </c>
      <c r="D19" s="72">
        <f t="shared" si="2"/>
        <v>0</v>
      </c>
      <c r="E19" s="72">
        <f t="shared" si="2"/>
        <v>0</v>
      </c>
      <c r="F19" s="72">
        <f t="shared" si="2"/>
        <v>0</v>
      </c>
      <c r="G19" s="72">
        <f t="shared" si="2"/>
        <v>0</v>
      </c>
      <c r="H19" s="72">
        <f t="shared" si="2"/>
        <v>0</v>
      </c>
      <c r="I19" s="72">
        <f t="shared" si="2"/>
        <v>0</v>
      </c>
      <c r="J19" s="73">
        <f t="shared" si="2"/>
        <v>0</v>
      </c>
    </row>
    <row r="20" spans="1:10" ht="24.95" customHeight="1" x14ac:dyDescent="0.2">
      <c r="A20" s="349" t="s">
        <v>751</v>
      </c>
      <c r="B20" s="350"/>
      <c r="C20" s="350"/>
      <c r="D20" s="350"/>
      <c r="E20" s="350"/>
      <c r="F20" s="350"/>
      <c r="G20" s="350"/>
      <c r="H20" s="350"/>
      <c r="I20" s="350"/>
      <c r="J20" s="351"/>
    </row>
  </sheetData>
  <sheetProtection selectLockedCells="1"/>
  <mergeCells count="11">
    <mergeCell ref="A1:J1"/>
    <mergeCell ref="A2:J2"/>
    <mergeCell ref="A3:J3"/>
    <mergeCell ref="A4:J4"/>
    <mergeCell ref="A20:J20"/>
    <mergeCell ref="A5:J5"/>
    <mergeCell ref="A6:J6"/>
    <mergeCell ref="A8:I8"/>
    <mergeCell ref="A19:B19"/>
    <mergeCell ref="A10:J10"/>
    <mergeCell ref="A7:J7"/>
  </mergeCells>
  <phoneticPr fontId="28" type="noConversion"/>
  <hyperlinks>
    <hyperlink ref="A5:J5" location="Account_Summary" display="Account Summary" xr:uid="{00000000-0004-0000-5B00-000000000000}"/>
    <hyperlink ref="A6:J6" location="Table_of_Contents" display="Table of Contents" xr:uid="{00000000-0004-0000-5B00-000001000000}"/>
    <hyperlink ref="A10" r:id="rId1" xr:uid="{00000000-0004-0000-5B00-000002000000}"/>
    <hyperlink ref="A7:I7" r:id="rId2" display="Price List" xr:uid="{07E90B78-AA45-428F-95A1-F657398CEFDA}"/>
  </hyperlinks>
  <pageMargins left="0.75" right="0.75" top="1" bottom="1" header="0.5" footer="0.5"/>
  <headerFooter alignWithMargins="0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C00-000000000000}">
  <dimension ref="A1:J20"/>
  <sheetViews>
    <sheetView showZeros="0" topLeftCell="A7" workbookViewId="0">
      <selection activeCell="A10" sqref="A10:J10"/>
    </sheetView>
  </sheetViews>
  <sheetFormatPr defaultRowHeight="12.75" x14ac:dyDescent="0.2"/>
  <cols>
    <col min="1" max="1" width="40.5703125" customWidth="1"/>
    <col min="2" max="2" width="29.85546875" customWidth="1"/>
    <col min="9" max="9" width="24.7109375" customWidth="1"/>
    <col min="10" max="10" width="21.140625" customWidth="1"/>
  </cols>
  <sheetData>
    <row r="1" spans="1:10" ht="30" x14ac:dyDescent="0.2">
      <c r="A1" s="446" t="s">
        <v>749</v>
      </c>
      <c r="B1" s="446"/>
      <c r="C1" s="446"/>
      <c r="D1" s="446"/>
      <c r="E1" s="446"/>
      <c r="F1" s="446"/>
      <c r="G1" s="446"/>
      <c r="H1" s="446"/>
      <c r="I1" s="446"/>
      <c r="J1" s="446"/>
    </row>
    <row r="2" spans="1:10" s="52" customFormat="1" ht="23.25" x14ac:dyDescent="0.2">
      <c r="A2" s="347" t="s">
        <v>0</v>
      </c>
      <c r="B2" s="347"/>
      <c r="C2" s="347"/>
      <c r="D2" s="347"/>
      <c r="E2" s="347"/>
      <c r="F2" s="347"/>
      <c r="G2" s="347"/>
      <c r="H2" s="347"/>
      <c r="I2" s="347"/>
      <c r="J2" s="347"/>
    </row>
    <row r="3" spans="1:10" s="52" customFormat="1" ht="23.25" x14ac:dyDescent="0.2">
      <c r="A3" s="458" t="s">
        <v>906</v>
      </c>
      <c r="B3" s="347"/>
      <c r="C3" s="347"/>
      <c r="D3" s="347"/>
      <c r="E3" s="347"/>
      <c r="F3" s="347"/>
      <c r="G3" s="347"/>
      <c r="H3" s="347"/>
      <c r="I3" s="347"/>
      <c r="J3" s="347"/>
    </row>
    <row r="4" spans="1:10" s="52" customFormat="1" ht="23.25" x14ac:dyDescent="0.2">
      <c r="A4" s="347" t="s">
        <v>752</v>
      </c>
      <c r="B4" s="347"/>
      <c r="C4" s="347"/>
      <c r="D4" s="347"/>
      <c r="E4" s="347"/>
      <c r="F4" s="347"/>
      <c r="G4" s="347"/>
      <c r="H4" s="347"/>
      <c r="I4" s="347"/>
      <c r="J4" s="347"/>
    </row>
    <row r="5" spans="1:10" ht="23.25" x14ac:dyDescent="0.2">
      <c r="A5" s="348" t="s">
        <v>727</v>
      </c>
      <c r="B5" s="348"/>
      <c r="C5" s="348"/>
      <c r="D5" s="348"/>
      <c r="E5" s="348"/>
      <c r="F5" s="348"/>
      <c r="G5" s="348"/>
      <c r="H5" s="348"/>
      <c r="I5" s="348"/>
      <c r="J5" s="348"/>
    </row>
    <row r="6" spans="1:10" ht="24.95" customHeight="1" x14ac:dyDescent="0.2">
      <c r="A6" s="345" t="s">
        <v>726</v>
      </c>
      <c r="B6" s="345"/>
      <c r="C6" s="345"/>
      <c r="D6" s="345"/>
      <c r="E6" s="345"/>
      <c r="F6" s="345"/>
      <c r="G6" s="345"/>
      <c r="H6" s="345"/>
      <c r="I6" s="345"/>
      <c r="J6" s="345"/>
    </row>
    <row r="7" spans="1:10" ht="24.95" customHeight="1" x14ac:dyDescent="0.2">
      <c r="A7" s="546" t="s">
        <v>995</v>
      </c>
      <c r="B7" s="546"/>
      <c r="C7" s="546"/>
      <c r="D7" s="546"/>
      <c r="E7" s="546"/>
      <c r="F7" s="546"/>
      <c r="G7" s="546"/>
      <c r="H7" s="546"/>
      <c r="I7" s="546"/>
      <c r="J7" s="546"/>
    </row>
    <row r="8" spans="1:10" s="56" customFormat="1" ht="23.25" customHeight="1" x14ac:dyDescent="0.2">
      <c r="A8" s="354" t="s">
        <v>759</v>
      </c>
      <c r="B8" s="354"/>
      <c r="C8" s="354"/>
      <c r="D8" s="354"/>
      <c r="E8" s="354"/>
      <c r="F8" s="354"/>
      <c r="G8" s="354"/>
      <c r="H8" s="354"/>
      <c r="I8" s="354"/>
      <c r="J8" s="70">
        <f>I19</f>
        <v>0</v>
      </c>
    </row>
    <row r="9" spans="1:10" ht="23.25" x14ac:dyDescent="0.35">
      <c r="A9" s="4" t="s">
        <v>548</v>
      </c>
      <c r="B9" s="100" t="s">
        <v>712</v>
      </c>
      <c r="C9" s="99">
        <v>6</v>
      </c>
      <c r="D9" s="99">
        <v>8</v>
      </c>
      <c r="E9" s="99">
        <v>10</v>
      </c>
      <c r="F9" s="99">
        <v>12</v>
      </c>
      <c r="G9" s="99">
        <v>14</v>
      </c>
      <c r="H9" s="99">
        <v>16</v>
      </c>
      <c r="I9" s="15" t="s">
        <v>8</v>
      </c>
      <c r="J9" s="14" t="s">
        <v>10</v>
      </c>
    </row>
    <row r="10" spans="1:10" ht="23.25" x14ac:dyDescent="0.2">
      <c r="A10" s="355" t="s">
        <v>730</v>
      </c>
      <c r="B10" s="355"/>
      <c r="C10" s="355"/>
      <c r="D10" s="355"/>
      <c r="E10" s="355"/>
      <c r="F10" s="355"/>
      <c r="G10" s="355"/>
      <c r="H10" s="355"/>
      <c r="I10" s="355"/>
      <c r="J10" s="355"/>
    </row>
    <row r="11" spans="1:10" ht="23.25" x14ac:dyDescent="0.35">
      <c r="A11" s="13" t="s">
        <v>222</v>
      </c>
      <c r="B11" s="20">
        <v>2.75</v>
      </c>
      <c r="C11" s="18">
        <v>0</v>
      </c>
      <c r="D11" s="18">
        <v>0</v>
      </c>
      <c r="E11" s="18">
        <v>0</v>
      </c>
      <c r="F11" s="18">
        <v>0</v>
      </c>
      <c r="G11" s="18">
        <v>0</v>
      </c>
      <c r="H11" s="18">
        <v>0</v>
      </c>
      <c r="I11" s="34">
        <f t="shared" ref="I11:I17" si="0">SUM(C11:H11)</f>
        <v>0</v>
      </c>
      <c r="J11" s="39">
        <f t="shared" ref="J11:J17" si="1">B11*I11</f>
        <v>0</v>
      </c>
    </row>
    <row r="12" spans="1:10" ht="23.25" x14ac:dyDescent="0.35">
      <c r="A12" s="13" t="s">
        <v>542</v>
      </c>
      <c r="B12" s="20">
        <v>2.75</v>
      </c>
      <c r="C12" s="18">
        <v>0</v>
      </c>
      <c r="D12" s="18">
        <v>0</v>
      </c>
      <c r="E12" s="18">
        <v>0</v>
      </c>
      <c r="F12" s="18">
        <v>0</v>
      </c>
      <c r="G12" s="18">
        <v>0</v>
      </c>
      <c r="H12" s="18">
        <v>0</v>
      </c>
      <c r="I12" s="34">
        <f t="shared" si="0"/>
        <v>0</v>
      </c>
      <c r="J12" s="39">
        <f t="shared" si="1"/>
        <v>0</v>
      </c>
    </row>
    <row r="13" spans="1:10" ht="23.25" x14ac:dyDescent="0.35">
      <c r="A13" s="13" t="s">
        <v>543</v>
      </c>
      <c r="B13" s="20">
        <v>2.75</v>
      </c>
      <c r="C13" s="18">
        <v>0</v>
      </c>
      <c r="D13" s="18">
        <v>0</v>
      </c>
      <c r="E13" s="18">
        <v>0</v>
      </c>
      <c r="F13" s="18">
        <v>0</v>
      </c>
      <c r="G13" s="18">
        <v>0</v>
      </c>
      <c r="H13" s="18">
        <v>0</v>
      </c>
      <c r="I13" s="34">
        <f t="shared" si="0"/>
        <v>0</v>
      </c>
      <c r="J13" s="39">
        <f t="shared" si="1"/>
        <v>0</v>
      </c>
    </row>
    <row r="14" spans="1:10" ht="23.25" x14ac:dyDescent="0.35">
      <c r="A14" s="13" t="s">
        <v>544</v>
      </c>
      <c r="B14" s="20">
        <v>2.75</v>
      </c>
      <c r="C14" s="18">
        <v>0</v>
      </c>
      <c r="D14" s="18">
        <v>0</v>
      </c>
      <c r="E14" s="18">
        <v>0</v>
      </c>
      <c r="F14" s="18">
        <v>0</v>
      </c>
      <c r="G14" s="18">
        <v>0</v>
      </c>
      <c r="H14" s="18">
        <v>0</v>
      </c>
      <c r="I14" s="34">
        <f t="shared" si="0"/>
        <v>0</v>
      </c>
      <c r="J14" s="39">
        <f t="shared" si="1"/>
        <v>0</v>
      </c>
    </row>
    <row r="15" spans="1:10" ht="23.25" x14ac:dyDescent="0.35">
      <c r="A15" s="13" t="s">
        <v>545</v>
      </c>
      <c r="B15" s="20">
        <v>2.75</v>
      </c>
      <c r="C15" s="18">
        <v>0</v>
      </c>
      <c r="D15" s="18">
        <v>0</v>
      </c>
      <c r="E15" s="18">
        <v>0</v>
      </c>
      <c r="F15" s="18">
        <v>0</v>
      </c>
      <c r="G15" s="18">
        <v>0</v>
      </c>
      <c r="H15" s="18">
        <v>0</v>
      </c>
      <c r="I15" s="34">
        <f t="shared" si="0"/>
        <v>0</v>
      </c>
      <c r="J15" s="39">
        <f t="shared" si="1"/>
        <v>0</v>
      </c>
    </row>
    <row r="16" spans="1:10" ht="23.25" x14ac:dyDescent="0.35">
      <c r="A16" s="13" t="s">
        <v>546</v>
      </c>
      <c r="B16" s="20">
        <v>2.75</v>
      </c>
      <c r="C16" s="18">
        <v>0</v>
      </c>
      <c r="D16" s="18">
        <v>0</v>
      </c>
      <c r="E16" s="18">
        <v>0</v>
      </c>
      <c r="F16" s="18">
        <v>0</v>
      </c>
      <c r="G16" s="18">
        <v>0</v>
      </c>
      <c r="H16" s="18">
        <v>0</v>
      </c>
      <c r="I16" s="34">
        <f t="shared" si="0"/>
        <v>0</v>
      </c>
      <c r="J16" s="39">
        <f t="shared" si="1"/>
        <v>0</v>
      </c>
    </row>
    <row r="17" spans="1:10" ht="23.25" x14ac:dyDescent="0.35">
      <c r="A17" s="13" t="s">
        <v>547</v>
      </c>
      <c r="B17" s="20">
        <v>2.75</v>
      </c>
      <c r="C17" s="18">
        <v>0</v>
      </c>
      <c r="D17" s="18">
        <v>0</v>
      </c>
      <c r="E17" s="18">
        <v>0</v>
      </c>
      <c r="F17" s="18">
        <v>0</v>
      </c>
      <c r="G17" s="18">
        <v>0</v>
      </c>
      <c r="H17" s="18">
        <v>0</v>
      </c>
      <c r="I17" s="34">
        <f t="shared" si="0"/>
        <v>0</v>
      </c>
      <c r="J17" s="39">
        <f t="shared" si="1"/>
        <v>0</v>
      </c>
    </row>
    <row r="18" spans="1:10" ht="23.25" x14ac:dyDescent="0.35">
      <c r="A18" s="4" t="s">
        <v>548</v>
      </c>
      <c r="B18" s="43" t="s">
        <v>802</v>
      </c>
      <c r="C18" s="6">
        <v>2</v>
      </c>
      <c r="D18" s="61">
        <v>4</v>
      </c>
      <c r="E18" s="61">
        <v>6</v>
      </c>
      <c r="F18" s="61">
        <v>8</v>
      </c>
      <c r="G18" s="61">
        <v>10</v>
      </c>
      <c r="H18" s="61">
        <v>12</v>
      </c>
      <c r="I18" s="15" t="s">
        <v>8</v>
      </c>
      <c r="J18" s="14" t="s">
        <v>10</v>
      </c>
    </row>
    <row r="19" spans="1:10" s="47" customFormat="1" ht="23.25" customHeight="1" x14ac:dyDescent="0.35">
      <c r="A19" s="352" t="s">
        <v>758</v>
      </c>
      <c r="B19" s="353"/>
      <c r="C19" s="72">
        <f t="shared" ref="C19:J19" si="2">SUM(C11:C17)</f>
        <v>0</v>
      </c>
      <c r="D19" s="72">
        <f t="shared" si="2"/>
        <v>0</v>
      </c>
      <c r="E19" s="72">
        <f t="shared" si="2"/>
        <v>0</v>
      </c>
      <c r="F19" s="72">
        <f t="shared" si="2"/>
        <v>0</v>
      </c>
      <c r="G19" s="72">
        <f t="shared" si="2"/>
        <v>0</v>
      </c>
      <c r="H19" s="72">
        <f t="shared" si="2"/>
        <v>0</v>
      </c>
      <c r="I19" s="72">
        <f t="shared" si="2"/>
        <v>0</v>
      </c>
      <c r="J19" s="73">
        <f t="shared" si="2"/>
        <v>0</v>
      </c>
    </row>
    <row r="20" spans="1:10" ht="24.95" customHeight="1" x14ac:dyDescent="0.2">
      <c r="A20" s="349" t="s">
        <v>751</v>
      </c>
      <c r="B20" s="350"/>
      <c r="C20" s="350"/>
      <c r="D20" s="350"/>
      <c r="E20" s="350"/>
      <c r="F20" s="350"/>
      <c r="G20" s="350"/>
      <c r="H20" s="350"/>
      <c r="I20" s="350"/>
      <c r="J20" s="351"/>
    </row>
  </sheetData>
  <sheetProtection selectLockedCells="1"/>
  <mergeCells count="11">
    <mergeCell ref="A1:J1"/>
    <mergeCell ref="A2:J2"/>
    <mergeCell ref="A3:J3"/>
    <mergeCell ref="A4:J4"/>
    <mergeCell ref="A20:J20"/>
    <mergeCell ref="A5:J5"/>
    <mergeCell ref="A6:J6"/>
    <mergeCell ref="A8:I8"/>
    <mergeCell ref="A19:B19"/>
    <mergeCell ref="A10:J10"/>
    <mergeCell ref="A7:J7"/>
  </mergeCells>
  <phoneticPr fontId="28" type="noConversion"/>
  <hyperlinks>
    <hyperlink ref="A5:J5" location="Account_Summary" display="Account Summary" xr:uid="{00000000-0004-0000-5C00-000000000000}"/>
    <hyperlink ref="A6:J6" location="'Table of Contents'!A1" display="Table of Contents" xr:uid="{00000000-0004-0000-5C00-000001000000}"/>
    <hyperlink ref="A10" r:id="rId1" xr:uid="{00000000-0004-0000-5C00-000002000000}"/>
    <hyperlink ref="A7:I7" r:id="rId2" display="Price List" xr:uid="{953D6BD3-6557-4660-AD4F-4B97CC8ACE6A}"/>
  </hyperlinks>
  <pageMargins left="0.75" right="0.75" top="1" bottom="1" header="0.5" footer="0.5"/>
  <pageSetup orientation="portrait" horizontalDpi="4294967293" verticalDpi="0" r:id="rId3"/>
  <headerFooter alignWithMargins="0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D00-000000000000}">
  <dimension ref="A1:I25"/>
  <sheetViews>
    <sheetView showZeros="0" topLeftCell="A6" workbookViewId="0">
      <selection activeCell="B12" sqref="B12:B22"/>
    </sheetView>
  </sheetViews>
  <sheetFormatPr defaultRowHeight="12.75" x14ac:dyDescent="0.2"/>
  <cols>
    <col min="1" max="1" width="40.7109375" customWidth="1"/>
    <col min="2" max="2" width="23.5703125" customWidth="1"/>
    <col min="8" max="8" width="19.5703125" customWidth="1"/>
    <col min="9" max="9" width="19.140625" customWidth="1"/>
  </cols>
  <sheetData>
    <row r="1" spans="1:9" ht="30" x14ac:dyDescent="0.2">
      <c r="A1" s="446" t="s">
        <v>749</v>
      </c>
      <c r="B1" s="446"/>
      <c r="C1" s="446"/>
      <c r="D1" s="446"/>
      <c r="E1" s="446"/>
      <c r="F1" s="446"/>
      <c r="G1" s="446"/>
      <c r="H1" s="446"/>
      <c r="I1" s="446"/>
    </row>
    <row r="2" spans="1:9" s="52" customFormat="1" ht="23.25" x14ac:dyDescent="0.2">
      <c r="A2" s="347" t="s">
        <v>0</v>
      </c>
      <c r="B2" s="347"/>
      <c r="C2" s="347"/>
      <c r="D2" s="347"/>
      <c r="E2" s="347"/>
      <c r="F2" s="347"/>
      <c r="G2" s="347"/>
      <c r="H2" s="347"/>
      <c r="I2" s="347"/>
    </row>
    <row r="3" spans="1:9" s="52" customFormat="1" ht="23.25" x14ac:dyDescent="0.2">
      <c r="A3" s="347" t="s">
        <v>828</v>
      </c>
      <c r="B3" s="347"/>
      <c r="C3" s="347"/>
      <c r="D3" s="347"/>
      <c r="E3" s="347"/>
      <c r="F3" s="347"/>
      <c r="G3" s="347"/>
      <c r="H3" s="347"/>
      <c r="I3" s="347"/>
    </row>
    <row r="4" spans="1:9" s="52" customFormat="1" ht="23.25" x14ac:dyDescent="0.2">
      <c r="A4" s="347" t="s">
        <v>752</v>
      </c>
      <c r="B4" s="347"/>
      <c r="C4" s="347"/>
      <c r="D4" s="347"/>
      <c r="E4" s="347"/>
      <c r="F4" s="347"/>
      <c r="G4" s="347"/>
      <c r="H4" s="347"/>
      <c r="I4" s="347"/>
    </row>
    <row r="5" spans="1:9" ht="23.25" x14ac:dyDescent="0.2">
      <c r="A5" s="348" t="s">
        <v>727</v>
      </c>
      <c r="B5" s="348"/>
      <c r="C5" s="348"/>
      <c r="D5" s="348"/>
      <c r="E5" s="348"/>
      <c r="F5" s="348"/>
      <c r="G5" s="348"/>
      <c r="H5" s="348"/>
      <c r="I5" s="348"/>
    </row>
    <row r="6" spans="1:9" ht="24.95" customHeight="1" x14ac:dyDescent="0.2">
      <c r="A6" s="495" t="s">
        <v>726</v>
      </c>
      <c r="B6" s="495"/>
      <c r="C6" s="495"/>
      <c r="D6" s="495"/>
      <c r="E6" s="495"/>
      <c r="F6" s="495"/>
      <c r="G6" s="495"/>
      <c r="H6" s="495"/>
      <c r="I6" s="495"/>
    </row>
    <row r="7" spans="1:9" ht="24.95" customHeight="1" x14ac:dyDescent="0.2">
      <c r="A7" s="546" t="s">
        <v>995</v>
      </c>
      <c r="B7" s="546"/>
      <c r="C7" s="546"/>
      <c r="D7" s="546"/>
      <c r="E7" s="546"/>
      <c r="F7" s="546"/>
      <c r="G7" s="546"/>
      <c r="H7" s="546"/>
      <c r="I7" s="546"/>
    </row>
    <row r="8" spans="1:9" s="56" customFormat="1" ht="23.25" customHeight="1" x14ac:dyDescent="0.2">
      <c r="A8" s="354" t="s">
        <v>759</v>
      </c>
      <c r="B8" s="354"/>
      <c r="C8" s="354"/>
      <c r="D8" s="354"/>
      <c r="E8" s="354"/>
      <c r="F8" s="354"/>
      <c r="G8" s="354"/>
      <c r="H8" s="354"/>
      <c r="I8" s="70">
        <f>H24</f>
        <v>0</v>
      </c>
    </row>
    <row r="9" spans="1:9" ht="23.25" x14ac:dyDescent="0.35">
      <c r="A9" s="7" t="s">
        <v>60</v>
      </c>
      <c r="B9" s="100" t="s">
        <v>712</v>
      </c>
      <c r="C9" s="99">
        <v>2</v>
      </c>
      <c r="D9" s="99">
        <v>4</v>
      </c>
      <c r="E9" s="99">
        <v>6</v>
      </c>
      <c r="F9" s="99">
        <v>8</v>
      </c>
      <c r="G9" s="99">
        <v>10</v>
      </c>
      <c r="H9" s="15" t="s">
        <v>8</v>
      </c>
      <c r="I9" s="15" t="s">
        <v>10</v>
      </c>
    </row>
    <row r="10" spans="1:9" ht="23.25" x14ac:dyDescent="0.2">
      <c r="A10" s="355" t="s">
        <v>730</v>
      </c>
      <c r="B10" s="355"/>
      <c r="C10" s="355"/>
      <c r="D10" s="355"/>
      <c r="E10" s="355"/>
      <c r="F10" s="355"/>
      <c r="G10" s="355"/>
      <c r="H10" s="355"/>
      <c r="I10" s="355"/>
    </row>
    <row r="11" spans="1:9" ht="23.25" x14ac:dyDescent="0.35">
      <c r="A11" s="13" t="s">
        <v>62</v>
      </c>
      <c r="B11" s="20">
        <v>4</v>
      </c>
      <c r="C11" s="18">
        <v>0</v>
      </c>
      <c r="D11" s="18">
        <v>0</v>
      </c>
      <c r="E11" s="18">
        <v>0</v>
      </c>
      <c r="F11" s="18">
        <v>0</v>
      </c>
      <c r="G11" s="18">
        <v>0</v>
      </c>
      <c r="H11" s="81">
        <f t="shared" ref="H11:H22" si="0">SUM(C11:G11)</f>
        <v>0</v>
      </c>
      <c r="I11" s="79">
        <f t="shared" ref="I11:I22" si="1">B11*H11</f>
        <v>0</v>
      </c>
    </row>
    <row r="12" spans="1:9" ht="23.25" x14ac:dyDescent="0.35">
      <c r="A12" s="13" t="s">
        <v>71</v>
      </c>
      <c r="B12" s="20">
        <v>4</v>
      </c>
      <c r="C12" s="18">
        <v>0</v>
      </c>
      <c r="D12" s="18"/>
      <c r="E12" s="18"/>
      <c r="F12" s="18"/>
      <c r="G12" s="18"/>
      <c r="H12" s="81">
        <f t="shared" si="0"/>
        <v>0</v>
      </c>
      <c r="I12" s="79">
        <f t="shared" si="1"/>
        <v>0</v>
      </c>
    </row>
    <row r="13" spans="1:9" ht="23.25" x14ac:dyDescent="0.35">
      <c r="A13" s="13" t="s">
        <v>550</v>
      </c>
      <c r="B13" s="20">
        <v>4</v>
      </c>
      <c r="C13" s="18">
        <v>0</v>
      </c>
      <c r="D13" s="18"/>
      <c r="E13" s="18"/>
      <c r="F13" s="18"/>
      <c r="G13" s="18"/>
      <c r="H13" s="81">
        <f t="shared" si="0"/>
        <v>0</v>
      </c>
      <c r="I13" s="79">
        <f t="shared" si="1"/>
        <v>0</v>
      </c>
    </row>
    <row r="14" spans="1:9" ht="23.25" x14ac:dyDescent="0.35">
      <c r="A14" s="13" t="s">
        <v>551</v>
      </c>
      <c r="B14" s="20">
        <v>4</v>
      </c>
      <c r="C14" s="18">
        <v>0</v>
      </c>
      <c r="D14" s="18"/>
      <c r="E14" s="18"/>
      <c r="F14" s="18"/>
      <c r="G14" s="18"/>
      <c r="H14" s="81">
        <f t="shared" si="0"/>
        <v>0</v>
      </c>
      <c r="I14" s="79">
        <f t="shared" si="1"/>
        <v>0</v>
      </c>
    </row>
    <row r="15" spans="1:9" ht="23.25" x14ac:dyDescent="0.35">
      <c r="A15" s="13" t="s">
        <v>552</v>
      </c>
      <c r="B15" s="20">
        <v>4</v>
      </c>
      <c r="C15" s="18">
        <v>0</v>
      </c>
      <c r="D15" s="18"/>
      <c r="E15" s="18"/>
      <c r="F15" s="18"/>
      <c r="G15" s="18"/>
      <c r="H15" s="81">
        <f t="shared" si="0"/>
        <v>0</v>
      </c>
      <c r="I15" s="79">
        <f t="shared" si="1"/>
        <v>0</v>
      </c>
    </row>
    <row r="16" spans="1:9" ht="23.25" x14ac:dyDescent="0.35">
      <c r="A16" s="13" t="s">
        <v>267</v>
      </c>
      <c r="B16" s="20">
        <v>4</v>
      </c>
      <c r="C16" s="18">
        <v>0</v>
      </c>
      <c r="D16" s="18"/>
      <c r="E16" s="18"/>
      <c r="F16" s="18"/>
      <c r="G16" s="18"/>
      <c r="H16" s="81">
        <f t="shared" si="0"/>
        <v>0</v>
      </c>
      <c r="I16" s="79">
        <f t="shared" si="1"/>
        <v>0</v>
      </c>
    </row>
    <row r="17" spans="1:9" ht="23.25" x14ac:dyDescent="0.35">
      <c r="A17" s="13" t="s">
        <v>553</v>
      </c>
      <c r="B17" s="20">
        <v>4</v>
      </c>
      <c r="C17" s="18">
        <v>0</v>
      </c>
      <c r="D17" s="18"/>
      <c r="E17" s="18"/>
      <c r="F17" s="18"/>
      <c r="G17" s="18"/>
      <c r="H17" s="81">
        <f t="shared" si="0"/>
        <v>0</v>
      </c>
      <c r="I17" s="79">
        <f t="shared" si="1"/>
        <v>0</v>
      </c>
    </row>
    <row r="18" spans="1:9" ht="23.25" x14ac:dyDescent="0.35">
      <c r="A18" s="13" t="s">
        <v>554</v>
      </c>
      <c r="B18" s="20">
        <v>4</v>
      </c>
      <c r="C18" s="18">
        <v>0</v>
      </c>
      <c r="D18" s="18"/>
      <c r="E18" s="18"/>
      <c r="F18" s="18"/>
      <c r="G18" s="18"/>
      <c r="H18" s="81">
        <f t="shared" si="0"/>
        <v>0</v>
      </c>
      <c r="I18" s="79">
        <f t="shared" si="1"/>
        <v>0</v>
      </c>
    </row>
    <row r="19" spans="1:9" ht="23.25" x14ac:dyDescent="0.35">
      <c r="A19" s="13" t="s">
        <v>555</v>
      </c>
      <c r="B19" s="20">
        <v>4</v>
      </c>
      <c r="C19" s="18">
        <v>0</v>
      </c>
      <c r="D19" s="18"/>
      <c r="E19" s="18"/>
      <c r="F19" s="18"/>
      <c r="G19" s="18"/>
      <c r="H19" s="81">
        <f t="shared" si="0"/>
        <v>0</v>
      </c>
      <c r="I19" s="79">
        <f t="shared" si="1"/>
        <v>0</v>
      </c>
    </row>
    <row r="20" spans="1:9" ht="23.25" x14ac:dyDescent="0.35">
      <c r="A20" s="13" t="s">
        <v>556</v>
      </c>
      <c r="B20" s="20">
        <v>4</v>
      </c>
      <c r="C20" s="18">
        <v>0</v>
      </c>
      <c r="D20" s="18"/>
      <c r="E20" s="18"/>
      <c r="F20" s="18"/>
      <c r="G20" s="18"/>
      <c r="H20" s="81">
        <f t="shared" si="0"/>
        <v>0</v>
      </c>
      <c r="I20" s="79">
        <f t="shared" si="1"/>
        <v>0</v>
      </c>
    </row>
    <row r="21" spans="1:9" ht="23.25" x14ac:dyDescent="0.35">
      <c r="A21" s="13" t="s">
        <v>536</v>
      </c>
      <c r="B21" s="20">
        <v>4</v>
      </c>
      <c r="C21" s="18">
        <v>0</v>
      </c>
      <c r="D21" s="18"/>
      <c r="E21" s="18"/>
      <c r="F21" s="18"/>
      <c r="G21" s="18"/>
      <c r="H21" s="81">
        <f t="shared" si="0"/>
        <v>0</v>
      </c>
      <c r="I21" s="79">
        <f t="shared" si="1"/>
        <v>0</v>
      </c>
    </row>
    <row r="22" spans="1:9" ht="23.25" x14ac:dyDescent="0.35">
      <c r="A22" s="13" t="s">
        <v>73</v>
      </c>
      <c r="B22" s="20">
        <v>4</v>
      </c>
      <c r="C22" s="18">
        <v>0</v>
      </c>
      <c r="D22" s="18"/>
      <c r="E22" s="18"/>
      <c r="F22" s="18"/>
      <c r="G22" s="18">
        <v>0</v>
      </c>
      <c r="H22" s="81">
        <f t="shared" si="0"/>
        <v>0</v>
      </c>
      <c r="I22" s="79">
        <f t="shared" si="1"/>
        <v>0</v>
      </c>
    </row>
    <row r="23" spans="1:9" ht="23.25" x14ac:dyDescent="0.35">
      <c r="A23" s="4" t="s">
        <v>60</v>
      </c>
      <c r="B23" s="43" t="s">
        <v>802</v>
      </c>
      <c r="C23" s="6">
        <v>2</v>
      </c>
      <c r="D23" s="61">
        <v>4</v>
      </c>
      <c r="E23" s="61">
        <v>6</v>
      </c>
      <c r="F23" s="61">
        <v>8</v>
      </c>
      <c r="G23" s="61">
        <v>10</v>
      </c>
      <c r="H23" s="15" t="s">
        <v>8</v>
      </c>
      <c r="I23" s="14" t="s">
        <v>10</v>
      </c>
    </row>
    <row r="24" spans="1:9" s="47" customFormat="1" ht="23.25" customHeight="1" x14ac:dyDescent="0.35">
      <c r="A24" s="352" t="s">
        <v>758</v>
      </c>
      <c r="B24" s="353"/>
      <c r="C24" s="72">
        <f t="shared" ref="C24:I24" si="2">SUM(C11:C22)</f>
        <v>0</v>
      </c>
      <c r="D24" s="72">
        <f t="shared" si="2"/>
        <v>0</v>
      </c>
      <c r="E24" s="72">
        <f t="shared" si="2"/>
        <v>0</v>
      </c>
      <c r="F24" s="72">
        <f t="shared" si="2"/>
        <v>0</v>
      </c>
      <c r="G24" s="72">
        <f t="shared" si="2"/>
        <v>0</v>
      </c>
      <c r="H24" s="72">
        <f t="shared" si="2"/>
        <v>0</v>
      </c>
      <c r="I24" s="73">
        <f t="shared" si="2"/>
        <v>0</v>
      </c>
    </row>
    <row r="25" spans="1:9" ht="24.95" customHeight="1" x14ac:dyDescent="0.2">
      <c r="A25" s="349" t="s">
        <v>751</v>
      </c>
      <c r="B25" s="350"/>
      <c r="C25" s="350"/>
      <c r="D25" s="350"/>
      <c r="E25" s="350"/>
      <c r="F25" s="350"/>
      <c r="G25" s="350"/>
      <c r="H25" s="350"/>
      <c r="I25" s="351"/>
    </row>
  </sheetData>
  <sheetProtection selectLockedCells="1"/>
  <mergeCells count="11">
    <mergeCell ref="A1:I1"/>
    <mergeCell ref="A2:I2"/>
    <mergeCell ref="A3:I3"/>
    <mergeCell ref="A4:I4"/>
    <mergeCell ref="A25:I25"/>
    <mergeCell ref="A5:I5"/>
    <mergeCell ref="A6:I6"/>
    <mergeCell ref="A8:H8"/>
    <mergeCell ref="A24:B24"/>
    <mergeCell ref="A7:I7"/>
    <mergeCell ref="A10:I10"/>
  </mergeCells>
  <phoneticPr fontId="28" type="noConversion"/>
  <hyperlinks>
    <hyperlink ref="A5:I5" location="Account_Summary" display="Account Summary" xr:uid="{00000000-0004-0000-5D00-000000000000}"/>
    <hyperlink ref="A6:I6" location="Table_of_Contents" display="Table of Contents" xr:uid="{00000000-0004-0000-5D00-000001000000}"/>
    <hyperlink ref="A10" r:id="rId1" xr:uid="{00000000-0004-0000-5D00-000002000000}"/>
    <hyperlink ref="A7:I7" r:id="rId2" display="Price List" xr:uid="{4CF362CC-9F93-4BA8-B2FF-08F670491E03}"/>
  </hyperlinks>
  <pageMargins left="0.75" right="0.75" top="1" bottom="1" header="0.5" footer="0.5"/>
  <pageSetup orientation="portrait" horizontalDpi="4294967293" verticalDpi="0" r:id="rId3"/>
  <headerFooter alignWithMargins="0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E00-000000000000}">
  <dimension ref="A1:I27"/>
  <sheetViews>
    <sheetView showZeros="0" topLeftCell="A6" workbookViewId="0">
      <selection activeCell="A25" sqref="A25"/>
    </sheetView>
  </sheetViews>
  <sheetFormatPr defaultRowHeight="12.75" x14ac:dyDescent="0.2"/>
  <cols>
    <col min="1" max="1" width="50.5703125" customWidth="1"/>
    <col min="2" max="2" width="22" customWidth="1"/>
    <col min="8" max="8" width="21.7109375" customWidth="1"/>
    <col min="9" max="9" width="19.85546875" customWidth="1"/>
  </cols>
  <sheetData>
    <row r="1" spans="1:9" ht="30" x14ac:dyDescent="0.2">
      <c r="A1" s="446" t="s">
        <v>749</v>
      </c>
      <c r="B1" s="446"/>
      <c r="C1" s="446"/>
      <c r="D1" s="446"/>
      <c r="E1" s="446"/>
      <c r="F1" s="446"/>
      <c r="G1" s="446"/>
      <c r="H1" s="446"/>
      <c r="I1" s="446"/>
    </row>
    <row r="2" spans="1:9" s="52" customFormat="1" ht="23.25" x14ac:dyDescent="0.2">
      <c r="A2" s="347" t="s">
        <v>0</v>
      </c>
      <c r="B2" s="347"/>
      <c r="C2" s="347"/>
      <c r="D2" s="347"/>
      <c r="E2" s="347"/>
      <c r="F2" s="347"/>
      <c r="G2" s="347"/>
      <c r="H2" s="347"/>
      <c r="I2" s="347"/>
    </row>
    <row r="3" spans="1:9" s="52" customFormat="1" ht="23.25" x14ac:dyDescent="0.2">
      <c r="A3" s="347" t="s">
        <v>830</v>
      </c>
      <c r="B3" s="347"/>
      <c r="C3" s="347"/>
      <c r="D3" s="347"/>
      <c r="E3" s="347"/>
      <c r="F3" s="347"/>
      <c r="G3" s="347"/>
      <c r="H3" s="347"/>
      <c r="I3" s="347"/>
    </row>
    <row r="4" spans="1:9" s="52" customFormat="1" ht="23.25" x14ac:dyDescent="0.2">
      <c r="A4" s="347" t="s">
        <v>752</v>
      </c>
      <c r="B4" s="347"/>
      <c r="C4" s="347"/>
      <c r="D4" s="347"/>
      <c r="E4" s="347"/>
      <c r="F4" s="347"/>
      <c r="G4" s="347"/>
      <c r="H4" s="347"/>
      <c r="I4" s="347"/>
    </row>
    <row r="5" spans="1:9" ht="23.25" x14ac:dyDescent="0.2">
      <c r="A5" s="348" t="s">
        <v>727</v>
      </c>
      <c r="B5" s="348"/>
      <c r="C5" s="348"/>
      <c r="D5" s="348"/>
      <c r="E5" s="348"/>
      <c r="F5" s="348"/>
      <c r="G5" s="348"/>
      <c r="H5" s="348"/>
      <c r="I5" s="348"/>
    </row>
    <row r="6" spans="1:9" ht="24.95" customHeight="1" x14ac:dyDescent="0.2">
      <c r="A6" s="345" t="s">
        <v>726</v>
      </c>
      <c r="B6" s="345"/>
      <c r="C6" s="345"/>
      <c r="D6" s="345"/>
      <c r="E6" s="345"/>
      <c r="F6" s="345"/>
      <c r="G6" s="345"/>
      <c r="H6" s="345"/>
      <c r="I6" s="345"/>
    </row>
    <row r="7" spans="1:9" ht="24.95" customHeight="1" x14ac:dyDescent="0.2">
      <c r="A7" s="546" t="s">
        <v>995</v>
      </c>
      <c r="B7" s="546"/>
      <c r="C7" s="546"/>
      <c r="D7" s="546"/>
      <c r="E7" s="546"/>
      <c r="F7" s="546"/>
      <c r="G7" s="546"/>
      <c r="H7" s="546"/>
      <c r="I7" s="546"/>
    </row>
    <row r="8" spans="1:9" s="56" customFormat="1" ht="23.25" customHeight="1" x14ac:dyDescent="0.2">
      <c r="A8" s="354" t="s">
        <v>759</v>
      </c>
      <c r="B8" s="354"/>
      <c r="C8" s="354"/>
      <c r="D8" s="354"/>
      <c r="E8" s="354"/>
      <c r="F8" s="354"/>
      <c r="G8" s="354"/>
      <c r="H8" s="354"/>
      <c r="I8" s="70">
        <f>H26</f>
        <v>0</v>
      </c>
    </row>
    <row r="9" spans="1:9" ht="23.25" x14ac:dyDescent="0.35">
      <c r="A9" s="4" t="s">
        <v>569</v>
      </c>
      <c r="B9" s="100" t="s">
        <v>712</v>
      </c>
      <c r="C9" s="15">
        <v>2</v>
      </c>
      <c r="D9" s="15">
        <v>4</v>
      </c>
      <c r="E9" s="15">
        <v>6</v>
      </c>
      <c r="F9" s="15">
        <v>8</v>
      </c>
      <c r="G9" s="15">
        <v>10</v>
      </c>
      <c r="H9" s="15" t="s">
        <v>8</v>
      </c>
      <c r="I9" s="14" t="s">
        <v>10</v>
      </c>
    </row>
    <row r="10" spans="1:9" ht="23.25" x14ac:dyDescent="0.2">
      <c r="A10" s="355" t="s">
        <v>730</v>
      </c>
      <c r="B10" s="355"/>
      <c r="C10" s="355"/>
      <c r="D10" s="355"/>
      <c r="E10" s="355"/>
      <c r="F10" s="355"/>
      <c r="G10" s="355"/>
      <c r="H10" s="355"/>
      <c r="I10" s="355"/>
    </row>
    <row r="11" spans="1:9" ht="23.25" x14ac:dyDescent="0.35">
      <c r="A11" s="42" t="s">
        <v>579</v>
      </c>
      <c r="B11" s="37">
        <v>5</v>
      </c>
      <c r="C11" s="18">
        <v>0</v>
      </c>
      <c r="D11" s="18">
        <v>0</v>
      </c>
      <c r="E11" s="18">
        <v>0</v>
      </c>
      <c r="F11" s="18">
        <v>0</v>
      </c>
      <c r="G11" s="18">
        <v>0</v>
      </c>
      <c r="H11" s="34">
        <f t="shared" ref="H11:H24" si="0">SUM(C11:G11)</f>
        <v>0</v>
      </c>
      <c r="I11" s="39">
        <f t="shared" ref="I11:I24" si="1">B11*H11</f>
        <v>0</v>
      </c>
    </row>
    <row r="12" spans="1:9" s="53" customFormat="1" ht="23.25" x14ac:dyDescent="0.35">
      <c r="A12" s="54" t="s">
        <v>580</v>
      </c>
      <c r="B12" s="37">
        <v>5</v>
      </c>
      <c r="C12" s="117">
        <v>0</v>
      </c>
      <c r="D12" s="117"/>
      <c r="E12" s="117"/>
      <c r="F12" s="117"/>
      <c r="G12" s="117"/>
      <c r="H12" s="155">
        <f t="shared" si="0"/>
        <v>0</v>
      </c>
      <c r="I12" s="128">
        <f t="shared" si="1"/>
        <v>0</v>
      </c>
    </row>
    <row r="13" spans="1:9" ht="23.25" x14ac:dyDescent="0.35">
      <c r="A13" s="13" t="s">
        <v>581</v>
      </c>
      <c r="B13" s="37">
        <v>5</v>
      </c>
      <c r="C13" s="18">
        <v>0</v>
      </c>
      <c r="D13" s="18"/>
      <c r="E13" s="18"/>
      <c r="F13" s="18"/>
      <c r="G13" s="18"/>
      <c r="H13" s="34">
        <f t="shared" si="0"/>
        <v>0</v>
      </c>
      <c r="I13" s="39">
        <f t="shared" si="1"/>
        <v>0</v>
      </c>
    </row>
    <row r="14" spans="1:9" ht="23.25" x14ac:dyDescent="0.35">
      <c r="A14" s="13" t="s">
        <v>582</v>
      </c>
      <c r="B14" s="37">
        <v>5</v>
      </c>
      <c r="C14" s="18">
        <v>0</v>
      </c>
      <c r="D14" s="18"/>
      <c r="E14" s="18"/>
      <c r="F14" s="18"/>
      <c r="G14" s="18"/>
      <c r="H14" s="34">
        <f t="shared" si="0"/>
        <v>0</v>
      </c>
      <c r="I14" s="39">
        <f t="shared" si="1"/>
        <v>0</v>
      </c>
    </row>
    <row r="15" spans="1:9" ht="23.25" x14ac:dyDescent="0.35">
      <c r="A15" s="13" t="s">
        <v>583</v>
      </c>
      <c r="B15" s="37">
        <v>5</v>
      </c>
      <c r="C15" s="18">
        <v>0</v>
      </c>
      <c r="D15" s="18"/>
      <c r="E15" s="18"/>
      <c r="F15" s="18"/>
      <c r="G15" s="18"/>
      <c r="H15" s="34">
        <f t="shared" si="0"/>
        <v>0</v>
      </c>
      <c r="I15" s="39">
        <f t="shared" si="1"/>
        <v>0</v>
      </c>
    </row>
    <row r="16" spans="1:9" ht="23.25" x14ac:dyDescent="0.35">
      <c r="A16" s="13" t="s">
        <v>267</v>
      </c>
      <c r="B16" s="37">
        <v>5</v>
      </c>
      <c r="C16" s="18">
        <v>0</v>
      </c>
      <c r="D16" s="18"/>
      <c r="E16" s="18"/>
      <c r="F16" s="18"/>
      <c r="G16" s="18"/>
      <c r="H16" s="34">
        <f t="shared" si="0"/>
        <v>0</v>
      </c>
      <c r="I16" s="39">
        <f t="shared" si="1"/>
        <v>0</v>
      </c>
    </row>
    <row r="17" spans="1:9" ht="23.25" x14ac:dyDescent="0.35">
      <c r="A17" s="13" t="s">
        <v>84</v>
      </c>
      <c r="B17" s="37">
        <v>5</v>
      </c>
      <c r="C17" s="18">
        <v>0</v>
      </c>
      <c r="D17" s="18"/>
      <c r="E17" s="18"/>
      <c r="F17" s="18"/>
      <c r="G17" s="18"/>
      <c r="H17" s="34">
        <f t="shared" si="0"/>
        <v>0</v>
      </c>
      <c r="I17" s="39">
        <f t="shared" si="1"/>
        <v>0</v>
      </c>
    </row>
    <row r="18" spans="1:9" ht="23.25" x14ac:dyDescent="0.35">
      <c r="A18" s="13" t="s">
        <v>623</v>
      </c>
      <c r="B18" s="37">
        <v>5</v>
      </c>
      <c r="C18" s="18">
        <v>0</v>
      </c>
      <c r="D18" s="18"/>
      <c r="E18" s="18"/>
      <c r="F18" s="18"/>
      <c r="G18" s="18"/>
      <c r="H18" s="34">
        <f t="shared" si="0"/>
        <v>0</v>
      </c>
      <c r="I18" s="39">
        <f t="shared" si="1"/>
        <v>0</v>
      </c>
    </row>
    <row r="19" spans="1:9" ht="23.25" x14ac:dyDescent="0.35">
      <c r="A19" s="13" t="s">
        <v>584</v>
      </c>
      <c r="B19" s="37">
        <v>5</v>
      </c>
      <c r="C19" s="18">
        <v>0</v>
      </c>
      <c r="D19" s="18"/>
      <c r="E19" s="18"/>
      <c r="F19" s="18"/>
      <c r="G19" s="18"/>
      <c r="H19" s="34">
        <f t="shared" si="0"/>
        <v>0</v>
      </c>
      <c r="I19" s="39">
        <f t="shared" si="1"/>
        <v>0</v>
      </c>
    </row>
    <row r="20" spans="1:9" ht="23.25" x14ac:dyDescent="0.35">
      <c r="A20" s="13" t="s">
        <v>92</v>
      </c>
      <c r="B20" s="37">
        <v>5</v>
      </c>
      <c r="C20" s="18">
        <v>0</v>
      </c>
      <c r="D20" s="18"/>
      <c r="E20" s="18"/>
      <c r="F20" s="18"/>
      <c r="G20" s="18"/>
      <c r="H20" s="34">
        <f t="shared" si="0"/>
        <v>0</v>
      </c>
      <c r="I20" s="39">
        <f t="shared" si="1"/>
        <v>0</v>
      </c>
    </row>
    <row r="21" spans="1:9" ht="23.25" x14ac:dyDescent="0.35">
      <c r="A21" s="13" t="s">
        <v>585</v>
      </c>
      <c r="B21" s="37">
        <v>5</v>
      </c>
      <c r="C21" s="18">
        <v>0</v>
      </c>
      <c r="D21" s="18"/>
      <c r="E21" s="18"/>
      <c r="F21" s="18"/>
      <c r="G21" s="18"/>
      <c r="H21" s="34">
        <f t="shared" si="0"/>
        <v>0</v>
      </c>
      <c r="I21" s="39">
        <f t="shared" si="1"/>
        <v>0</v>
      </c>
    </row>
    <row r="22" spans="1:9" ht="23.25" x14ac:dyDescent="0.35">
      <c r="A22" s="13" t="s">
        <v>586</v>
      </c>
      <c r="B22" s="37">
        <v>5</v>
      </c>
      <c r="C22" s="18">
        <v>0</v>
      </c>
      <c r="D22" s="18"/>
      <c r="E22" s="18"/>
      <c r="F22" s="18"/>
      <c r="G22" s="18"/>
      <c r="H22" s="34">
        <f t="shared" si="0"/>
        <v>0</v>
      </c>
      <c r="I22" s="39">
        <f t="shared" si="1"/>
        <v>0</v>
      </c>
    </row>
    <row r="23" spans="1:9" ht="23.25" x14ac:dyDescent="0.35">
      <c r="A23" s="13" t="s">
        <v>93</v>
      </c>
      <c r="B23" s="37">
        <v>5</v>
      </c>
      <c r="C23" s="18">
        <v>0</v>
      </c>
      <c r="D23" s="18"/>
      <c r="E23" s="18"/>
      <c r="F23" s="18"/>
      <c r="G23" s="18"/>
      <c r="H23" s="34">
        <f t="shared" si="0"/>
        <v>0</v>
      </c>
      <c r="I23" s="39">
        <f t="shared" si="1"/>
        <v>0</v>
      </c>
    </row>
    <row r="24" spans="1:9" ht="23.25" x14ac:dyDescent="0.35">
      <c r="A24" s="13" t="s">
        <v>587</v>
      </c>
      <c r="B24" s="37">
        <v>5</v>
      </c>
      <c r="C24" s="18">
        <v>0</v>
      </c>
      <c r="D24" s="18"/>
      <c r="E24" s="18"/>
      <c r="F24" s="18"/>
      <c r="G24" s="18">
        <v>0</v>
      </c>
      <c r="H24" s="34">
        <f t="shared" si="0"/>
        <v>0</v>
      </c>
      <c r="I24" s="39">
        <f t="shared" si="1"/>
        <v>0</v>
      </c>
    </row>
    <row r="25" spans="1:9" ht="23.25" x14ac:dyDescent="0.35">
      <c r="A25" s="4" t="s">
        <v>569</v>
      </c>
      <c r="B25" s="43" t="s">
        <v>802</v>
      </c>
      <c r="C25" s="6">
        <v>2</v>
      </c>
      <c r="D25" s="61">
        <v>4</v>
      </c>
      <c r="E25" s="61">
        <v>6</v>
      </c>
      <c r="F25" s="61">
        <v>8</v>
      </c>
      <c r="G25" s="61">
        <v>10</v>
      </c>
      <c r="H25" s="15" t="s">
        <v>8</v>
      </c>
      <c r="I25" s="14" t="s">
        <v>10</v>
      </c>
    </row>
    <row r="26" spans="1:9" s="47" customFormat="1" ht="23.25" customHeight="1" x14ac:dyDescent="0.35">
      <c r="A26" s="352" t="s">
        <v>758</v>
      </c>
      <c r="B26" s="353"/>
      <c r="C26" s="72">
        <f t="shared" ref="C26:I26" si="2">SUM(C11:C24)</f>
        <v>0</v>
      </c>
      <c r="D26" s="72">
        <f t="shared" si="2"/>
        <v>0</v>
      </c>
      <c r="E26" s="72">
        <f t="shared" si="2"/>
        <v>0</v>
      </c>
      <c r="F26" s="72">
        <f t="shared" si="2"/>
        <v>0</v>
      </c>
      <c r="G26" s="72">
        <f t="shared" si="2"/>
        <v>0</v>
      </c>
      <c r="H26" s="72">
        <f t="shared" si="2"/>
        <v>0</v>
      </c>
      <c r="I26" s="73">
        <f t="shared" si="2"/>
        <v>0</v>
      </c>
    </row>
    <row r="27" spans="1:9" ht="24.95" customHeight="1" x14ac:dyDescent="0.2">
      <c r="A27" s="349" t="s">
        <v>751</v>
      </c>
      <c r="B27" s="350"/>
      <c r="C27" s="350"/>
      <c r="D27" s="350"/>
      <c r="E27" s="350"/>
      <c r="F27" s="350"/>
      <c r="G27" s="350"/>
      <c r="H27" s="350"/>
      <c r="I27" s="351"/>
    </row>
  </sheetData>
  <sheetProtection selectLockedCells="1"/>
  <mergeCells count="11">
    <mergeCell ref="A27:I27"/>
    <mergeCell ref="A5:I5"/>
    <mergeCell ref="A6:I6"/>
    <mergeCell ref="A8:H8"/>
    <mergeCell ref="A26:B26"/>
    <mergeCell ref="A10:I10"/>
    <mergeCell ref="A1:I1"/>
    <mergeCell ref="A2:I2"/>
    <mergeCell ref="A3:I3"/>
    <mergeCell ref="A4:I4"/>
    <mergeCell ref="A7:I7"/>
  </mergeCells>
  <phoneticPr fontId="28" type="noConversion"/>
  <hyperlinks>
    <hyperlink ref="A5:I5" location="Account_Summary" display="Account Summary" xr:uid="{00000000-0004-0000-5E00-000000000000}"/>
    <hyperlink ref="A6:I6" location="'Table of Contents'!A1" display="Table of Contents" xr:uid="{00000000-0004-0000-5E00-000001000000}"/>
    <hyperlink ref="A11" r:id="rId1" xr:uid="{00000000-0004-0000-5E00-000002000000}"/>
    <hyperlink ref="A12" r:id="rId2" xr:uid="{00000000-0004-0000-5E00-000003000000}"/>
    <hyperlink ref="A10" r:id="rId3" xr:uid="{00000000-0004-0000-5E00-000004000000}"/>
    <hyperlink ref="A7:I7" r:id="rId4" display="Price List" xr:uid="{84CFFEEE-4351-4078-87B6-FA65CDFC91E2}"/>
  </hyperlinks>
  <pageMargins left="0.75" right="0.75" top="1" bottom="1" header="0.5" footer="0.5"/>
  <pageSetup orientation="portrait" horizontalDpi="4294967293" verticalDpi="0" r:id="rId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100</vt:i4>
      </vt:variant>
      <vt:variant>
        <vt:lpstr>Named Ranges</vt:lpstr>
      </vt:variant>
      <vt:variant>
        <vt:i4>105</vt:i4>
      </vt:variant>
    </vt:vector>
  </HeadingPairs>
  <TitlesOfParts>
    <vt:vector size="205" baseType="lpstr">
      <vt:lpstr>Contact Information</vt:lpstr>
      <vt:lpstr>Table of Contents</vt:lpstr>
      <vt:lpstr>Anglers Choice</vt:lpstr>
      <vt:lpstr>Ants</vt:lpstr>
      <vt:lpstr>Baitfish Flies</vt:lpstr>
      <vt:lpstr>Baitfish Imitations</vt:lpstr>
      <vt:lpstr>Beadhead Eggs</vt:lpstr>
      <vt:lpstr>Bead Head Nymphs</vt:lpstr>
      <vt:lpstr>Beetles</vt:lpstr>
      <vt:lpstr>Blood Worms</vt:lpstr>
      <vt:lpstr>Bombers</vt:lpstr>
      <vt:lpstr>Buck Bugs</vt:lpstr>
      <vt:lpstr>Bugs</vt:lpstr>
      <vt:lpstr>Bumble Bee Bombers</vt:lpstr>
      <vt:lpstr>Butterflies Dry Collar</vt:lpstr>
      <vt:lpstr>Butterflies Dry No Collar</vt:lpstr>
      <vt:lpstr>Butterflies Wet</vt:lpstr>
      <vt:lpstr>C - Flies</vt:lpstr>
      <vt:lpstr>Caddis Flies</vt:lpstr>
      <vt:lpstr>CBC Wet</vt:lpstr>
      <vt:lpstr>Caddis Pupa</vt:lpstr>
      <vt:lpstr>Chironomids</vt:lpstr>
      <vt:lpstr>Community Flies</vt:lpstr>
      <vt:lpstr>Cossebooms</vt:lpstr>
      <vt:lpstr>Crunchers</vt:lpstr>
      <vt:lpstr>Crystal Eggs</vt:lpstr>
      <vt:lpstr>Damsel Flies</vt:lpstr>
      <vt:lpstr>Deer Hair Frogs</vt:lpstr>
      <vt:lpstr>Dark Water Flies</vt:lpstr>
      <vt:lpstr>Double Bunny</vt:lpstr>
      <vt:lpstr>Drifter Flies</vt:lpstr>
      <vt:lpstr>Egg Sucking Leeches</vt:lpstr>
      <vt:lpstr>Epoxy Minnows</vt:lpstr>
      <vt:lpstr>Emerging Bead Head Nymphs</vt:lpstr>
      <vt:lpstr>Extended Body Mayflies</vt:lpstr>
      <vt:lpstr>Flash Bombers</vt:lpstr>
      <vt:lpstr>Flies with Eyes</vt:lpstr>
      <vt:lpstr>Foam Bombers</vt:lpstr>
      <vt:lpstr>Foam Bugs</vt:lpstr>
      <vt:lpstr>Glitter Bugs</vt:lpstr>
      <vt:lpstr>Glo Flies</vt:lpstr>
      <vt:lpstr>Gold &amp; Silver</vt:lpstr>
      <vt:lpstr>Grizzly Bugs</vt:lpstr>
      <vt:lpstr>Grouse Flies</vt:lpstr>
      <vt:lpstr>Hot Heads</vt:lpstr>
      <vt:lpstr>Humber River Series</vt:lpstr>
      <vt:lpstr>Humpies</vt:lpstr>
      <vt:lpstr>Krystal Bugs</vt:lpstr>
      <vt:lpstr>Long Tail Glitter Bugs</vt:lpstr>
      <vt:lpstr>Mackerel Flies</vt:lpstr>
      <vt:lpstr>Mackerel Bites</vt:lpstr>
      <vt:lpstr>MacIntoish Flies</vt:lpstr>
      <vt:lpstr>Marabou Muddlers</vt:lpstr>
      <vt:lpstr>Mini Bites</vt:lpstr>
      <vt:lpstr>Matuka</vt:lpstr>
      <vt:lpstr>Mice</vt:lpstr>
      <vt:lpstr>Minnows</vt:lpstr>
      <vt:lpstr>Muddler Minnows</vt:lpstr>
      <vt:lpstr>Nu Floatable Bombers</vt:lpstr>
      <vt:lpstr>Paddy Francis</vt:lpstr>
      <vt:lpstr>Polar Baits</vt:lpstr>
      <vt:lpstr>Rat Flies</vt:lpstr>
      <vt:lpstr>Dry Flies</vt:lpstr>
      <vt:lpstr>Salmon Wet Flies Top 10</vt:lpstr>
      <vt:lpstr>Salmon Wet</vt:lpstr>
      <vt:lpstr>Salmon Wet JC</vt:lpstr>
      <vt:lpstr>Saltwater Flies</vt:lpstr>
      <vt:lpstr>Saltwater Baitfish Flies</vt:lpstr>
      <vt:lpstr>Sea Trout Shrimp</vt:lpstr>
      <vt:lpstr>Shaggy Bombers</vt:lpstr>
      <vt:lpstr>Sheppard's Bombers</vt:lpstr>
      <vt:lpstr>Sheppard's Buck Bugs</vt:lpstr>
      <vt:lpstr>Sheppard's Bugs Chenille Tip</vt:lpstr>
      <vt:lpstr>Slinkies</vt:lpstr>
      <vt:lpstr>Smelt Bites - Weighted</vt:lpstr>
      <vt:lpstr>Sparkle Duns</vt:lpstr>
      <vt:lpstr>Special Ties</vt:lpstr>
      <vt:lpstr>Split-wing Bombers</vt:lpstr>
      <vt:lpstr>Steelhead Flies</vt:lpstr>
      <vt:lpstr>Stimulator Flies</vt:lpstr>
      <vt:lpstr>Stoneflies</vt:lpstr>
      <vt:lpstr>Streamers Regular Hook</vt:lpstr>
      <vt:lpstr>Streamers Stainless Hook</vt:lpstr>
      <vt:lpstr>Sub Bugs</vt:lpstr>
      <vt:lpstr>Surf Candy</vt:lpstr>
      <vt:lpstr>This is It Flies</vt:lpstr>
      <vt:lpstr>Today's Special</vt:lpstr>
      <vt:lpstr>Total Glow Flies</vt:lpstr>
      <vt:lpstr>Trout Flies Top 10</vt:lpstr>
      <vt:lpstr>Trout Flies</vt:lpstr>
      <vt:lpstr>Trout Fly Nymphs</vt:lpstr>
      <vt:lpstr>Tube Flies</vt:lpstr>
      <vt:lpstr>Whiskers</vt:lpstr>
      <vt:lpstr>Wigglers</vt:lpstr>
      <vt:lpstr>Woolly Buggers</vt:lpstr>
      <vt:lpstr>Wooly Worms Regular</vt:lpstr>
      <vt:lpstr>Wooly Worms Weighted</vt:lpstr>
      <vt:lpstr>Zonkers Regular</vt:lpstr>
      <vt:lpstr>Wulff Bombers</vt:lpstr>
      <vt:lpstr>Zonkers Weighted</vt:lpstr>
      <vt:lpstr>Account_Summary</vt:lpstr>
      <vt:lpstr>Anglers_Choice</vt:lpstr>
      <vt:lpstr>Baitfish_Flies</vt:lpstr>
      <vt:lpstr>BAITFISH_IMITATION_FLIES</vt:lpstr>
      <vt:lpstr>Bead_Head_Nymphs</vt:lpstr>
      <vt:lpstr>Beadhead_Eggs</vt:lpstr>
      <vt:lpstr>Beetles</vt:lpstr>
      <vt:lpstr>BLOOD_WORMS</vt:lpstr>
      <vt:lpstr>Bombers</vt:lpstr>
      <vt:lpstr>Buck_Bugs</vt:lpstr>
      <vt:lpstr>Bugs</vt:lpstr>
      <vt:lpstr>Bumble_Bee_Bombers</vt:lpstr>
      <vt:lpstr>Butterflies___Dry_Collar_Hackle</vt:lpstr>
      <vt:lpstr>Butterflies___Wet</vt:lpstr>
      <vt:lpstr>Butterflies_Dry___No_Collar_Hackle</vt:lpstr>
      <vt:lpstr>C___FLIES</vt:lpstr>
      <vt:lpstr>CADDIS_FLIES</vt:lpstr>
      <vt:lpstr>Caddis_Papa</vt:lpstr>
      <vt:lpstr>CBC_Flies_Wet</vt:lpstr>
      <vt:lpstr>CHIRONOMIDS</vt:lpstr>
      <vt:lpstr>COMMUNITY_FLIES</vt:lpstr>
      <vt:lpstr>Cossebooms</vt:lpstr>
      <vt:lpstr>CRUNCHERS</vt:lpstr>
      <vt:lpstr>Crystal_Eggs</vt:lpstr>
      <vt:lpstr>Customer_Name</vt:lpstr>
      <vt:lpstr>Dark_Water_Flies</vt:lpstr>
      <vt:lpstr>Deer_Hair_Frogs</vt:lpstr>
      <vt:lpstr>Double_Bunny</vt:lpstr>
      <vt:lpstr>Drifter_Flies</vt:lpstr>
      <vt:lpstr>Egg_Sucking_Leeches</vt:lpstr>
      <vt:lpstr>Emerging_Bead_Head_Nymphs</vt:lpstr>
      <vt:lpstr>Epoxy_Minnows___Weighted</vt:lpstr>
      <vt:lpstr>Extended_Body_Mayflies</vt:lpstr>
      <vt:lpstr>Flash_Bombers</vt:lpstr>
      <vt:lpstr>Flies_with_Eyes</vt:lpstr>
      <vt:lpstr>Foam_Bombers</vt:lpstr>
      <vt:lpstr>Foam_Bugs</vt:lpstr>
      <vt:lpstr>Glo_Flies</vt:lpstr>
      <vt:lpstr>Gold___Silver_Series</vt:lpstr>
      <vt:lpstr>Grizzly_Bugs</vt:lpstr>
      <vt:lpstr>Grouse_Flies</vt:lpstr>
      <vt:lpstr>Hot_Heads</vt:lpstr>
      <vt:lpstr>Humber_River_Series</vt:lpstr>
      <vt:lpstr>Humpies</vt:lpstr>
      <vt:lpstr>Krystal_Bugs</vt:lpstr>
      <vt:lpstr>Long_Tail_Glitter_Bugs</vt:lpstr>
      <vt:lpstr>MacIntoish___Dry_Flies</vt:lpstr>
      <vt:lpstr>MACKEREL_BITES</vt:lpstr>
      <vt:lpstr>Mackerel_Flies___Regular_Lacguered</vt:lpstr>
      <vt:lpstr>Marabou_Muddlers</vt:lpstr>
      <vt:lpstr>Matuka</vt:lpstr>
      <vt:lpstr>Mice</vt:lpstr>
      <vt:lpstr>MINI_BITES</vt:lpstr>
      <vt:lpstr>Minnows</vt:lpstr>
      <vt:lpstr>Muddler_Minnows</vt:lpstr>
      <vt:lpstr>Nu_Floatable_Bombers</vt:lpstr>
      <vt:lpstr>Paddy_Francis</vt:lpstr>
      <vt:lpstr>Polar_Baits</vt:lpstr>
      <vt:lpstr>'Caddis Pupa'!Print_Area</vt:lpstr>
      <vt:lpstr>R.A.T._Series</vt:lpstr>
      <vt:lpstr>Regular_Dry_Flies</vt:lpstr>
      <vt:lpstr>SALMON_FLIES___WET</vt:lpstr>
      <vt:lpstr>Salmon_Flies___Wet_JC</vt:lpstr>
      <vt:lpstr>Salmon_Flies_Wet___Single_Hook</vt:lpstr>
      <vt:lpstr>Salmon_Flies_Wet___Single_Hook_JC</vt:lpstr>
      <vt:lpstr>Salmon_Wet_JC</vt:lpstr>
      <vt:lpstr>Saltwater_Baitfish_Flies</vt:lpstr>
      <vt:lpstr>Saltwater_Flies</vt:lpstr>
      <vt:lpstr>Sea_Trout_Shrimp</vt:lpstr>
      <vt:lpstr>SHAGGY_BOMBERS</vt:lpstr>
      <vt:lpstr>Sheppard_s_Bombers___Fl._Chenille_Tip</vt:lpstr>
      <vt:lpstr>Sheppard_s_Buck_Bugs</vt:lpstr>
      <vt:lpstr>Sheppard_s_Bugs___Fl._Chenille_Tip</vt:lpstr>
      <vt:lpstr>Sheppards_Bugs</vt:lpstr>
      <vt:lpstr>Slinkies</vt:lpstr>
      <vt:lpstr>SMELT_BITES___WEIGHTED</vt:lpstr>
      <vt:lpstr>Sparkle_Duns</vt:lpstr>
      <vt:lpstr>Special_Ties</vt:lpstr>
      <vt:lpstr>Split_wing_Bombers</vt:lpstr>
      <vt:lpstr>Steelhead_Flies</vt:lpstr>
      <vt:lpstr>Stimulator_Flies</vt:lpstr>
      <vt:lpstr>Stoneflies</vt:lpstr>
      <vt:lpstr>Streamers___Regular_Hook</vt:lpstr>
      <vt:lpstr>Streamers___Stainless_Hook</vt:lpstr>
      <vt:lpstr>Streamers_Regular</vt:lpstr>
      <vt:lpstr>SUB_BUGS</vt:lpstr>
      <vt:lpstr>SURF_CANDY</vt:lpstr>
      <vt:lpstr>This_is_It_Flies</vt:lpstr>
      <vt:lpstr>Today_s_Special</vt:lpstr>
      <vt:lpstr>Todays_Fly_Special</vt:lpstr>
      <vt:lpstr>TOP_10_SALMON_WET_FLIES_FOR_NEWFOUNDLAND</vt:lpstr>
      <vt:lpstr>Top_10_Trout_Flies</vt:lpstr>
      <vt:lpstr>TOP_10_TROUT_FLIES_FOR_NEWFOUNDLAND</vt:lpstr>
      <vt:lpstr>Total_Glow_Flies</vt:lpstr>
      <vt:lpstr>Trout_Flies</vt:lpstr>
      <vt:lpstr>Trout_Fly_Nymphs</vt:lpstr>
      <vt:lpstr>Tube_Flies</vt:lpstr>
      <vt:lpstr>Whiskers</vt:lpstr>
      <vt:lpstr>Wigglers</vt:lpstr>
      <vt:lpstr>Woolly_Buggers</vt:lpstr>
      <vt:lpstr>Wooly_Worms_Regular</vt:lpstr>
      <vt:lpstr>Wooly_Worms_Weighted</vt:lpstr>
      <vt:lpstr>Wulff_Bombers</vt:lpstr>
      <vt:lpstr>Zonkers___Regular</vt:lpstr>
      <vt:lpstr>Zonkers___Weighted</vt:lpstr>
    </vt:vector>
  </TitlesOfParts>
  <Company>The College of the North Atlantic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mail@flies4fishing.com</dc:creator>
  <cp:lastModifiedBy>John Sheppard</cp:lastModifiedBy>
  <cp:lastPrinted>2026-04-15T19:36:44Z</cp:lastPrinted>
  <dcterms:created xsi:type="dcterms:W3CDTF">2005-03-24T11:22:18Z</dcterms:created>
  <dcterms:modified xsi:type="dcterms:W3CDTF">2026-04-18T16:11:45Z</dcterms:modified>
</cp:coreProperties>
</file>