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13_ncr:1_{7EF49FED-8824-4653-BAC9-84871E1C634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" l="1"/>
  <c r="I11" i="49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<sst xmlns="http://schemas.openxmlformats.org/spreadsheetml/2006/main" count="3052" uniqueCount="1019">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</sst>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168" fontId="13" fillId="0" borderId="2" xfId="0" applyNumberFormat="1" applyFont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  <xf numFmtId="168" fontId="13" fillId="0" borderId="1" xfId="0" applyNumberFormat="1" applyFont="1" applyBorder="1" applyAlignment="1" applyProtection="1">
      <alignment horizontal="center" vertical="center"/>
      <protection locked="0"/>
    </xf>
    <xf numFmtId="168" fontId="13" fillId="0" borderId="1" xfId="0" applyNumberFormat="1" applyFont="1" applyBorder="1" applyAlignment="1" applyProtection="1">
      <alignment horizontal="center" vertical="center"/>
      <protection locked="0" hidden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topLeftCell="A19" zoomScale="60" workbookViewId="0">
      <selection activeCell="H33" sqref="H33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1" t="s">
        <v>746</v>
      </c>
      <c r="B1" s="391"/>
      <c r="C1" s="391"/>
      <c r="D1" s="391"/>
      <c r="E1" s="391"/>
      <c r="F1" s="391"/>
      <c r="G1" s="391"/>
      <c r="H1" s="391"/>
      <c r="I1" s="391"/>
      <c r="J1" s="391"/>
    </row>
    <row r="2" spans="1:10" ht="30" x14ac:dyDescent="0.4">
      <c r="A2" s="392" t="s">
        <v>0</v>
      </c>
      <c r="B2" s="392"/>
      <c r="C2" s="392"/>
      <c r="D2" s="392"/>
      <c r="E2" s="392"/>
      <c r="F2" s="392"/>
      <c r="G2" s="392"/>
      <c r="H2" s="392"/>
      <c r="I2" s="392"/>
      <c r="J2" s="392"/>
    </row>
    <row r="3" spans="1:10" s="11" customFormat="1" ht="35.1" customHeight="1" x14ac:dyDescent="0.2">
      <c r="A3" s="393" t="s">
        <v>729</v>
      </c>
      <c r="B3" s="393"/>
      <c r="C3" s="393"/>
      <c r="D3" s="393"/>
      <c r="E3" s="393"/>
      <c r="F3" s="393"/>
      <c r="G3" s="393"/>
      <c r="H3" s="393"/>
      <c r="I3" s="393"/>
      <c r="J3" s="393"/>
    </row>
    <row r="4" spans="1:10" s="162" customFormat="1" ht="23.25" customHeight="1" x14ac:dyDescent="0.2">
      <c r="A4" s="394" t="s">
        <v>899</v>
      </c>
      <c r="B4" s="394"/>
      <c r="C4" s="394"/>
      <c r="D4" s="395" t="s">
        <v>5</v>
      </c>
      <c r="E4" s="395"/>
      <c r="F4" s="395"/>
      <c r="G4" s="395"/>
      <c r="H4" s="395"/>
      <c r="I4" s="395"/>
      <c r="J4" s="395"/>
    </row>
    <row r="5" spans="1:10" s="283" customFormat="1" ht="23.25" x14ac:dyDescent="0.35">
      <c r="A5" s="396" t="s">
        <v>731</v>
      </c>
      <c r="B5" s="396"/>
      <c r="C5" s="396"/>
      <c r="D5" s="396"/>
      <c r="E5" s="396"/>
      <c r="F5" s="396"/>
      <c r="G5" s="396"/>
      <c r="H5" s="396"/>
      <c r="I5" s="396"/>
      <c r="J5" s="396"/>
    </row>
    <row r="6" spans="1:10" s="178" customFormat="1" ht="20.25" x14ac:dyDescent="0.3">
      <c r="A6" s="417">
        <f ca="1">TODAY()</f>
        <v>45207</v>
      </c>
      <c r="B6" s="417"/>
      <c r="C6" s="417"/>
      <c r="D6" s="417"/>
      <c r="E6" s="417"/>
      <c r="F6" s="417"/>
      <c r="G6" s="417"/>
      <c r="H6" s="417"/>
      <c r="I6" s="417"/>
      <c r="J6" s="417"/>
    </row>
    <row r="7" spans="1:10" s="283" customFormat="1" ht="23.25" x14ac:dyDescent="0.35">
      <c r="A7" s="418" t="s">
        <v>713</v>
      </c>
      <c r="B7" s="418"/>
      <c r="C7" s="418"/>
      <c r="D7" s="418"/>
      <c r="E7" s="418"/>
      <c r="F7" s="418"/>
      <c r="G7" s="418"/>
      <c r="H7" s="418"/>
      <c r="I7" s="418"/>
      <c r="J7" s="418"/>
    </row>
    <row r="8" spans="1:10" ht="30" x14ac:dyDescent="0.2">
      <c r="A8" s="9" t="s">
        <v>735</v>
      </c>
      <c r="B8" s="370"/>
      <c r="C8" s="370"/>
      <c r="D8" s="370"/>
      <c r="E8" s="370"/>
      <c r="F8" s="370"/>
      <c r="G8" s="370"/>
      <c r="H8" s="370"/>
      <c r="I8" s="370"/>
      <c r="J8" s="370"/>
    </row>
    <row r="9" spans="1:10" s="178" customFormat="1" ht="60" customHeight="1" x14ac:dyDescent="0.3">
      <c r="A9" s="369" t="s">
        <v>744</v>
      </c>
      <c r="B9" s="369"/>
      <c r="C9" s="369"/>
      <c r="D9" s="61" t="s">
        <v>1016</v>
      </c>
      <c r="E9" s="284" t="s">
        <v>664</v>
      </c>
      <c r="F9" s="62">
        <v>0</v>
      </c>
      <c r="G9" s="640" t="s">
        <v>665</v>
      </c>
      <c r="H9" s="641"/>
      <c r="I9" s="641"/>
      <c r="J9" s="642"/>
    </row>
    <row r="10" spans="1:10" s="283" customFormat="1" ht="24.95" customHeight="1" x14ac:dyDescent="0.35">
      <c r="A10" s="379" t="s">
        <v>745</v>
      </c>
      <c r="B10" s="380"/>
      <c r="C10" s="380"/>
      <c r="D10" s="380"/>
      <c r="E10" s="380"/>
      <c r="F10" s="380"/>
      <c r="G10" s="380"/>
      <c r="H10" s="380"/>
      <c r="I10" s="380"/>
      <c r="J10" s="380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>
        <v>0</v>
      </c>
      <c r="E11" s="285" t="s">
        <v>667</v>
      </c>
      <c r="F11" s="286">
        <f>IF(D11="x",0.15,0)</f>
        <v>0</v>
      </c>
      <c r="G11" s="381" t="s">
        <v>668</v>
      </c>
      <c r="H11" s="381"/>
      <c r="I11" s="381"/>
      <c r="J11" s="381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>
        <v>0</v>
      </c>
      <c r="E12" s="285" t="s">
        <v>670</v>
      </c>
      <c r="F12" s="286">
        <f>IF(D12="x",0.05,0)</f>
        <v>0</v>
      </c>
      <c r="G12" s="381"/>
      <c r="H12" s="381"/>
      <c r="I12" s="381"/>
      <c r="J12" s="381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>
        <v>0</v>
      </c>
      <c r="E13" s="285" t="s">
        <v>672</v>
      </c>
      <c r="F13" s="286">
        <f>IF(D13="x",0.13,0)</f>
        <v>0</v>
      </c>
      <c r="G13" s="381"/>
      <c r="H13" s="381"/>
      <c r="I13" s="381"/>
      <c r="J13" s="381"/>
    </row>
    <row r="14" spans="1:10" ht="18" x14ac:dyDescent="0.25">
      <c r="A14" s="2">
        <v>0</v>
      </c>
      <c r="B14" s="285" t="s">
        <v>673</v>
      </c>
      <c r="C14" s="286">
        <f>IF(A14="x",0.15,0)</f>
        <v>0</v>
      </c>
      <c r="D14" s="2">
        <v>0</v>
      </c>
      <c r="E14" s="285" t="s">
        <v>674</v>
      </c>
      <c r="F14" s="286">
        <f>IF(D14="x",0.15,0)</f>
        <v>0</v>
      </c>
      <c r="G14" s="381"/>
      <c r="H14" s="381"/>
      <c r="I14" s="381"/>
      <c r="J14" s="381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 t="s">
        <v>1016</v>
      </c>
      <c r="E15" s="285" t="s">
        <v>676</v>
      </c>
      <c r="F15" s="287">
        <f>IF(D15="x",0.14975,0)</f>
        <v>0.14974999999999999</v>
      </c>
      <c r="G15" s="381"/>
      <c r="H15" s="381"/>
      <c r="I15" s="381"/>
      <c r="J15" s="381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>
        <v>0</v>
      </c>
      <c r="E16" s="285" t="s">
        <v>678</v>
      </c>
      <c r="F16" s="286">
        <f>IF(D16="x",0.11,0)</f>
        <v>0</v>
      </c>
      <c r="G16" s="381"/>
      <c r="H16" s="381"/>
      <c r="I16" s="381"/>
      <c r="J16" s="381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2" t="s">
        <v>680</v>
      </c>
      <c r="E17" s="383"/>
      <c r="F17" s="383"/>
      <c r="G17" s="383"/>
      <c r="H17" s="383"/>
      <c r="I17" s="384"/>
      <c r="J17" s="289">
        <f>C11+C12+C13+C14+C15+C16+C17+F11+F12+F13+F14+F15+F16</f>
        <v>0.14974999999999999</v>
      </c>
    </row>
    <row r="18" spans="1:10" s="283" customFormat="1" ht="23.25" x14ac:dyDescent="0.35">
      <c r="A18" s="385"/>
      <c r="B18" s="385"/>
      <c r="C18" s="385"/>
      <c r="D18" s="385"/>
      <c r="E18" s="385"/>
      <c r="F18" s="385"/>
      <c r="G18" s="385"/>
      <c r="H18" s="385"/>
      <c r="I18" s="385"/>
      <c r="J18" s="385"/>
    </row>
    <row r="19" spans="1:10" ht="30" x14ac:dyDescent="0.4">
      <c r="A19" s="290" t="s">
        <v>736</v>
      </c>
      <c r="B19" s="388" t="s">
        <v>747</v>
      </c>
      <c r="C19" s="389"/>
      <c r="D19" s="389"/>
      <c r="E19" s="389"/>
      <c r="F19" s="389"/>
      <c r="G19" s="389"/>
      <c r="H19" s="389"/>
      <c r="I19" s="390"/>
      <c r="J19" s="3">
        <v>0</v>
      </c>
    </row>
    <row r="20" spans="1:10" s="283" customFormat="1" ht="23.25" x14ac:dyDescent="0.35">
      <c r="A20" s="386" t="s">
        <v>687</v>
      </c>
      <c r="B20" s="387"/>
      <c r="C20" s="387"/>
      <c r="D20" s="387"/>
      <c r="E20" s="387"/>
      <c r="F20" s="387"/>
      <c r="G20" s="387"/>
      <c r="H20" s="387"/>
      <c r="I20" s="387"/>
      <c r="J20" s="387"/>
    </row>
    <row r="21" spans="1:10" s="283" customFormat="1" ht="23.25" x14ac:dyDescent="0.35">
      <c r="A21" s="353" t="s">
        <v>730</v>
      </c>
      <c r="B21" s="354"/>
      <c r="C21" s="354"/>
      <c r="D21" s="354"/>
      <c r="E21" s="354"/>
      <c r="F21" s="354"/>
      <c r="G21" s="354"/>
      <c r="H21" s="354"/>
      <c r="I21" s="354"/>
      <c r="J21" s="354"/>
    </row>
    <row r="22" spans="1:10" ht="30" x14ac:dyDescent="0.2">
      <c r="A22" s="9" t="s">
        <v>737</v>
      </c>
      <c r="B22" s="365" t="s">
        <v>2</v>
      </c>
      <c r="C22" s="365"/>
      <c r="D22" s="365"/>
      <c r="E22" s="365"/>
      <c r="F22" s="365"/>
      <c r="G22" s="365"/>
      <c r="H22" s="365"/>
      <c r="I22" s="365"/>
      <c r="J22" s="365"/>
    </row>
    <row r="23" spans="1:10" s="11" customFormat="1" ht="24.95" customHeight="1" x14ac:dyDescent="0.2">
      <c r="A23" s="10" t="s">
        <v>615</v>
      </c>
      <c r="B23" s="362" t="s">
        <v>2</v>
      </c>
      <c r="C23" s="363"/>
      <c r="D23" s="363"/>
      <c r="E23" s="363"/>
      <c r="F23" s="364"/>
      <c r="G23" s="10" t="s">
        <v>619</v>
      </c>
      <c r="H23" s="359"/>
      <c r="I23" s="360"/>
      <c r="J23" s="361"/>
    </row>
    <row r="24" spans="1:10" s="11" customFormat="1" ht="24.95" customHeight="1" x14ac:dyDescent="0.2">
      <c r="A24" s="377" t="s">
        <v>616</v>
      </c>
      <c r="B24" s="374" t="s">
        <v>2</v>
      </c>
      <c r="C24" s="375"/>
      <c r="D24" s="375"/>
      <c r="E24" s="375"/>
      <c r="F24" s="376"/>
      <c r="G24" s="10" t="s">
        <v>14</v>
      </c>
      <c r="H24" s="359" t="s">
        <v>2</v>
      </c>
      <c r="I24" s="360"/>
      <c r="J24" s="361"/>
    </row>
    <row r="25" spans="1:10" s="11" customFormat="1" ht="24.95" customHeight="1" x14ac:dyDescent="0.2">
      <c r="A25" s="378"/>
      <c r="B25" s="350" t="s">
        <v>2</v>
      </c>
      <c r="C25" s="351"/>
      <c r="D25" s="351"/>
      <c r="E25" s="351"/>
      <c r="F25" s="352"/>
      <c r="G25" s="10" t="s">
        <v>7</v>
      </c>
      <c r="H25" s="359" t="s">
        <v>2</v>
      </c>
      <c r="I25" s="360"/>
      <c r="J25" s="361"/>
    </row>
    <row r="26" spans="1:10" s="11" customFormat="1" ht="24.95" customHeight="1" x14ac:dyDescent="0.2">
      <c r="A26" s="10" t="s">
        <v>617</v>
      </c>
      <c r="B26" s="350" t="s">
        <v>2</v>
      </c>
      <c r="C26" s="351"/>
      <c r="D26" s="351"/>
      <c r="E26" s="351"/>
      <c r="F26" s="352"/>
      <c r="G26" s="10" t="s">
        <v>5</v>
      </c>
      <c r="H26" s="371"/>
      <c r="I26" s="372"/>
      <c r="J26" s="373"/>
    </row>
    <row r="27" spans="1:10" s="11" customFormat="1" ht="24.95" customHeight="1" x14ac:dyDescent="0.2">
      <c r="A27" s="10" t="s">
        <v>618</v>
      </c>
      <c r="B27" s="350" t="s">
        <v>2</v>
      </c>
      <c r="C27" s="351"/>
      <c r="D27" s="351"/>
      <c r="E27" s="351"/>
      <c r="F27" s="352"/>
      <c r="G27" s="10" t="s">
        <v>8</v>
      </c>
      <c r="H27" s="366">
        <f>'Table of Contents'!E63</f>
        <v>0</v>
      </c>
      <c r="I27" s="367"/>
      <c r="J27" s="368"/>
    </row>
    <row r="28" spans="1:10" s="11" customFormat="1" ht="24.95" customHeight="1" x14ac:dyDescent="0.2">
      <c r="A28" s="10" t="s">
        <v>6</v>
      </c>
      <c r="B28" s="350" t="s">
        <v>2</v>
      </c>
      <c r="C28" s="351"/>
      <c r="D28" s="351"/>
      <c r="E28" s="351"/>
      <c r="F28" s="352"/>
      <c r="G28" s="10" t="s">
        <v>68</v>
      </c>
      <c r="H28" s="356">
        <f>'Table of Contents'!F59</f>
        <v>0</v>
      </c>
      <c r="I28" s="357"/>
      <c r="J28" s="358"/>
    </row>
    <row r="29" spans="1:10" s="11" customFormat="1" ht="24.95" customHeight="1" x14ac:dyDescent="0.2">
      <c r="A29" s="403" t="s">
        <v>881</v>
      </c>
      <c r="B29" s="355" t="str">
        <f>IF(H28&gt;0,"Thank you for the Fly Order.", "Visit our Website.")</f>
        <v>Visit our Website.</v>
      </c>
      <c r="C29" s="355"/>
      <c r="D29" s="355"/>
      <c r="E29" s="355"/>
      <c r="F29" s="355"/>
      <c r="G29" s="10" t="s">
        <v>66</v>
      </c>
      <c r="H29" s="644">
        <f>J17</f>
        <v>0.14974999999999999</v>
      </c>
      <c r="I29" s="409">
        <f>IF(H28&gt;5,H28-H28/1.15,0)</f>
        <v>0</v>
      </c>
      <c r="J29" s="410"/>
    </row>
    <row r="30" spans="1:10" s="11" customFormat="1" ht="24.95" customHeight="1" x14ac:dyDescent="0.2">
      <c r="A30" s="404"/>
      <c r="B30" s="355"/>
      <c r="C30" s="355"/>
      <c r="D30" s="355"/>
      <c r="E30" s="355"/>
      <c r="F30" s="355"/>
      <c r="G30" s="291" t="s">
        <v>913</v>
      </c>
      <c r="H30" s="414">
        <f>Additional!K24</f>
        <v>0</v>
      </c>
      <c r="I30" s="415"/>
      <c r="J30" s="416"/>
    </row>
    <row r="31" spans="1:10" s="11" customFormat="1" ht="24.95" customHeight="1" x14ac:dyDescent="0.2">
      <c r="A31" s="405"/>
      <c r="B31" s="355"/>
      <c r="C31" s="355"/>
      <c r="D31" s="355"/>
      <c r="E31" s="355"/>
      <c r="F31" s="355"/>
      <c r="G31" s="10" t="s">
        <v>65</v>
      </c>
      <c r="H31" s="411">
        <f>IF(OR(H28=0,H28&gt;5),0,5)</f>
        <v>0</v>
      </c>
      <c r="I31" s="412"/>
      <c r="J31" s="413"/>
    </row>
    <row r="32" spans="1:10" s="11" customFormat="1" ht="24.95" customHeight="1" x14ac:dyDescent="0.2">
      <c r="A32" s="406" t="s">
        <v>1017</v>
      </c>
      <c r="B32" s="355"/>
      <c r="C32" s="355"/>
      <c r="D32" s="355"/>
      <c r="E32" s="355"/>
      <c r="F32" s="355"/>
      <c r="G32" s="10" t="s">
        <v>64</v>
      </c>
      <c r="H32" s="356">
        <f>H28-I29+H30+H31</f>
        <v>0</v>
      </c>
      <c r="I32" s="357"/>
      <c r="J32" s="358"/>
    </row>
    <row r="33" spans="1:10" s="11" customFormat="1" ht="24.95" customHeight="1" x14ac:dyDescent="0.2">
      <c r="A33" s="404"/>
      <c r="B33" s="355"/>
      <c r="C33" s="355"/>
      <c r="D33" s="355"/>
      <c r="E33" s="355"/>
      <c r="F33" s="355"/>
      <c r="G33" s="10" t="s">
        <v>67</v>
      </c>
      <c r="H33" s="645">
        <f>IF(AND(J17=0,H28&gt;0),0.15,J17)</f>
        <v>0.14974999999999999</v>
      </c>
      <c r="I33" s="356">
        <f>IF(F9="x",0,H32*H33)</f>
        <v>0</v>
      </c>
      <c r="J33" s="358"/>
    </row>
    <row r="34" spans="1:10" s="11" customFormat="1" ht="24.95" customHeight="1" x14ac:dyDescent="0.2">
      <c r="A34" s="407"/>
      <c r="B34" s="355"/>
      <c r="C34" s="355"/>
      <c r="D34" s="355"/>
      <c r="E34" s="355"/>
      <c r="F34" s="355"/>
      <c r="G34" s="10" t="s">
        <v>9</v>
      </c>
      <c r="H34" s="356">
        <f>H32+I33</f>
        <v>0</v>
      </c>
      <c r="I34" s="357"/>
      <c r="J34" s="358"/>
    </row>
    <row r="35" spans="1:10" ht="35.1" customHeight="1" x14ac:dyDescent="0.2">
      <c r="A35" s="408">
        <v>0</v>
      </c>
      <c r="B35" s="408"/>
      <c r="C35" s="408"/>
      <c r="D35" s="408"/>
      <c r="E35" s="408"/>
      <c r="F35" s="408"/>
      <c r="G35" s="408"/>
      <c r="H35" s="408"/>
      <c r="I35" s="408"/>
      <c r="J35" s="408"/>
    </row>
    <row r="36" spans="1:10" s="283" customFormat="1" ht="23.25" x14ac:dyDescent="0.35">
      <c r="A36" s="398" t="s">
        <v>588</v>
      </c>
      <c r="B36" s="398"/>
      <c r="C36" s="398"/>
      <c r="D36" s="398"/>
      <c r="E36" s="398"/>
      <c r="F36" s="398"/>
      <c r="G36" s="398"/>
      <c r="H36" s="398"/>
      <c r="I36" s="398"/>
      <c r="J36" s="398"/>
    </row>
    <row r="37" spans="1:10" s="283" customFormat="1" ht="23.25" x14ac:dyDescent="0.35">
      <c r="A37" s="402" t="s">
        <v>620</v>
      </c>
      <c r="B37" s="402"/>
      <c r="C37" s="402"/>
      <c r="D37" s="402"/>
      <c r="E37" s="402"/>
      <c r="F37" s="402"/>
      <c r="G37" s="402"/>
      <c r="H37" s="402"/>
      <c r="I37" s="401">
        <f ca="1">NOW()</f>
        <v>45207.397272569448</v>
      </c>
      <c r="J37" s="401"/>
    </row>
    <row r="38" spans="1:10" ht="30" x14ac:dyDescent="0.4">
      <c r="A38" s="290" t="s">
        <v>738</v>
      </c>
      <c r="B38" s="402" t="s">
        <v>748</v>
      </c>
      <c r="C38" s="402"/>
      <c r="D38" s="402"/>
      <c r="E38" s="402"/>
      <c r="F38" s="402"/>
      <c r="G38" s="402"/>
      <c r="H38" s="402"/>
      <c r="I38" s="399" t="s">
        <v>2</v>
      </c>
      <c r="J38" s="399"/>
    </row>
    <row r="39" spans="1:10" ht="30" x14ac:dyDescent="0.4">
      <c r="A39" s="290" t="s">
        <v>739</v>
      </c>
      <c r="B39" s="402" t="s">
        <v>749</v>
      </c>
      <c r="C39" s="402"/>
      <c r="D39" s="402"/>
      <c r="E39" s="402"/>
      <c r="F39" s="402"/>
      <c r="G39" s="402"/>
      <c r="H39" s="402"/>
      <c r="I39" s="400">
        <v>0</v>
      </c>
      <c r="J39" s="400"/>
    </row>
    <row r="40" spans="1:10" s="283" customFormat="1" ht="23.25" x14ac:dyDescent="0.35">
      <c r="A40" s="396" t="s">
        <v>4</v>
      </c>
      <c r="B40" s="396"/>
      <c r="C40" s="396"/>
      <c r="D40" s="396"/>
      <c r="E40" s="396"/>
      <c r="F40" s="396"/>
      <c r="G40" s="396"/>
      <c r="H40" s="396"/>
      <c r="I40" s="396"/>
      <c r="J40" s="396"/>
    </row>
    <row r="41" spans="1:10" ht="18" x14ac:dyDescent="0.25">
      <c r="A41" s="419"/>
      <c r="B41" s="419"/>
      <c r="C41" s="419"/>
      <c r="D41" s="419"/>
      <c r="E41" s="419"/>
      <c r="F41" s="419"/>
      <c r="G41" s="419"/>
      <c r="H41" s="419"/>
      <c r="I41" s="419"/>
      <c r="J41" s="419"/>
    </row>
    <row r="42" spans="1:10" s="178" customFormat="1" ht="20.25" x14ac:dyDescent="0.3">
      <c r="A42" s="420"/>
      <c r="B42" s="420"/>
      <c r="C42" s="420"/>
      <c r="D42" s="420"/>
      <c r="E42" s="420"/>
      <c r="F42" s="420"/>
      <c r="G42" s="420"/>
      <c r="H42" s="420"/>
      <c r="I42" s="420"/>
      <c r="J42" s="420"/>
    </row>
    <row r="43" spans="1:10" s="11" customFormat="1" ht="18" customHeight="1" x14ac:dyDescent="0.2">
      <c r="A43" s="397" t="s">
        <v>1</v>
      </c>
      <c r="B43" s="397"/>
      <c r="C43" s="397"/>
      <c r="D43" s="397"/>
      <c r="E43" s="397"/>
      <c r="F43" s="397"/>
      <c r="G43" s="397"/>
      <c r="H43" s="397"/>
      <c r="I43" s="397"/>
      <c r="J43" s="397"/>
    </row>
    <row r="44" spans="1:10" s="11" customFormat="1" ht="18" customHeight="1" x14ac:dyDescent="0.2">
      <c r="A44" s="397"/>
      <c r="B44" s="397"/>
      <c r="C44" s="397"/>
      <c r="D44" s="397"/>
      <c r="E44" s="397"/>
      <c r="F44" s="397"/>
      <c r="G44" s="397"/>
      <c r="H44" s="397"/>
      <c r="I44" s="397"/>
      <c r="J44" s="397"/>
    </row>
    <row r="45" spans="1:10" s="11" customFormat="1" ht="18" customHeight="1" x14ac:dyDescent="0.2">
      <c r="A45" s="397"/>
      <c r="B45" s="397"/>
      <c r="C45" s="397"/>
      <c r="D45" s="397"/>
      <c r="E45" s="397"/>
      <c r="F45" s="397"/>
      <c r="G45" s="397"/>
      <c r="H45" s="397"/>
      <c r="I45" s="397"/>
      <c r="J45" s="397"/>
    </row>
    <row r="46" spans="1:10" s="11" customFormat="1" ht="18" customHeight="1" x14ac:dyDescent="0.2">
      <c r="A46" s="397"/>
      <c r="B46" s="397"/>
      <c r="C46" s="397"/>
      <c r="D46" s="397"/>
      <c r="E46" s="397"/>
      <c r="F46" s="397"/>
      <c r="G46" s="397"/>
      <c r="H46" s="397"/>
      <c r="I46" s="397"/>
      <c r="J46" s="397"/>
    </row>
    <row r="47" spans="1:10" s="11" customFormat="1" ht="50.1" customHeight="1" x14ac:dyDescent="0.2">
      <c r="A47" s="12" t="s">
        <v>69</v>
      </c>
      <c r="B47" s="643" t="s">
        <v>1018</v>
      </c>
      <c r="C47" s="643"/>
      <c r="D47" s="643"/>
      <c r="E47" s="643"/>
      <c r="F47" s="643"/>
      <c r="G47" s="643"/>
      <c r="H47" s="643"/>
      <c r="I47" s="643"/>
      <c r="J47" s="643"/>
    </row>
    <row r="48" spans="1:10" ht="18" x14ac:dyDescent="0.25">
      <c r="A48" s="349"/>
      <c r="B48" s="349"/>
      <c r="C48" s="349"/>
      <c r="D48" s="349"/>
      <c r="E48" s="349"/>
      <c r="F48" s="349"/>
      <c r="G48" s="349"/>
      <c r="H48" s="349"/>
      <c r="I48" s="349"/>
      <c r="J48" s="349"/>
    </row>
    <row r="49" spans="1:10" s="283" customFormat="1" ht="23.25" x14ac:dyDescent="0.35">
      <c r="A49" s="347" t="s">
        <v>5</v>
      </c>
      <c r="B49" s="347"/>
      <c r="C49" s="347"/>
      <c r="D49" s="348" t="s">
        <v>3</v>
      </c>
      <c r="E49" s="348"/>
      <c r="F49" s="348"/>
      <c r="G49" s="348"/>
      <c r="H49" s="348"/>
      <c r="I49" s="348"/>
      <c r="J49" s="348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ht="23.25" x14ac:dyDescent="0.2">
      <c r="A8" s="6" t="s">
        <v>17</v>
      </c>
      <c r="B8" s="466" t="s">
        <v>715</v>
      </c>
      <c r="C8" s="460" t="s">
        <v>2</v>
      </c>
      <c r="D8" s="472"/>
      <c r="E8" s="472"/>
      <c r="F8" s="461"/>
      <c r="G8" s="468">
        <v>10</v>
      </c>
      <c r="H8" s="490">
        <v>0</v>
      </c>
      <c r="I8" s="466" t="s">
        <v>8</v>
      </c>
      <c r="J8" s="466" t="s">
        <v>10</v>
      </c>
    </row>
    <row r="9" spans="1:10" ht="23.25" x14ac:dyDescent="0.2">
      <c r="A9" s="94" t="s">
        <v>734</v>
      </c>
      <c r="B9" s="467"/>
      <c r="C9" s="462"/>
      <c r="D9" s="473"/>
      <c r="E9" s="473"/>
      <c r="F9" s="463"/>
      <c r="G9" s="469"/>
      <c r="H9" s="491"/>
      <c r="I9" s="467"/>
      <c r="J9" s="467"/>
    </row>
    <row r="10" spans="1:10" ht="23.25" x14ac:dyDescent="0.35">
      <c r="A10" s="18" t="s">
        <v>70</v>
      </c>
      <c r="B10" s="26">
        <v>1</v>
      </c>
      <c r="C10" s="462"/>
      <c r="D10" s="473"/>
      <c r="E10" s="473"/>
      <c r="F10" s="463"/>
      <c r="G10" s="23">
        <v>0</v>
      </c>
      <c r="H10" s="491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2"/>
      <c r="D11" s="473"/>
      <c r="E11" s="473"/>
      <c r="F11" s="463"/>
      <c r="G11" s="23">
        <v>0</v>
      </c>
      <c r="H11" s="491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2"/>
      <c r="D12" s="473"/>
      <c r="E12" s="473"/>
      <c r="F12" s="463"/>
      <c r="G12" s="23">
        <v>0</v>
      </c>
      <c r="H12" s="491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2"/>
      <c r="D13" s="473"/>
      <c r="E13" s="473"/>
      <c r="F13" s="463"/>
      <c r="G13" s="23">
        <v>0</v>
      </c>
      <c r="H13" s="491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2"/>
      <c r="D14" s="473"/>
      <c r="E14" s="473"/>
      <c r="F14" s="463"/>
      <c r="G14" s="23">
        <v>0</v>
      </c>
      <c r="H14" s="491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2"/>
      <c r="D15" s="473"/>
      <c r="E15" s="473"/>
      <c r="F15" s="463"/>
      <c r="G15" s="23">
        <v>0</v>
      </c>
      <c r="H15" s="491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2"/>
      <c r="D16" s="473"/>
      <c r="E16" s="473"/>
      <c r="F16" s="463"/>
      <c r="G16" s="57">
        <v>10</v>
      </c>
      <c r="H16" s="491"/>
      <c r="I16" s="20" t="s">
        <v>8</v>
      </c>
      <c r="J16" s="19" t="s">
        <v>10</v>
      </c>
    </row>
    <row r="17" spans="1:10" s="58" customFormat="1" ht="23.25" customHeight="1" x14ac:dyDescent="0.35">
      <c r="A17" s="445" t="s">
        <v>763</v>
      </c>
      <c r="B17" s="445"/>
      <c r="C17" s="464"/>
      <c r="D17" s="474"/>
      <c r="E17" s="474"/>
      <c r="F17" s="465"/>
      <c r="G17" s="32">
        <f>SUM(G10:G15)</f>
        <v>0</v>
      </c>
      <c r="H17" s="492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5" t="s">
        <v>756</v>
      </c>
      <c r="B18" s="486"/>
      <c r="C18" s="486"/>
      <c r="D18" s="486"/>
      <c r="E18" s="486"/>
      <c r="F18" s="486"/>
      <c r="G18" s="486"/>
      <c r="H18" s="486"/>
      <c r="I18" s="486"/>
      <c r="J18" s="487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I25</f>
        <v>0</v>
      </c>
    </row>
    <row r="8" spans="1:10" ht="23.25" x14ac:dyDescent="0.35">
      <c r="A8" s="8" t="s">
        <v>569</v>
      </c>
      <c r="B8" s="635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637">
        <f>SUM(H10:H23)</f>
        <v>0</v>
      </c>
      <c r="I8" s="468" t="s">
        <v>8</v>
      </c>
      <c r="J8" s="466" t="s">
        <v>10</v>
      </c>
    </row>
    <row r="9" spans="1:10" ht="23.25" x14ac:dyDescent="0.2">
      <c r="A9" s="193" t="s">
        <v>734</v>
      </c>
      <c r="B9" s="636"/>
      <c r="C9" s="469"/>
      <c r="D9" s="469"/>
      <c r="E9" s="469"/>
      <c r="F9" s="469"/>
      <c r="G9" s="469"/>
      <c r="H9" s="638"/>
      <c r="I9" s="469"/>
      <c r="J9" s="467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38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38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3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3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3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3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3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3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3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3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3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3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3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38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38"/>
      <c r="I24" s="20" t="s">
        <v>8</v>
      </c>
      <c r="J24" s="19" t="s">
        <v>10</v>
      </c>
    </row>
    <row r="25" spans="1:10" s="58" customFormat="1" ht="23.25" customHeight="1" x14ac:dyDescent="0.35">
      <c r="A25" s="362" t="s">
        <v>763</v>
      </c>
      <c r="B25" s="364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39"/>
      <c r="I25" s="90">
        <f>SUM(I10:I23)</f>
        <v>0</v>
      </c>
      <c r="J25" s="91">
        <f>SUM(J10:J23)</f>
        <v>0</v>
      </c>
    </row>
    <row r="26" spans="1:10" ht="24.95" customHeight="1" x14ac:dyDescent="0.2">
      <c r="A26" s="457" t="s">
        <v>756</v>
      </c>
      <c r="B26" s="458"/>
      <c r="C26" s="458"/>
      <c r="D26" s="458"/>
      <c r="E26" s="458"/>
      <c r="F26" s="458"/>
      <c r="G26" s="458"/>
      <c r="H26" s="458"/>
      <c r="I26" s="458"/>
      <c r="J26" s="459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ht="23.25" x14ac:dyDescent="0.35">
      <c r="A8" s="8" t="s">
        <v>238</v>
      </c>
      <c r="B8" s="635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8" t="s">
        <v>8</v>
      </c>
      <c r="J8" s="466" t="s">
        <v>10</v>
      </c>
    </row>
    <row r="9" spans="1:10" ht="23.25" x14ac:dyDescent="0.2">
      <c r="A9" s="193" t="s">
        <v>734</v>
      </c>
      <c r="B9" s="636"/>
      <c r="C9" s="469"/>
      <c r="D9" s="469"/>
      <c r="E9" s="469"/>
      <c r="F9" s="469"/>
      <c r="G9" s="469"/>
      <c r="H9" s="591"/>
      <c r="I9" s="469"/>
      <c r="J9" s="467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1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1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1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1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1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1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1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1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1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1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1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1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1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1"/>
      <c r="I23" s="20" t="s">
        <v>8</v>
      </c>
      <c r="J23" s="19" t="s">
        <v>10</v>
      </c>
    </row>
    <row r="24" spans="1:10" s="58" customFormat="1" ht="23.25" customHeight="1" x14ac:dyDescent="0.35">
      <c r="A24" s="362" t="s">
        <v>763</v>
      </c>
      <c r="B24" s="364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2"/>
      <c r="I24" s="90">
        <f>SUM(I10:I22)</f>
        <v>0</v>
      </c>
      <c r="J24" s="91">
        <f>SUM(J10:J22)</f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71" t="s">
        <v>872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ht="23.25" x14ac:dyDescent="0.35">
      <c r="A8" s="8" t="s">
        <v>873</v>
      </c>
      <c r="B8" s="466" t="s">
        <v>715</v>
      </c>
      <c r="C8" s="468">
        <v>6</v>
      </c>
      <c r="D8" s="468">
        <v>8</v>
      </c>
      <c r="E8" s="468">
        <v>10</v>
      </c>
      <c r="F8" s="468">
        <v>12</v>
      </c>
      <c r="G8" s="468">
        <v>14</v>
      </c>
      <c r="H8" s="493">
        <v>0</v>
      </c>
      <c r="I8" s="466" t="s">
        <v>8</v>
      </c>
      <c r="J8" s="466" t="s">
        <v>10</v>
      </c>
    </row>
    <row r="9" spans="1:10" s="154" customFormat="1" ht="18" x14ac:dyDescent="0.25">
      <c r="A9" s="155" t="s">
        <v>734</v>
      </c>
      <c r="B9" s="467"/>
      <c r="C9" s="469"/>
      <c r="D9" s="469"/>
      <c r="E9" s="469"/>
      <c r="F9" s="469"/>
      <c r="G9" s="469"/>
      <c r="H9" s="494"/>
      <c r="I9" s="467"/>
      <c r="J9" s="467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4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4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4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4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4"/>
      <c r="I14" s="20" t="s">
        <v>8</v>
      </c>
      <c r="J14" s="19" t="s">
        <v>10</v>
      </c>
    </row>
    <row r="15" spans="1:10" ht="23.25" x14ac:dyDescent="0.35">
      <c r="A15" s="445" t="s">
        <v>763</v>
      </c>
      <c r="B15" s="445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5"/>
      <c r="I15" s="32">
        <f>SUM(I10:I13)</f>
        <v>0</v>
      </c>
      <c r="J15" s="91">
        <f>SUM(J10:J13)</f>
        <v>0</v>
      </c>
    </row>
    <row r="16" spans="1:10" ht="23.25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I38</f>
        <v>0</v>
      </c>
    </row>
    <row r="8" spans="1:10" ht="23.25" x14ac:dyDescent="0.35">
      <c r="A8" s="8" t="s">
        <v>18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93">
        <v>0</v>
      </c>
      <c r="I8" s="466" t="s">
        <v>8</v>
      </c>
      <c r="J8" s="466" t="s">
        <v>10</v>
      </c>
    </row>
    <row r="9" spans="1:10" ht="23.25" x14ac:dyDescent="0.35">
      <c r="A9" s="33" t="s">
        <v>734</v>
      </c>
      <c r="B9" s="467"/>
      <c r="C9" s="469"/>
      <c r="D9" s="469"/>
      <c r="E9" s="469"/>
      <c r="F9" s="469"/>
      <c r="G9" s="469"/>
      <c r="H9" s="494"/>
      <c r="I9" s="467"/>
      <c r="J9" s="467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4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4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4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4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4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4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4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4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4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4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4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4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4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4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4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4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4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4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4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4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4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4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4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4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4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4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4"/>
      <c r="I37" s="20" t="s">
        <v>8</v>
      </c>
      <c r="J37" s="19" t="s">
        <v>10</v>
      </c>
    </row>
    <row r="38" spans="1:10" s="58" customFormat="1" ht="23.25" customHeight="1" x14ac:dyDescent="0.35">
      <c r="A38" s="445" t="s">
        <v>763</v>
      </c>
      <c r="B38" s="445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5"/>
      <c r="I38" s="32">
        <f>SUM(I10:I36)</f>
        <v>0</v>
      </c>
      <c r="J38" s="91">
        <f>SUM(J10:J36)</f>
        <v>0</v>
      </c>
    </row>
    <row r="39" spans="1:10" ht="24.95" customHeight="1" x14ac:dyDescent="0.2">
      <c r="A39" s="457" t="s">
        <v>756</v>
      </c>
      <c r="B39" s="458"/>
      <c r="C39" s="458"/>
      <c r="D39" s="458"/>
      <c r="E39" s="458"/>
      <c r="F39" s="458"/>
      <c r="G39" s="458"/>
      <c r="H39" s="458"/>
      <c r="I39" s="458"/>
      <c r="J39" s="459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ht="23.25" x14ac:dyDescent="0.2">
      <c r="A8" s="6" t="s">
        <v>19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45" customHeight="1" x14ac:dyDescent="0.2">
      <c r="A9" s="56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6" t="s">
        <v>971</v>
      </c>
      <c r="B21" s="22">
        <v>3.5</v>
      </c>
      <c r="C21" s="498">
        <v>0</v>
      </c>
      <c r="D21" s="500">
        <v>0</v>
      </c>
      <c r="E21" s="500">
        <v>0</v>
      </c>
      <c r="F21" s="500">
        <v>0</v>
      </c>
      <c r="G21" s="500">
        <v>0</v>
      </c>
      <c r="H21" s="498">
        <v>0</v>
      </c>
      <c r="I21" s="502">
        <f>SUM(C21:H21)</f>
        <v>0</v>
      </c>
      <c r="J21" s="504">
        <f>B21*I21</f>
        <v>0</v>
      </c>
    </row>
    <row r="22" spans="1:10" ht="45.75" customHeight="1" x14ac:dyDescent="0.35">
      <c r="A22" s="497"/>
      <c r="B22" s="22">
        <v>3.5</v>
      </c>
      <c r="C22" s="499"/>
      <c r="D22" s="501"/>
      <c r="E22" s="501"/>
      <c r="F22" s="501"/>
      <c r="G22" s="501"/>
      <c r="H22" s="499"/>
      <c r="I22" s="503"/>
      <c r="J22" s="505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5" t="s">
        <v>763</v>
      </c>
      <c r="B24" s="445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6" t="s">
        <v>754</v>
      </c>
      <c r="B1" s="506"/>
      <c r="C1" s="506"/>
      <c r="D1" s="506"/>
      <c r="E1" s="506"/>
      <c r="F1" s="506"/>
      <c r="G1" s="506"/>
      <c r="H1" s="506"/>
      <c r="I1" s="506"/>
      <c r="J1" s="506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I44</f>
        <v>0</v>
      </c>
    </row>
    <row r="8" spans="1:10" ht="23.25" x14ac:dyDescent="0.2">
      <c r="A8" s="6" t="s">
        <v>20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s="64" customFormat="1" ht="23.45" customHeight="1" x14ac:dyDescent="0.35">
      <c r="A9" s="56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5" t="s">
        <v>763</v>
      </c>
      <c r="B44" s="445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7" t="s">
        <v>756</v>
      </c>
      <c r="B45" s="458"/>
      <c r="C45" s="458"/>
      <c r="D45" s="458"/>
      <c r="E45" s="458"/>
      <c r="F45" s="458"/>
      <c r="G45" s="458"/>
      <c r="H45" s="458"/>
      <c r="I45" s="458"/>
      <c r="J45" s="459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5" t="s">
        <v>766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2">
      <c r="A8" s="6" t="s">
        <v>81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72" t="s">
        <v>2</v>
      </c>
      <c r="I8" s="466" t="s">
        <v>8</v>
      </c>
      <c r="J8" s="466" t="s">
        <v>10</v>
      </c>
    </row>
    <row r="9" spans="1:10" ht="23.25" x14ac:dyDescent="0.2">
      <c r="A9" s="94" t="s">
        <v>734</v>
      </c>
      <c r="B9" s="467"/>
      <c r="C9" s="469"/>
      <c r="D9" s="469"/>
      <c r="E9" s="469"/>
      <c r="F9" s="469"/>
      <c r="G9" s="469"/>
      <c r="H9" s="473"/>
      <c r="I9" s="467"/>
      <c r="J9" s="467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3"/>
      <c r="I10" s="32">
        <f>SUM(C10:G10)</f>
        <v>0</v>
      </c>
      <c r="J10" s="25">
        <f>B10*I10</f>
        <v>0</v>
      </c>
    </row>
    <row r="11" spans="1:10" ht="23.25" x14ac:dyDescent="0.35">
      <c r="A11" s="292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3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2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3"/>
      <c r="I12" s="32">
        <f t="shared" si="0"/>
        <v>0</v>
      </c>
      <c r="J12" s="25">
        <f t="shared" si="1"/>
        <v>0</v>
      </c>
    </row>
    <row r="13" spans="1:10" ht="23.25" x14ac:dyDescent="0.35">
      <c r="A13" s="292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3"/>
      <c r="I13" s="32">
        <f t="shared" si="0"/>
        <v>0</v>
      </c>
      <c r="J13" s="25">
        <f t="shared" si="1"/>
        <v>0</v>
      </c>
    </row>
    <row r="14" spans="1:10" ht="23.25" x14ac:dyDescent="0.35">
      <c r="A14" s="292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3"/>
      <c r="I14" s="32">
        <f t="shared" si="0"/>
        <v>0</v>
      </c>
      <c r="J14" s="25">
        <f t="shared" si="1"/>
        <v>0</v>
      </c>
    </row>
    <row r="15" spans="1:10" ht="23.25" x14ac:dyDescent="0.35">
      <c r="A15" s="292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3"/>
      <c r="I15" s="32">
        <f t="shared" si="0"/>
        <v>0</v>
      </c>
      <c r="J15" s="25">
        <f t="shared" si="1"/>
        <v>0</v>
      </c>
    </row>
    <row r="16" spans="1:10" ht="23.25" x14ac:dyDescent="0.35">
      <c r="A16" s="292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3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3"/>
      <c r="I17" s="20" t="s">
        <v>8</v>
      </c>
      <c r="J17" s="19" t="s">
        <v>10</v>
      </c>
    </row>
    <row r="18" spans="1:10" s="58" customFormat="1" ht="23.25" customHeight="1" x14ac:dyDescent="0.35">
      <c r="A18" s="445" t="s">
        <v>763</v>
      </c>
      <c r="B18" s="445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4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2">
      <c r="A8" s="6" t="s">
        <v>120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93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5" t="s">
        <v>763</v>
      </c>
      <c r="B21" s="445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I23</f>
        <v>0</v>
      </c>
    </row>
    <row r="8" spans="1:10" ht="23.25" x14ac:dyDescent="0.2">
      <c r="A8" s="6" t="s">
        <v>124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130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5" t="s">
        <v>763</v>
      </c>
      <c r="B21" s="445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  <row r="23" spans="1:10" ht="24.95" customHeight="1" x14ac:dyDescent="0.35">
      <c r="A23" s="508" t="s">
        <v>763</v>
      </c>
      <c r="B23" s="509"/>
      <c r="C23" s="509"/>
      <c r="D23" s="509"/>
      <c r="E23" s="509"/>
      <c r="F23" s="509"/>
      <c r="G23" s="509"/>
      <c r="H23" s="510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18" t="s">
        <v>754</v>
      </c>
      <c r="B1" s="518"/>
      <c r="C1" s="518"/>
      <c r="D1" s="518"/>
      <c r="E1" s="518"/>
      <c r="F1" s="518"/>
      <c r="G1" s="518"/>
      <c r="H1" s="518"/>
      <c r="I1" s="518"/>
      <c r="J1" s="518"/>
    </row>
    <row r="2" spans="1:10" s="204" customFormat="1" ht="23.25" x14ac:dyDescent="0.2">
      <c r="A2" s="519" t="s">
        <v>0</v>
      </c>
      <c r="B2" s="519"/>
      <c r="C2" s="519"/>
      <c r="D2" s="519"/>
      <c r="E2" s="519"/>
      <c r="F2" s="519"/>
      <c r="G2" s="519"/>
      <c r="H2" s="519"/>
      <c r="I2" s="519"/>
      <c r="J2" s="519"/>
    </row>
    <row r="3" spans="1:10" s="204" customFormat="1" ht="23.25" x14ac:dyDescent="0.2">
      <c r="A3" s="519" t="s">
        <v>769</v>
      </c>
      <c r="B3" s="519"/>
      <c r="C3" s="519"/>
      <c r="D3" s="519"/>
      <c r="E3" s="519"/>
      <c r="F3" s="519"/>
      <c r="G3" s="519"/>
      <c r="H3" s="519"/>
      <c r="I3" s="519"/>
      <c r="J3" s="519"/>
    </row>
    <row r="4" spans="1:10" s="204" customFormat="1" ht="23.25" x14ac:dyDescent="0.2">
      <c r="A4" s="519" t="s">
        <v>757</v>
      </c>
      <c r="B4" s="519"/>
      <c r="C4" s="519"/>
      <c r="D4" s="519"/>
      <c r="E4" s="519"/>
      <c r="F4" s="519"/>
      <c r="G4" s="519"/>
      <c r="H4" s="519"/>
      <c r="I4" s="519"/>
      <c r="J4" s="519"/>
    </row>
    <row r="5" spans="1:10" ht="23.25" x14ac:dyDescent="0.2">
      <c r="A5" s="520" t="s">
        <v>730</v>
      </c>
      <c r="B5" s="520"/>
      <c r="C5" s="520"/>
      <c r="D5" s="520"/>
      <c r="E5" s="520"/>
      <c r="F5" s="520"/>
      <c r="G5" s="520"/>
      <c r="H5" s="520"/>
      <c r="I5" s="520"/>
      <c r="J5" s="520"/>
    </row>
    <row r="6" spans="1:10" ht="24.95" customHeight="1" x14ac:dyDescent="0.2">
      <c r="A6" s="511" t="s">
        <v>729</v>
      </c>
      <c r="B6" s="511"/>
      <c r="C6" s="511"/>
      <c r="D6" s="511"/>
      <c r="E6" s="511"/>
      <c r="F6" s="511"/>
      <c r="G6" s="511"/>
      <c r="H6" s="511"/>
      <c r="I6" s="511"/>
      <c r="J6" s="511"/>
    </row>
    <row r="7" spans="1:10" s="205" customFormat="1" ht="24.95" customHeight="1" x14ac:dyDescent="0.2">
      <c r="A7" s="512" t="s">
        <v>764</v>
      </c>
      <c r="B7" s="512"/>
      <c r="C7" s="512"/>
      <c r="D7" s="512"/>
      <c r="E7" s="512"/>
      <c r="F7" s="512"/>
      <c r="G7" s="512"/>
      <c r="H7" s="512"/>
      <c r="I7" s="512"/>
      <c r="J7" s="88">
        <f>I21</f>
        <v>0</v>
      </c>
    </row>
    <row r="8" spans="1:10" ht="23.25" x14ac:dyDescent="0.2">
      <c r="A8" s="206" t="s">
        <v>22</v>
      </c>
      <c r="B8" s="514" t="s">
        <v>715</v>
      </c>
      <c r="C8" s="516">
        <v>2</v>
      </c>
      <c r="D8" s="516">
        <v>4</v>
      </c>
      <c r="E8" s="516">
        <v>6</v>
      </c>
      <c r="F8" s="516">
        <v>8</v>
      </c>
      <c r="G8" s="516">
        <v>10</v>
      </c>
      <c r="H8" s="516">
        <v>12</v>
      </c>
      <c r="I8" s="516" t="s">
        <v>8</v>
      </c>
      <c r="J8" s="514" t="s">
        <v>10</v>
      </c>
    </row>
    <row r="9" spans="1:10" ht="23.25" x14ac:dyDescent="0.2">
      <c r="A9" s="207" t="s">
        <v>734</v>
      </c>
      <c r="B9" s="515"/>
      <c r="C9" s="517"/>
      <c r="D9" s="517"/>
      <c r="E9" s="517"/>
      <c r="F9" s="517"/>
      <c r="G9" s="517"/>
      <c r="H9" s="517"/>
      <c r="I9" s="517"/>
      <c r="J9" s="515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3" t="s">
        <v>763</v>
      </c>
      <c r="B21" s="513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5" t="s">
        <v>756</v>
      </c>
      <c r="B22" s="486"/>
      <c r="C22" s="486"/>
      <c r="D22" s="486"/>
      <c r="E22" s="486"/>
      <c r="F22" s="486"/>
      <c r="G22" s="486"/>
      <c r="H22" s="486"/>
      <c r="I22" s="486"/>
      <c r="J22" s="487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8" t="s">
        <v>754</v>
      </c>
      <c r="B1" s="518"/>
      <c r="C1" s="518"/>
      <c r="D1" s="518"/>
      <c r="E1" s="518"/>
      <c r="F1" s="518"/>
      <c r="G1" s="518"/>
      <c r="H1" s="518"/>
    </row>
    <row r="2" spans="1:8" ht="23.25" x14ac:dyDescent="0.2">
      <c r="A2" s="519" t="s">
        <v>0</v>
      </c>
      <c r="B2" s="519"/>
      <c r="C2" s="519"/>
      <c r="D2" s="519"/>
      <c r="E2" s="519"/>
      <c r="F2" s="519"/>
      <c r="G2" s="519"/>
      <c r="H2" s="519"/>
    </row>
    <row r="3" spans="1:8" ht="23.25" x14ac:dyDescent="0.2">
      <c r="A3" s="519" t="s">
        <v>992</v>
      </c>
      <c r="B3" s="519"/>
      <c r="C3" s="519"/>
      <c r="D3" s="519"/>
      <c r="E3" s="519"/>
      <c r="F3" s="519"/>
      <c r="G3" s="519"/>
      <c r="H3" s="519"/>
    </row>
    <row r="4" spans="1:8" ht="23.25" x14ac:dyDescent="0.2">
      <c r="A4" s="519" t="s">
        <v>757</v>
      </c>
      <c r="B4" s="519"/>
      <c r="C4" s="519"/>
      <c r="D4" s="519"/>
      <c r="E4" s="519"/>
      <c r="F4" s="519"/>
      <c r="G4" s="519"/>
      <c r="H4" s="519"/>
    </row>
    <row r="5" spans="1:8" ht="23.25" x14ac:dyDescent="0.2">
      <c r="A5" s="520" t="s">
        <v>730</v>
      </c>
      <c r="B5" s="520"/>
      <c r="C5" s="520"/>
      <c r="D5" s="520"/>
      <c r="E5" s="520"/>
      <c r="F5" s="520"/>
      <c r="G5" s="520"/>
      <c r="H5" s="520"/>
    </row>
    <row r="6" spans="1:8" ht="23.25" x14ac:dyDescent="0.2">
      <c r="A6" s="511" t="s">
        <v>729</v>
      </c>
      <c r="B6" s="511"/>
      <c r="C6" s="511"/>
      <c r="D6" s="511"/>
      <c r="E6" s="511"/>
      <c r="F6" s="511"/>
      <c r="G6" s="511"/>
      <c r="H6" s="511"/>
    </row>
    <row r="7" spans="1:8" ht="23.25" x14ac:dyDescent="0.2">
      <c r="A7" s="512" t="s">
        <v>764</v>
      </c>
      <c r="B7" s="512"/>
      <c r="C7" s="512"/>
      <c r="D7" s="512"/>
      <c r="E7" s="512"/>
      <c r="F7" s="512"/>
      <c r="G7" s="512"/>
      <c r="H7" s="88">
        <f>G15</f>
        <v>0</v>
      </c>
    </row>
    <row r="8" spans="1:8" ht="23.25" x14ac:dyDescent="0.2">
      <c r="A8" s="206" t="s">
        <v>991</v>
      </c>
      <c r="B8" s="514" t="s">
        <v>715</v>
      </c>
      <c r="C8" s="516">
        <v>6</v>
      </c>
      <c r="D8" s="516">
        <v>8</v>
      </c>
      <c r="E8" s="516">
        <v>10</v>
      </c>
      <c r="F8" s="516">
        <v>12</v>
      </c>
      <c r="G8" s="516" t="s">
        <v>8</v>
      </c>
      <c r="H8" s="514" t="s">
        <v>10</v>
      </c>
    </row>
    <row r="9" spans="1:8" ht="23.25" x14ac:dyDescent="0.35">
      <c r="A9" s="292" t="s">
        <v>734</v>
      </c>
      <c r="B9" s="515"/>
      <c r="C9" s="517"/>
      <c r="D9" s="517"/>
      <c r="E9" s="517"/>
      <c r="F9" s="517"/>
      <c r="G9" s="517"/>
      <c r="H9" s="515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3" t="s">
        <v>763</v>
      </c>
      <c r="B15" s="513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5" t="s">
        <v>756</v>
      </c>
      <c r="B16" s="486"/>
      <c r="C16" s="486"/>
      <c r="D16" s="486"/>
      <c r="E16" s="486"/>
      <c r="F16" s="486"/>
      <c r="G16" s="486"/>
      <c r="H16" s="487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5" t="s">
        <v>0</v>
      </c>
      <c r="B1" s="425"/>
      <c r="C1" s="425"/>
      <c r="D1" s="425"/>
      <c r="E1" s="425"/>
      <c r="F1" s="425"/>
    </row>
    <row r="2" spans="1:6" ht="23.25" x14ac:dyDescent="0.2">
      <c r="A2" s="426" t="s">
        <v>911</v>
      </c>
      <c r="B2" s="427"/>
      <c r="C2" s="427"/>
      <c r="D2" s="427"/>
      <c r="E2" s="427"/>
      <c r="F2" s="427"/>
    </row>
    <row r="3" spans="1:6" ht="20.25" x14ac:dyDescent="0.2">
      <c r="A3" s="428" t="s">
        <v>917</v>
      </c>
      <c r="B3" s="428"/>
      <c r="C3" s="428"/>
      <c r="D3" s="428"/>
      <c r="E3" s="428"/>
      <c r="F3" s="428"/>
    </row>
    <row r="4" spans="1:6" s="68" customFormat="1" ht="20.25" x14ac:dyDescent="0.3">
      <c r="A4" s="429" t="s">
        <v>730</v>
      </c>
      <c r="B4" s="422"/>
      <c r="C4" s="422"/>
      <c r="D4" s="422"/>
      <c r="E4" s="422"/>
      <c r="F4" s="422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7">
        <f>'Caddis Flies'!J7</f>
        <v>0</v>
      </c>
      <c r="C14" s="338"/>
      <c r="D14" s="168" t="s">
        <v>865</v>
      </c>
      <c r="E14" s="337">
        <f>'Double Bunny'!J7</f>
        <v>0</v>
      </c>
      <c r="F14" s="340">
        <f>'Double Bunny'!J11</f>
        <v>0</v>
      </c>
    </row>
    <row r="15" spans="1:6" s="178" customFormat="1" ht="20.25" x14ac:dyDescent="0.3">
      <c r="A15" s="168" t="s">
        <v>888</v>
      </c>
      <c r="B15" s="337">
        <f>'Caddis Pupa'!J7</f>
        <v>0</v>
      </c>
      <c r="C15" s="338">
        <f>'Caddis Pupa'!J17</f>
        <v>0</v>
      </c>
      <c r="D15" s="339" t="s">
        <v>890</v>
      </c>
      <c r="E15" s="337">
        <f>'Glitter Bugs'!J7</f>
        <v>0</v>
      </c>
      <c r="F15" s="340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7">
        <f>Crunchers!G7</f>
        <v>0</v>
      </c>
      <c r="C19" s="340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4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4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5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3" t="s">
        <v>803</v>
      </c>
      <c r="B58" s="423"/>
      <c r="C58" s="423"/>
      <c r="D58" s="423"/>
      <c r="E58" s="263">
        <f>B57+E57</f>
        <v>0</v>
      </c>
      <c r="F58" s="271">
        <v>0</v>
      </c>
    </row>
    <row r="59" spans="1:7" s="114" customFormat="1" ht="20.25" x14ac:dyDescent="0.3">
      <c r="A59" s="424" t="s">
        <v>919</v>
      </c>
      <c r="B59" s="423"/>
      <c r="C59" s="423"/>
      <c r="D59" s="423"/>
      <c r="E59" s="423"/>
      <c r="F59" s="260">
        <f>C57+F57</f>
        <v>0</v>
      </c>
    </row>
    <row r="60" spans="1:7" s="114" customFormat="1" ht="20.25" x14ac:dyDescent="0.3">
      <c r="A60" s="430"/>
      <c r="B60" s="431"/>
      <c r="C60" s="431"/>
      <c r="D60" s="432"/>
      <c r="E60" s="293"/>
      <c r="F60" s="260"/>
    </row>
    <row r="61" spans="1:7" ht="20.25" customHeight="1" x14ac:dyDescent="0.2">
      <c r="A61" s="439" t="s">
        <v>915</v>
      </c>
      <c r="B61" s="440"/>
      <c r="C61" s="440"/>
      <c r="D61" s="441"/>
      <c r="E61" s="264">
        <f>Additional!K7</f>
        <v>0</v>
      </c>
      <c r="F61" s="272"/>
    </row>
    <row r="62" spans="1:7" ht="20.25" customHeight="1" x14ac:dyDescent="0.2">
      <c r="A62" s="436" t="s">
        <v>68</v>
      </c>
      <c r="B62" s="436"/>
      <c r="C62" s="436"/>
      <c r="D62" s="436"/>
      <c r="E62" s="436"/>
      <c r="F62" s="265">
        <f>Additional!K24</f>
        <v>0</v>
      </c>
    </row>
    <row r="63" spans="1:7" ht="20.25" customHeight="1" x14ac:dyDescent="0.3">
      <c r="A63" s="433" t="s">
        <v>918</v>
      </c>
      <c r="B63" s="437"/>
      <c r="C63" s="437"/>
      <c r="D63" s="438"/>
      <c r="E63" s="264">
        <f>E58+E61</f>
        <v>0</v>
      </c>
      <c r="F63" s="273"/>
    </row>
    <row r="64" spans="1:7" ht="20.25" customHeight="1" x14ac:dyDescent="0.3">
      <c r="A64" s="433" t="s">
        <v>66</v>
      </c>
      <c r="B64" s="434"/>
      <c r="C64" s="434"/>
      <c r="D64" s="435"/>
      <c r="E64" s="274">
        <f>'Contact Information'!H29</f>
        <v>0.14974999999999999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6" t="s">
        <v>65</v>
      </c>
      <c r="B65" s="442"/>
      <c r="C65" s="442"/>
      <c r="D65" s="442"/>
      <c r="E65" s="442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6" t="s">
        <v>67</v>
      </c>
      <c r="B66" s="436"/>
      <c r="C66" s="436"/>
      <c r="D66" s="436"/>
      <c r="E66" s="276">
        <f>'Contact Information'!H33</f>
        <v>0.14974999999999999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3" t="s">
        <v>9</v>
      </c>
      <c r="B67" s="437"/>
      <c r="C67" s="437"/>
      <c r="D67" s="437"/>
      <c r="E67" s="437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1" t="s">
        <v>730</v>
      </c>
      <c r="B68" s="422"/>
      <c r="C68" s="422"/>
      <c r="D68" s="422"/>
      <c r="E68" s="422"/>
      <c r="F68" s="422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863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532" t="s">
        <v>764</v>
      </c>
      <c r="B7" s="532"/>
      <c r="C7" s="532"/>
      <c r="D7" s="532"/>
      <c r="E7" s="532"/>
      <c r="F7" s="532"/>
      <c r="G7" s="532"/>
      <c r="H7" s="532"/>
      <c r="I7" s="532"/>
      <c r="J7" s="88">
        <f>I12</f>
        <v>0</v>
      </c>
    </row>
    <row r="8" spans="1:10" s="71" customFormat="1" ht="24.95" customHeight="1" x14ac:dyDescent="0.2">
      <c r="A8" s="214" t="s">
        <v>862</v>
      </c>
      <c r="B8" s="530" t="s">
        <v>715</v>
      </c>
      <c r="C8" s="521" t="s">
        <v>2</v>
      </c>
      <c r="D8" s="522"/>
      <c r="E8" s="531">
        <v>6</v>
      </c>
      <c r="F8" s="460" t="s">
        <v>2</v>
      </c>
      <c r="G8" s="527"/>
      <c r="H8" s="522"/>
      <c r="I8" s="531" t="s">
        <v>8</v>
      </c>
      <c r="J8" s="530" t="s">
        <v>10</v>
      </c>
    </row>
    <row r="9" spans="1:10" s="71" customFormat="1" ht="24.95" customHeight="1" x14ac:dyDescent="0.35">
      <c r="A9" s="135" t="s">
        <v>734</v>
      </c>
      <c r="B9" s="530"/>
      <c r="C9" s="523"/>
      <c r="D9" s="524"/>
      <c r="E9" s="531"/>
      <c r="F9" s="523"/>
      <c r="G9" s="528"/>
      <c r="H9" s="524"/>
      <c r="I9" s="531"/>
      <c r="J9" s="530"/>
    </row>
    <row r="10" spans="1:10" ht="23.25" x14ac:dyDescent="0.35">
      <c r="A10" s="215" t="s">
        <v>864</v>
      </c>
      <c r="B10" s="26">
        <v>2.75</v>
      </c>
      <c r="C10" s="523"/>
      <c r="D10" s="524"/>
      <c r="E10" s="23">
        <v>0</v>
      </c>
      <c r="F10" s="523"/>
      <c r="G10" s="528"/>
      <c r="H10" s="524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3"/>
      <c r="D11" s="524"/>
      <c r="E11" s="7">
        <v>6</v>
      </c>
      <c r="F11" s="523"/>
      <c r="G11" s="528"/>
      <c r="H11" s="524"/>
      <c r="I11" s="20" t="s">
        <v>8</v>
      </c>
      <c r="J11" s="19" t="s">
        <v>10</v>
      </c>
    </row>
    <row r="12" spans="1:10" s="14" customFormat="1" ht="23.25" customHeight="1" x14ac:dyDescent="0.35">
      <c r="A12" s="533" t="s">
        <v>763</v>
      </c>
      <c r="B12" s="533"/>
      <c r="C12" s="525"/>
      <c r="D12" s="526"/>
      <c r="E12" s="32">
        <f>SUM(E10:E10)</f>
        <v>0</v>
      </c>
      <c r="F12" s="525"/>
      <c r="G12" s="529"/>
      <c r="H12" s="526"/>
      <c r="I12" s="32">
        <f>SUM(I10:I10)</f>
        <v>0</v>
      </c>
      <c r="J12" s="91">
        <f>SUM(J10:J10)</f>
        <v>0</v>
      </c>
    </row>
    <row r="13" spans="1:10" ht="24.95" customHeight="1" x14ac:dyDescent="0.2">
      <c r="A13" s="457" t="s">
        <v>756</v>
      </c>
      <c r="B13" s="458"/>
      <c r="C13" s="458"/>
      <c r="D13" s="458"/>
      <c r="E13" s="458"/>
      <c r="F13" s="458"/>
      <c r="G13" s="458"/>
      <c r="H13" s="458"/>
      <c r="I13" s="458"/>
      <c r="J13" s="459"/>
    </row>
    <row r="14" spans="1:10" ht="23.25" x14ac:dyDescent="0.2">
      <c r="A14" s="453" t="s">
        <v>730</v>
      </c>
      <c r="B14" s="453"/>
      <c r="C14" s="453"/>
      <c r="D14" s="453"/>
      <c r="E14" s="453"/>
      <c r="F14" s="453"/>
      <c r="G14" s="453"/>
      <c r="H14" s="453"/>
      <c r="I14" s="453"/>
      <c r="J14" s="453"/>
    </row>
    <row r="15" spans="1:10" ht="23.25" x14ac:dyDescent="0.2">
      <c r="A15" s="443" t="s">
        <v>729</v>
      </c>
      <c r="B15" s="443"/>
      <c r="C15" s="443"/>
      <c r="D15" s="443"/>
      <c r="E15" s="443"/>
      <c r="F15" s="443"/>
      <c r="G15" s="443"/>
      <c r="H15" s="443"/>
      <c r="I15" s="443"/>
      <c r="J15" s="443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889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s="1" customFormat="1" ht="23.25" x14ac:dyDescent="0.2">
      <c r="A8" s="6" t="s">
        <v>886</v>
      </c>
      <c r="B8" s="444" t="s">
        <v>715</v>
      </c>
      <c r="C8" s="450">
        <v>6</v>
      </c>
      <c r="D8" s="450">
        <v>8</v>
      </c>
      <c r="E8" s="450">
        <v>10</v>
      </c>
      <c r="F8" s="450">
        <v>12</v>
      </c>
      <c r="G8" s="450">
        <v>14</v>
      </c>
      <c r="H8" s="450">
        <v>16</v>
      </c>
      <c r="I8" s="450" t="s">
        <v>8</v>
      </c>
      <c r="J8" s="444" t="s">
        <v>10</v>
      </c>
    </row>
    <row r="9" spans="1:10" s="326" customFormat="1" ht="23.25" x14ac:dyDescent="0.35">
      <c r="A9" s="331" t="s">
        <v>734</v>
      </c>
      <c r="B9" s="444"/>
      <c r="C9" s="450"/>
      <c r="D9" s="450"/>
      <c r="E9" s="450"/>
      <c r="F9" s="450"/>
      <c r="G9" s="450"/>
      <c r="H9" s="450"/>
      <c r="I9" s="450"/>
      <c r="J9" s="444"/>
    </row>
    <row r="10" spans="1:10" s="326" customFormat="1" ht="23.25" x14ac:dyDescent="0.35">
      <c r="A10" s="325" t="s">
        <v>980</v>
      </c>
      <c r="B10" s="324">
        <v>2</v>
      </c>
      <c r="C10" s="307">
        <v>0</v>
      </c>
      <c r="D10" s="307"/>
      <c r="E10" s="307"/>
      <c r="F10" s="307"/>
      <c r="G10" s="307"/>
      <c r="H10" s="307"/>
      <c r="I10" s="307">
        <f>SUM(C10:H10)</f>
        <v>0</v>
      </c>
      <c r="J10" s="324">
        <f>B10*I10</f>
        <v>0</v>
      </c>
    </row>
    <row r="11" spans="1:10" s="330" customFormat="1" ht="23.25" x14ac:dyDescent="0.35">
      <c r="A11" s="327" t="s">
        <v>952</v>
      </c>
      <c r="B11" s="308">
        <v>2</v>
      </c>
      <c r="C11" s="307">
        <v>0</v>
      </c>
      <c r="D11" s="307"/>
      <c r="E11" s="307"/>
      <c r="F11" s="307"/>
      <c r="G11" s="307"/>
      <c r="H11" s="307"/>
      <c r="I11" s="328">
        <f>SUM(C11:H11)</f>
        <v>0</v>
      </c>
      <c r="J11" s="329">
        <f>I11*B11</f>
        <v>0</v>
      </c>
    </row>
    <row r="12" spans="1:10" s="310" customFormat="1" ht="23.25" x14ac:dyDescent="0.35">
      <c r="A12" s="292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09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0" customFormat="1" ht="23.25" x14ac:dyDescent="0.35">
      <c r="A14" s="292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09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2" t="s">
        <v>763</v>
      </c>
      <c r="B17" s="363"/>
      <c r="C17" s="363"/>
      <c r="D17" s="363"/>
      <c r="E17" s="363"/>
      <c r="F17" s="363"/>
      <c r="G17" s="363"/>
      <c r="H17" s="364"/>
      <c r="I17" s="32">
        <f>SUM(I10:I15)</f>
        <v>0</v>
      </c>
      <c r="J17" s="91">
        <f>SUM(J10:J15)</f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539" t="s">
        <v>730</v>
      </c>
      <c r="B5" s="539"/>
      <c r="C5" s="539"/>
      <c r="D5" s="539"/>
      <c r="E5" s="539"/>
      <c r="F5" s="539"/>
      <c r="G5" s="539"/>
      <c r="H5" s="539"/>
      <c r="I5" s="539"/>
      <c r="J5" s="539"/>
    </row>
    <row r="6" spans="1:10" ht="24.95" customHeight="1" x14ac:dyDescent="0.2">
      <c r="A6" s="534" t="s">
        <v>729</v>
      </c>
      <c r="B6" s="534"/>
      <c r="C6" s="534"/>
      <c r="D6" s="534"/>
      <c r="E6" s="534"/>
      <c r="F6" s="534"/>
      <c r="G6" s="534"/>
      <c r="H6" s="534"/>
      <c r="I6" s="534"/>
      <c r="J6" s="534"/>
    </row>
    <row r="7" spans="1:10" s="71" customFormat="1" ht="24.95" customHeight="1" x14ac:dyDescent="0.2">
      <c r="A7" s="532" t="s">
        <v>764</v>
      </c>
      <c r="B7" s="532"/>
      <c r="C7" s="532"/>
      <c r="D7" s="532"/>
      <c r="E7" s="532"/>
      <c r="F7" s="532"/>
      <c r="G7" s="532"/>
      <c r="H7" s="532"/>
      <c r="I7" s="532"/>
      <c r="J7" s="88">
        <f>I17</f>
        <v>0</v>
      </c>
    </row>
    <row r="8" spans="1:10" s="1" customFormat="1" ht="23.25" x14ac:dyDescent="0.2">
      <c r="A8" s="216" t="s">
        <v>733</v>
      </c>
      <c r="B8" s="535" t="s">
        <v>715</v>
      </c>
      <c r="C8" s="537">
        <v>8</v>
      </c>
      <c r="D8" s="516">
        <v>10</v>
      </c>
      <c r="E8" s="468">
        <v>12</v>
      </c>
      <c r="F8" s="468">
        <v>14</v>
      </c>
      <c r="G8" s="516">
        <v>16</v>
      </c>
      <c r="H8" s="540"/>
      <c r="I8" s="468" t="s">
        <v>8</v>
      </c>
      <c r="J8" s="466" t="s">
        <v>10</v>
      </c>
    </row>
    <row r="9" spans="1:10" s="106" customFormat="1" ht="23.25" x14ac:dyDescent="0.35">
      <c r="A9" s="135" t="s">
        <v>734</v>
      </c>
      <c r="B9" s="536"/>
      <c r="C9" s="538"/>
      <c r="D9" s="517"/>
      <c r="E9" s="469"/>
      <c r="F9" s="469"/>
      <c r="G9" s="517"/>
      <c r="H9" s="541"/>
      <c r="I9" s="469"/>
      <c r="J9" s="467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1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1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1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1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1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1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1"/>
      <c r="I16" s="20" t="s">
        <v>8</v>
      </c>
      <c r="J16" s="19" t="s">
        <v>10</v>
      </c>
    </row>
    <row r="17" spans="1:10" s="58" customFormat="1" ht="23.25" customHeight="1" x14ac:dyDescent="0.35">
      <c r="A17" s="533" t="s">
        <v>763</v>
      </c>
      <c r="B17" s="533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2"/>
      <c r="I17" s="92">
        <f>SUM(I10:I15)</f>
        <v>0</v>
      </c>
      <c r="J17" s="91">
        <f>SUM(J10:J15)</f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878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I12</f>
        <v>0</v>
      </c>
    </row>
    <row r="8" spans="1:10" s="1" customFormat="1" ht="23.25" x14ac:dyDescent="0.2">
      <c r="A8" s="16" t="s">
        <v>878</v>
      </c>
      <c r="B8" s="543" t="s">
        <v>715</v>
      </c>
      <c r="C8" s="544">
        <v>10</v>
      </c>
      <c r="D8" s="545">
        <v>12</v>
      </c>
      <c r="E8" s="450">
        <v>14</v>
      </c>
      <c r="F8" s="450">
        <v>16</v>
      </c>
      <c r="G8" s="545">
        <v>18</v>
      </c>
      <c r="H8" s="546"/>
      <c r="I8" s="531" t="s">
        <v>8</v>
      </c>
      <c r="J8" s="530" t="s">
        <v>10</v>
      </c>
    </row>
    <row r="9" spans="1:10" s="114" customFormat="1" ht="20.25" x14ac:dyDescent="0.3">
      <c r="A9" s="158" t="s">
        <v>734</v>
      </c>
      <c r="B9" s="543"/>
      <c r="C9" s="544"/>
      <c r="D9" s="545"/>
      <c r="E9" s="450"/>
      <c r="F9" s="450"/>
      <c r="G9" s="545"/>
      <c r="H9" s="546"/>
      <c r="I9" s="531"/>
      <c r="J9" s="530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6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6"/>
      <c r="I11" s="20" t="s">
        <v>8</v>
      </c>
      <c r="J11" s="19" t="s">
        <v>10</v>
      </c>
    </row>
    <row r="12" spans="1:10" s="58" customFormat="1" ht="23.25" customHeight="1" x14ac:dyDescent="0.35">
      <c r="A12" s="445" t="s">
        <v>763</v>
      </c>
      <c r="B12" s="445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6"/>
      <c r="I12" s="32">
        <f>SUM(I10:I10)</f>
        <v>0</v>
      </c>
      <c r="J12" s="91">
        <f>SUM(J10:J10)</f>
        <v>0</v>
      </c>
    </row>
    <row r="13" spans="1:10" ht="24.95" customHeight="1" x14ac:dyDescent="0.2">
      <c r="A13" s="457" t="s">
        <v>756</v>
      </c>
      <c r="B13" s="458"/>
      <c r="C13" s="458"/>
      <c r="D13" s="458"/>
      <c r="E13" s="458"/>
      <c r="F13" s="458"/>
      <c r="G13" s="458"/>
      <c r="H13" s="458"/>
      <c r="I13" s="458"/>
      <c r="J13" s="459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/>
      <c r="B2" s="471"/>
      <c r="C2" s="471"/>
      <c r="D2" s="471"/>
      <c r="E2" s="471"/>
      <c r="F2" s="471"/>
      <c r="G2" s="471"/>
      <c r="H2" s="471"/>
      <c r="I2" s="471"/>
      <c r="J2" s="471"/>
    </row>
    <row r="3" spans="1:10" s="1" customFormat="1" ht="23.25" x14ac:dyDescent="0.2">
      <c r="A3" s="552" t="s">
        <v>937</v>
      </c>
      <c r="B3" s="452"/>
      <c r="C3" s="452"/>
      <c r="D3" s="452"/>
      <c r="E3" s="452"/>
      <c r="F3" s="452"/>
      <c r="G3" s="452"/>
      <c r="H3" s="452"/>
      <c r="I3" s="452"/>
      <c r="J3" s="452"/>
    </row>
    <row r="4" spans="1:10" ht="23.25" x14ac:dyDescent="0.2">
      <c r="A4" s="471"/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I22</f>
        <v>0</v>
      </c>
    </row>
    <row r="8" spans="1:10" ht="23.25" x14ac:dyDescent="0.35">
      <c r="A8" s="8" t="s">
        <v>938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16</v>
      </c>
      <c r="H8" s="468">
        <v>18</v>
      </c>
      <c r="I8" s="466" t="s">
        <v>8</v>
      </c>
      <c r="J8" s="466" t="s">
        <v>10</v>
      </c>
    </row>
    <row r="9" spans="1:10" ht="23.25" x14ac:dyDescent="0.35">
      <c r="A9" s="282" t="s">
        <v>939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40" t="s">
        <v>940</v>
      </c>
      <c r="B10" s="30">
        <v>2</v>
      </c>
      <c r="C10" s="296">
        <v>0</v>
      </c>
      <c r="D10" s="297">
        <v>0</v>
      </c>
      <c r="E10" s="179">
        <v>0</v>
      </c>
      <c r="F10" s="297">
        <v>0</v>
      </c>
      <c r="G10" s="297">
        <v>0</v>
      </c>
      <c r="H10" s="297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6">
        <v>0</v>
      </c>
      <c r="D11" s="297">
        <v>0</v>
      </c>
      <c r="E11" s="179">
        <v>0</v>
      </c>
      <c r="F11" s="297">
        <v>0</v>
      </c>
      <c r="G11" s="297">
        <v>0</v>
      </c>
      <c r="H11" s="297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6">
        <v>0</v>
      </c>
      <c r="D12" s="297">
        <v>0</v>
      </c>
      <c r="E12" s="297">
        <v>0</v>
      </c>
      <c r="F12" s="179">
        <v>0</v>
      </c>
      <c r="G12" s="297">
        <v>0</v>
      </c>
      <c r="H12" s="297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5" t="s">
        <v>942</v>
      </c>
      <c r="B13" s="65">
        <v>1.3</v>
      </c>
      <c r="C13" s="296"/>
      <c r="D13" s="297"/>
      <c r="E13" s="297"/>
      <c r="F13" s="297"/>
      <c r="G13" s="179">
        <v>0</v>
      </c>
      <c r="H13" s="179">
        <v>0</v>
      </c>
      <c r="I13" s="221">
        <f t="shared" si="0"/>
        <v>0</v>
      </c>
      <c r="J13" s="304">
        <f t="shared" si="1"/>
        <v>0</v>
      </c>
    </row>
    <row r="14" spans="1:10" ht="23.25" x14ac:dyDescent="0.35">
      <c r="A14" s="40" t="s">
        <v>943</v>
      </c>
      <c r="B14" s="30">
        <v>1.3</v>
      </c>
      <c r="C14" s="296">
        <v>0</v>
      </c>
      <c r="D14" s="297">
        <v>0</v>
      </c>
      <c r="E14" s="297">
        <v>0</v>
      </c>
      <c r="F14" s="297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298" t="s">
        <v>61</v>
      </c>
      <c r="B15" s="299">
        <v>0</v>
      </c>
      <c r="C15" s="300" t="s">
        <v>944</v>
      </c>
      <c r="D15" s="301"/>
      <c r="E15" s="301"/>
      <c r="F15" s="301"/>
      <c r="G15" s="301"/>
      <c r="H15" s="301">
        <v>0</v>
      </c>
      <c r="I15" s="302">
        <f t="shared" si="0"/>
        <v>0</v>
      </c>
      <c r="J15" s="303">
        <f t="shared" si="1"/>
        <v>0</v>
      </c>
    </row>
    <row r="16" spans="1:10" ht="23.25" x14ac:dyDescent="0.35">
      <c r="A16" s="306" t="s">
        <v>945</v>
      </c>
      <c r="B16" s="30">
        <v>5</v>
      </c>
      <c r="C16" s="221">
        <v>0</v>
      </c>
      <c r="D16" s="297">
        <v>0</v>
      </c>
      <c r="E16" s="297">
        <v>0</v>
      </c>
      <c r="F16" s="297">
        <v>0</v>
      </c>
      <c r="G16" s="297">
        <v>0</v>
      </c>
      <c r="H16" s="297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8" t="s">
        <v>946</v>
      </c>
      <c r="B17" s="299">
        <v>0</v>
      </c>
      <c r="C17" s="300" t="s">
        <v>950</v>
      </c>
      <c r="D17" s="301">
        <v>0</v>
      </c>
      <c r="E17" s="301">
        <v>0</v>
      </c>
      <c r="F17" s="301">
        <v>0</v>
      </c>
      <c r="G17" s="301">
        <v>0</v>
      </c>
      <c r="H17" s="301">
        <v>0</v>
      </c>
      <c r="I17" s="302">
        <f t="shared" si="0"/>
        <v>0</v>
      </c>
      <c r="J17" s="303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7">
        <v>0</v>
      </c>
      <c r="E18" s="297">
        <v>0</v>
      </c>
      <c r="F18" s="297">
        <v>0</v>
      </c>
      <c r="G18" s="297">
        <v>0</v>
      </c>
      <c r="H18" s="297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7">
        <v>0</v>
      </c>
      <c r="E19" s="297">
        <v>0</v>
      </c>
      <c r="F19" s="297">
        <v>0</v>
      </c>
      <c r="G19" s="297">
        <v>0</v>
      </c>
      <c r="H19" s="297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7">
        <v>0</v>
      </c>
      <c r="E20" s="297">
        <v>0</v>
      </c>
      <c r="F20" s="297">
        <v>0</v>
      </c>
      <c r="G20" s="297">
        <v>0</v>
      </c>
      <c r="H20" s="297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49" t="s">
        <v>938</v>
      </c>
      <c r="B21" s="550"/>
      <c r="C21" s="550"/>
      <c r="D21" s="550"/>
      <c r="E21" s="550"/>
      <c r="F21" s="550"/>
      <c r="G21" s="550"/>
      <c r="H21" s="551"/>
      <c r="I21" s="20" t="s">
        <v>8</v>
      </c>
      <c r="J21" s="19" t="s">
        <v>10</v>
      </c>
    </row>
    <row r="22" spans="1:10" ht="23.25" x14ac:dyDescent="0.35">
      <c r="A22" s="362" t="s">
        <v>763</v>
      </c>
      <c r="B22" s="363"/>
      <c r="C22" s="547"/>
      <c r="D22" s="547"/>
      <c r="E22" s="547"/>
      <c r="F22" s="547"/>
      <c r="G22" s="547"/>
      <c r="H22" s="548"/>
      <c r="I22" s="32">
        <f>SUM(I10:I20)</f>
        <v>0</v>
      </c>
      <c r="J22" s="91">
        <f>SUM(J10:J20)</f>
        <v>0</v>
      </c>
    </row>
    <row r="23" spans="1:10" ht="23.25" x14ac:dyDescent="0.2">
      <c r="A23" s="457" t="s">
        <v>756</v>
      </c>
      <c r="B23" s="458"/>
      <c r="C23" s="458"/>
      <c r="D23" s="458"/>
      <c r="E23" s="458"/>
      <c r="F23" s="458"/>
      <c r="G23" s="458"/>
      <c r="H23" s="458"/>
      <c r="I23" s="458"/>
      <c r="J23" s="459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I26</f>
        <v>0</v>
      </c>
    </row>
    <row r="8" spans="1:10" ht="23.25" x14ac:dyDescent="0.35">
      <c r="A8" s="8" t="s">
        <v>23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38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5" t="s">
        <v>763</v>
      </c>
      <c r="B26" s="445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7" t="s">
        <v>756</v>
      </c>
      <c r="B27" s="458"/>
      <c r="C27" s="458"/>
      <c r="D27" s="458"/>
      <c r="E27" s="458"/>
      <c r="F27" s="458"/>
      <c r="G27" s="458"/>
      <c r="H27" s="458"/>
      <c r="I27" s="458"/>
      <c r="J27" s="459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7" t="s">
        <v>754</v>
      </c>
      <c r="B1" s="507"/>
      <c r="C1" s="507"/>
      <c r="D1" s="507"/>
      <c r="E1" s="507"/>
      <c r="F1" s="507"/>
      <c r="G1" s="507"/>
    </row>
    <row r="2" spans="1:7" ht="23.25" x14ac:dyDescent="0.2">
      <c r="A2" s="471" t="s">
        <v>0</v>
      </c>
      <c r="B2" s="471"/>
      <c r="C2" s="471"/>
      <c r="D2" s="471"/>
      <c r="E2" s="471"/>
      <c r="F2" s="471"/>
      <c r="G2" s="471"/>
    </row>
    <row r="3" spans="1:7" ht="23.25" x14ac:dyDescent="0.2">
      <c r="A3" s="475" t="s">
        <v>997</v>
      </c>
      <c r="B3" s="471"/>
      <c r="C3" s="471"/>
      <c r="D3" s="471"/>
      <c r="E3" s="471"/>
      <c r="F3" s="471"/>
      <c r="G3" s="471"/>
    </row>
    <row r="4" spans="1:7" ht="23.25" x14ac:dyDescent="0.2">
      <c r="A4" s="471" t="s">
        <v>757</v>
      </c>
      <c r="B4" s="471"/>
      <c r="C4" s="471"/>
      <c r="D4" s="471"/>
      <c r="E4" s="471"/>
      <c r="F4" s="471"/>
      <c r="G4" s="471"/>
    </row>
    <row r="5" spans="1:7" ht="23.25" x14ac:dyDescent="0.2">
      <c r="A5" s="453" t="s">
        <v>730</v>
      </c>
      <c r="B5" s="453"/>
      <c r="C5" s="453"/>
      <c r="D5" s="453"/>
      <c r="E5" s="453"/>
      <c r="F5" s="453"/>
      <c r="G5" s="453"/>
    </row>
    <row r="6" spans="1:7" ht="23.25" x14ac:dyDescent="0.2">
      <c r="A6" s="443" t="s">
        <v>729</v>
      </c>
      <c r="B6" s="443"/>
      <c r="C6" s="443"/>
      <c r="D6" s="443"/>
      <c r="E6" s="443"/>
      <c r="F6" s="443"/>
      <c r="G6" s="443"/>
    </row>
    <row r="7" spans="1:7" ht="23.25" x14ac:dyDescent="0.2">
      <c r="A7" s="449" t="s">
        <v>764</v>
      </c>
      <c r="B7" s="449"/>
      <c r="C7" s="449"/>
      <c r="D7" s="449"/>
      <c r="E7" s="449"/>
      <c r="F7" s="449"/>
      <c r="G7" s="88">
        <f>F16</f>
        <v>0</v>
      </c>
    </row>
    <row r="8" spans="1:7" ht="23.25" x14ac:dyDescent="0.2">
      <c r="A8" s="6" t="s">
        <v>998</v>
      </c>
      <c r="B8" s="466" t="s">
        <v>715</v>
      </c>
      <c r="C8" s="468">
        <v>6</v>
      </c>
      <c r="D8" s="468">
        <v>8</v>
      </c>
      <c r="E8" s="468">
        <v>10</v>
      </c>
      <c r="F8" s="468" t="s">
        <v>8</v>
      </c>
      <c r="G8" s="466" t="s">
        <v>10</v>
      </c>
    </row>
    <row r="9" spans="1:7" s="292" customFormat="1" ht="23.25" x14ac:dyDescent="0.35">
      <c r="A9" s="320" t="s">
        <v>734</v>
      </c>
      <c r="B9" s="467"/>
      <c r="C9" s="469"/>
      <c r="D9" s="469"/>
      <c r="E9" s="469"/>
      <c r="F9" s="469"/>
      <c r="G9" s="467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5" t="s">
        <v>763</v>
      </c>
      <c r="B16" s="445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7" t="s">
        <v>756</v>
      </c>
      <c r="B17" s="458"/>
      <c r="C17" s="458"/>
      <c r="D17" s="458"/>
      <c r="E17" s="458"/>
      <c r="F17" s="458"/>
      <c r="G17" s="459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s="14" customFormat="1" ht="23.25" x14ac:dyDescent="0.2">
      <c r="A8" s="6" t="s">
        <v>148</v>
      </c>
      <c r="B8" s="466" t="s">
        <v>715</v>
      </c>
      <c r="C8" s="553" t="s">
        <v>2</v>
      </c>
      <c r="D8" s="554"/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67" customFormat="1" ht="23.25" x14ac:dyDescent="0.2">
      <c r="A9" s="189" t="s">
        <v>734</v>
      </c>
      <c r="B9" s="467"/>
      <c r="C9" s="555"/>
      <c r="D9" s="556"/>
      <c r="E9" s="469"/>
      <c r="F9" s="469"/>
      <c r="G9" s="469"/>
      <c r="H9" s="469"/>
      <c r="I9" s="469"/>
      <c r="J9" s="467"/>
    </row>
    <row r="10" spans="1:10" ht="23.25" x14ac:dyDescent="0.35">
      <c r="A10" s="18" t="s">
        <v>151</v>
      </c>
      <c r="B10" s="26">
        <v>1.25</v>
      </c>
      <c r="C10" s="555"/>
      <c r="D10" s="556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5"/>
      <c r="D11" s="556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5"/>
      <c r="D12" s="556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5"/>
      <c r="D13" s="556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5"/>
      <c r="D14" s="556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5"/>
      <c r="D15" s="556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5"/>
      <c r="D16" s="556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5"/>
      <c r="D17" s="556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5"/>
      <c r="D18" s="556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5"/>
      <c r="D19" s="556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5" t="s">
        <v>763</v>
      </c>
      <c r="B20" s="445"/>
      <c r="C20" s="557"/>
      <c r="D20" s="558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I12</f>
        <v>0</v>
      </c>
    </row>
    <row r="8" spans="1:10" s="14" customFormat="1" ht="23.25" x14ac:dyDescent="0.2">
      <c r="A8" s="6" t="s">
        <v>149</v>
      </c>
      <c r="B8" s="466" t="s">
        <v>715</v>
      </c>
      <c r="C8" s="553" t="s">
        <v>2</v>
      </c>
      <c r="D8" s="554"/>
      <c r="E8" s="554"/>
      <c r="F8" s="468">
        <v>12</v>
      </c>
      <c r="G8" s="468">
        <v>14</v>
      </c>
      <c r="H8" s="468">
        <v>16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555"/>
      <c r="D9" s="556"/>
      <c r="E9" s="556"/>
      <c r="F9" s="469"/>
      <c r="G9" s="469"/>
      <c r="H9" s="469"/>
      <c r="I9" s="469"/>
      <c r="J9" s="467"/>
    </row>
    <row r="10" spans="1:10" ht="23.25" x14ac:dyDescent="0.35">
      <c r="A10" s="41" t="s">
        <v>159</v>
      </c>
      <c r="B10" s="42">
        <v>2</v>
      </c>
      <c r="C10" s="555"/>
      <c r="D10" s="556"/>
      <c r="E10" s="556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5"/>
      <c r="D11" s="556"/>
      <c r="E11" s="556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5" t="s">
        <v>763</v>
      </c>
      <c r="B12" s="445"/>
      <c r="C12" s="557"/>
      <c r="D12" s="558"/>
      <c r="E12" s="558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7" t="s">
        <v>756</v>
      </c>
      <c r="B13" s="458"/>
      <c r="C13" s="458"/>
      <c r="D13" s="458"/>
      <c r="E13" s="458"/>
      <c r="F13" s="458"/>
      <c r="G13" s="458"/>
      <c r="H13" s="458"/>
      <c r="I13" s="458"/>
      <c r="J13" s="459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I11</f>
        <v>0</v>
      </c>
    </row>
    <row r="8" spans="1:10" s="14" customFormat="1" ht="23.25" x14ac:dyDescent="0.2">
      <c r="A8" s="6" t="s">
        <v>24</v>
      </c>
      <c r="B8" s="466" t="s">
        <v>715</v>
      </c>
      <c r="C8" s="490" t="s">
        <v>2</v>
      </c>
      <c r="D8" s="468">
        <v>4</v>
      </c>
      <c r="E8" s="460" t="s">
        <v>2</v>
      </c>
      <c r="F8" s="472"/>
      <c r="G8" s="472"/>
      <c r="H8" s="461"/>
      <c r="I8" s="468" t="s">
        <v>8</v>
      </c>
      <c r="J8" s="468" t="s">
        <v>10</v>
      </c>
    </row>
    <row r="9" spans="1:10" s="14" customFormat="1" ht="23.25" x14ac:dyDescent="0.2">
      <c r="A9" s="190" t="s">
        <v>734</v>
      </c>
      <c r="B9" s="467"/>
      <c r="C9" s="491"/>
      <c r="D9" s="469"/>
      <c r="E9" s="462"/>
      <c r="F9" s="473"/>
      <c r="G9" s="473"/>
      <c r="H9" s="463"/>
      <c r="I9" s="469"/>
      <c r="J9" s="469"/>
    </row>
    <row r="10" spans="1:10" ht="23.25" x14ac:dyDescent="0.35">
      <c r="A10" s="13" t="s">
        <v>147</v>
      </c>
      <c r="B10" s="26">
        <v>7</v>
      </c>
      <c r="C10" s="492"/>
      <c r="D10" s="23">
        <v>0</v>
      </c>
      <c r="E10" s="464"/>
      <c r="F10" s="474"/>
      <c r="G10" s="474"/>
      <c r="H10" s="465"/>
      <c r="I10" s="32">
        <f>SUM(C10:H10)</f>
        <v>0</v>
      </c>
      <c r="J10" s="25">
        <f>B10*I10</f>
        <v>0</v>
      </c>
    </row>
    <row r="11" spans="1:10" ht="24.95" customHeight="1" x14ac:dyDescent="0.35">
      <c r="A11" s="508" t="s">
        <v>763</v>
      </c>
      <c r="B11" s="509"/>
      <c r="C11" s="509"/>
      <c r="D11" s="509"/>
      <c r="E11" s="509"/>
      <c r="F11" s="509"/>
      <c r="G11" s="509"/>
      <c r="H11" s="510"/>
      <c r="I11" s="90">
        <f>I10</f>
        <v>0</v>
      </c>
      <c r="J11" s="91">
        <f>J10</f>
        <v>0</v>
      </c>
    </row>
    <row r="12" spans="1:10" ht="24.95" customHeight="1" x14ac:dyDescent="0.2">
      <c r="A12" s="457" t="s">
        <v>756</v>
      </c>
      <c r="B12" s="458"/>
      <c r="C12" s="458"/>
      <c r="D12" s="458"/>
      <c r="E12" s="458"/>
      <c r="F12" s="458"/>
      <c r="G12" s="458"/>
      <c r="H12" s="458"/>
      <c r="I12" s="458"/>
      <c r="J12" s="459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1" t="s">
        <v>754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</row>
    <row r="2" spans="1:11" ht="23.25" x14ac:dyDescent="0.2">
      <c r="A2" s="452" t="s">
        <v>0</v>
      </c>
      <c r="B2" s="452"/>
      <c r="C2" s="452"/>
      <c r="D2" s="452"/>
      <c r="E2" s="452"/>
      <c r="F2" s="452"/>
      <c r="G2" s="452"/>
      <c r="H2" s="452"/>
      <c r="I2" s="452"/>
      <c r="J2" s="452"/>
      <c r="K2" s="452"/>
    </row>
    <row r="3" spans="1:11" ht="23.25" x14ac:dyDescent="0.2">
      <c r="A3" s="452" t="s">
        <v>916</v>
      </c>
      <c r="B3" s="452"/>
      <c r="C3" s="452"/>
      <c r="D3" s="452"/>
      <c r="E3" s="452"/>
      <c r="F3" s="452"/>
      <c r="G3" s="452"/>
      <c r="H3" s="452"/>
      <c r="I3" s="452"/>
      <c r="J3" s="452"/>
      <c r="K3" s="452"/>
    </row>
    <row r="4" spans="1:11" ht="23.25" x14ac:dyDescent="0.2">
      <c r="A4" s="452" t="s">
        <v>757</v>
      </c>
      <c r="B4" s="452"/>
      <c r="C4" s="452"/>
      <c r="D4" s="452"/>
      <c r="E4" s="452"/>
      <c r="F4" s="452"/>
      <c r="G4" s="452"/>
      <c r="H4" s="452"/>
      <c r="I4" s="452"/>
      <c r="J4" s="452"/>
      <c r="K4" s="452"/>
    </row>
    <row r="5" spans="1:11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  <c r="K5" s="453"/>
    </row>
    <row r="6" spans="1:11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  <c r="K6" s="443"/>
    </row>
    <row r="7" spans="1:11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449"/>
      <c r="K7" s="237">
        <f>J24</f>
        <v>0</v>
      </c>
    </row>
    <row r="8" spans="1:11" ht="23.25" x14ac:dyDescent="0.35">
      <c r="A8" s="8" t="s">
        <v>913</v>
      </c>
      <c r="B8" s="444" t="s">
        <v>715</v>
      </c>
      <c r="C8" s="450">
        <v>2</v>
      </c>
      <c r="D8" s="450">
        <v>4</v>
      </c>
      <c r="E8" s="450">
        <v>6</v>
      </c>
      <c r="F8" s="450">
        <v>8</v>
      </c>
      <c r="G8" s="450">
        <v>10</v>
      </c>
      <c r="H8" s="454" t="s">
        <v>912</v>
      </c>
      <c r="I8" s="456"/>
      <c r="J8" s="450" t="s">
        <v>8</v>
      </c>
      <c r="K8" s="444" t="s">
        <v>10</v>
      </c>
    </row>
    <row r="9" spans="1:11" ht="23.25" x14ac:dyDescent="0.2">
      <c r="A9" s="238" t="s">
        <v>914</v>
      </c>
      <c r="B9" s="444"/>
      <c r="C9" s="450"/>
      <c r="D9" s="450"/>
      <c r="E9" s="450"/>
      <c r="F9" s="450"/>
      <c r="G9" s="450"/>
      <c r="H9" s="455"/>
      <c r="I9" s="456"/>
      <c r="J9" s="450"/>
      <c r="K9" s="444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6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6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6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6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6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6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6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6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6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6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6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6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6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6"/>
      <c r="J23" s="123" t="s">
        <v>8</v>
      </c>
      <c r="K23" s="124" t="s">
        <v>10</v>
      </c>
    </row>
    <row r="24" spans="1:11" ht="23.25" x14ac:dyDescent="0.35">
      <c r="A24" s="445" t="s">
        <v>763</v>
      </c>
      <c r="B24" s="445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6"/>
      <c r="J24" s="240">
        <f>SUM(J10:J22)</f>
        <v>0</v>
      </c>
      <c r="K24" s="87">
        <f>SUM(K10:K22)</f>
        <v>0</v>
      </c>
    </row>
    <row r="25" spans="1:11" ht="23.25" x14ac:dyDescent="0.2">
      <c r="A25" s="446" t="s">
        <v>756</v>
      </c>
      <c r="B25" s="447"/>
      <c r="C25" s="447"/>
      <c r="D25" s="447"/>
      <c r="E25" s="447"/>
      <c r="F25" s="447"/>
      <c r="G25" s="447"/>
      <c r="H25" s="447"/>
      <c r="I25" s="447"/>
      <c r="J25" s="447"/>
      <c r="K25" s="448"/>
    </row>
    <row r="26" spans="1:11" ht="23.25" x14ac:dyDescent="0.2">
      <c r="A26" s="453" t="s">
        <v>730</v>
      </c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ht="23.25" x14ac:dyDescent="0.2">
      <c r="A27" s="443" t="s">
        <v>729</v>
      </c>
      <c r="B27" s="443"/>
      <c r="C27" s="443"/>
      <c r="D27" s="443"/>
      <c r="E27" s="443"/>
      <c r="F27" s="443"/>
      <c r="G27" s="443"/>
      <c r="H27" s="443"/>
      <c r="I27" s="443"/>
      <c r="J27" s="443"/>
      <c r="K27" s="443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70">
        <f>I21</f>
        <v>0</v>
      </c>
    </row>
    <row r="8" spans="1:10" s="14" customFormat="1" ht="23.25" x14ac:dyDescent="0.2">
      <c r="A8" s="6" t="s">
        <v>150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9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5" t="s">
        <v>763</v>
      </c>
      <c r="B21" s="445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71" t="s">
        <v>865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I11</f>
        <v>0</v>
      </c>
    </row>
    <row r="8" spans="1:10" ht="23.25" x14ac:dyDescent="0.2">
      <c r="A8" s="6" t="s">
        <v>865</v>
      </c>
      <c r="B8" s="466" t="s">
        <v>715</v>
      </c>
      <c r="C8" s="490" t="s">
        <v>2</v>
      </c>
      <c r="D8" s="468">
        <v>6</v>
      </c>
      <c r="E8" s="460" t="s">
        <v>2</v>
      </c>
      <c r="F8" s="472"/>
      <c r="G8" s="472"/>
      <c r="H8" s="461"/>
      <c r="I8" s="468" t="s">
        <v>8</v>
      </c>
      <c r="J8" s="466" t="s">
        <v>10</v>
      </c>
    </row>
    <row r="9" spans="1:10" ht="23.25" x14ac:dyDescent="0.2">
      <c r="A9" s="137" t="s">
        <v>734</v>
      </c>
      <c r="B9" s="467"/>
      <c r="C9" s="491"/>
      <c r="D9" s="469"/>
      <c r="E9" s="462"/>
      <c r="F9" s="473"/>
      <c r="G9" s="473"/>
      <c r="H9" s="463"/>
      <c r="I9" s="469"/>
      <c r="J9" s="467"/>
    </row>
    <row r="10" spans="1:10" ht="23.25" x14ac:dyDescent="0.35">
      <c r="A10" s="13" t="s">
        <v>866</v>
      </c>
      <c r="B10" s="26">
        <v>5</v>
      </c>
      <c r="C10" s="492"/>
      <c r="D10" s="23">
        <v>0</v>
      </c>
      <c r="E10" s="464"/>
      <c r="F10" s="474"/>
      <c r="G10" s="474"/>
      <c r="H10" s="465"/>
      <c r="I10" s="32">
        <f>SUM(C10:H10)</f>
        <v>0</v>
      </c>
      <c r="J10" s="25">
        <f>B10*I10</f>
        <v>0</v>
      </c>
    </row>
    <row r="11" spans="1:10" ht="23.25" x14ac:dyDescent="0.35">
      <c r="A11" s="508" t="s">
        <v>763</v>
      </c>
      <c r="B11" s="509"/>
      <c r="C11" s="509"/>
      <c r="D11" s="509"/>
      <c r="E11" s="509"/>
      <c r="F11" s="509"/>
      <c r="G11" s="509"/>
      <c r="H11" s="510"/>
      <c r="I11" s="90">
        <f>I10</f>
        <v>0</v>
      </c>
      <c r="J11" s="91">
        <f>J10</f>
        <v>0</v>
      </c>
    </row>
    <row r="12" spans="1:10" ht="23.25" x14ac:dyDescent="0.2">
      <c r="A12" s="457" t="s">
        <v>756</v>
      </c>
      <c r="B12" s="458"/>
      <c r="C12" s="458"/>
      <c r="D12" s="458"/>
      <c r="E12" s="458"/>
      <c r="F12" s="458"/>
      <c r="G12" s="458"/>
      <c r="H12" s="458"/>
      <c r="I12" s="458"/>
      <c r="J12" s="459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70">
        <f>I13</f>
        <v>0</v>
      </c>
    </row>
    <row r="8" spans="1:10" s="14" customFormat="1" ht="23.25" x14ac:dyDescent="0.2">
      <c r="A8" s="6" t="s">
        <v>708</v>
      </c>
      <c r="B8" s="466" t="s">
        <v>715</v>
      </c>
      <c r="C8" s="553" t="s">
        <v>2</v>
      </c>
      <c r="D8" s="554"/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3" t="s">
        <v>734</v>
      </c>
      <c r="B9" s="467"/>
      <c r="C9" s="555"/>
      <c r="D9" s="556"/>
      <c r="E9" s="469"/>
      <c r="F9" s="469"/>
      <c r="G9" s="469"/>
      <c r="H9" s="469"/>
      <c r="I9" s="469"/>
      <c r="J9" s="467"/>
    </row>
    <row r="10" spans="1:10" ht="23.25" x14ac:dyDescent="0.35">
      <c r="A10" s="21" t="s">
        <v>710</v>
      </c>
      <c r="B10" s="30">
        <v>2</v>
      </c>
      <c r="C10" s="555"/>
      <c r="D10" s="556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5"/>
      <c r="D11" s="556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5"/>
      <c r="D12" s="556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5" t="s">
        <v>763</v>
      </c>
      <c r="B13" s="445"/>
      <c r="C13" s="557"/>
      <c r="D13" s="558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I23</f>
        <v>0</v>
      </c>
    </row>
    <row r="8" spans="1:10" s="14" customFormat="1" ht="23.25" x14ac:dyDescent="0.2">
      <c r="A8" s="6" t="s">
        <v>486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5" t="s">
        <v>763</v>
      </c>
      <c r="B23" s="445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7" t="s">
        <v>756</v>
      </c>
      <c r="B24" s="458"/>
      <c r="C24" s="458"/>
      <c r="D24" s="458"/>
      <c r="E24" s="458"/>
      <c r="F24" s="458"/>
      <c r="G24" s="458"/>
      <c r="H24" s="458"/>
      <c r="I24" s="458"/>
      <c r="J24" s="459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s="14" customFormat="1" ht="23.25" x14ac:dyDescent="0.2">
      <c r="A8" s="6" t="s">
        <v>174</v>
      </c>
      <c r="B8" s="466" t="s">
        <v>715</v>
      </c>
      <c r="C8" s="553" t="s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s="14" customFormat="1" ht="23.25" x14ac:dyDescent="0.2">
      <c r="A9" s="38" t="s">
        <v>734</v>
      </c>
      <c r="B9" s="467"/>
      <c r="C9" s="555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265</v>
      </c>
      <c r="B10" s="30">
        <v>2</v>
      </c>
      <c r="C10" s="555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5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5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5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5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5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5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5" t="s">
        <v>763</v>
      </c>
      <c r="B17" s="445"/>
      <c r="C17" s="557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52" t="s">
        <v>871</v>
      </c>
      <c r="B3" s="452"/>
      <c r="C3" s="452"/>
      <c r="D3" s="452"/>
      <c r="E3" s="452"/>
      <c r="F3" s="452"/>
      <c r="G3" s="452"/>
      <c r="H3" s="452"/>
      <c r="I3" s="452"/>
      <c r="J3" s="452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8" t="s">
        <v>868</v>
      </c>
      <c r="B8" s="466" t="s">
        <v>715</v>
      </c>
      <c r="C8" s="488" t="s">
        <v>2</v>
      </c>
      <c r="D8" s="468">
        <v>8</v>
      </c>
      <c r="E8" s="468">
        <v>10</v>
      </c>
      <c r="F8" s="468">
        <v>12</v>
      </c>
      <c r="G8" s="468">
        <v>14</v>
      </c>
      <c r="H8" s="468">
        <v>16</v>
      </c>
      <c r="I8" s="466" t="s">
        <v>8</v>
      </c>
      <c r="J8" s="466" t="s">
        <v>10</v>
      </c>
    </row>
    <row r="9" spans="1:10" ht="23.25" x14ac:dyDescent="0.35">
      <c r="A9" s="140" t="s">
        <v>734</v>
      </c>
      <c r="B9" s="467"/>
      <c r="C9" s="48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870</v>
      </c>
      <c r="B10" s="30">
        <v>2</v>
      </c>
      <c r="C10" s="489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89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89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89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89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89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89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89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89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89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89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5" t="s">
        <v>763</v>
      </c>
      <c r="B21" s="445"/>
      <c r="C21" s="489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s="14" customFormat="1" ht="23.25" x14ac:dyDescent="0.2">
      <c r="A8" s="6" t="s">
        <v>25</v>
      </c>
      <c r="B8" s="466" t="s">
        <v>715</v>
      </c>
      <c r="C8" s="559">
        <v>0</v>
      </c>
      <c r="D8" s="560"/>
      <c r="E8" s="560"/>
      <c r="F8" s="468">
        <v>10</v>
      </c>
      <c r="G8" s="468">
        <v>12</v>
      </c>
      <c r="H8" s="468">
        <v>14</v>
      </c>
      <c r="I8" s="468" t="s">
        <v>8</v>
      </c>
      <c r="J8" s="468" t="s">
        <v>10</v>
      </c>
    </row>
    <row r="9" spans="1:10" s="14" customFormat="1" ht="23.25" x14ac:dyDescent="0.2">
      <c r="A9" s="94" t="s">
        <v>734</v>
      </c>
      <c r="B9" s="467"/>
      <c r="C9" s="561"/>
      <c r="D9" s="562"/>
      <c r="E9" s="562"/>
      <c r="F9" s="469"/>
      <c r="G9" s="469"/>
      <c r="H9" s="469"/>
      <c r="I9" s="469"/>
      <c r="J9" s="469"/>
    </row>
    <row r="10" spans="1:10" s="64" customFormat="1" ht="23.25" x14ac:dyDescent="0.35">
      <c r="A10" s="183" t="s">
        <v>175</v>
      </c>
      <c r="B10" s="184">
        <v>2</v>
      </c>
      <c r="C10" s="561"/>
      <c r="D10" s="562"/>
      <c r="E10" s="562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1"/>
      <c r="D11" s="562"/>
      <c r="E11" s="562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1"/>
      <c r="D12" s="562"/>
      <c r="E12" s="562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1"/>
      <c r="D13" s="562"/>
      <c r="E13" s="562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1"/>
      <c r="D14" s="562"/>
      <c r="E14" s="562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1"/>
      <c r="D15" s="562"/>
      <c r="E15" s="562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1"/>
      <c r="D16" s="562"/>
      <c r="E16" s="562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5" t="s">
        <v>763</v>
      </c>
      <c r="B17" s="445"/>
      <c r="C17" s="563"/>
      <c r="D17" s="564"/>
      <c r="E17" s="564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I22</f>
        <v>0</v>
      </c>
    </row>
    <row r="8" spans="1:10" s="14" customFormat="1" ht="23.25" x14ac:dyDescent="0.2">
      <c r="A8" s="6" t="s">
        <v>181</v>
      </c>
      <c r="B8" s="468" t="s">
        <v>715</v>
      </c>
      <c r="C8" s="553" t="s">
        <v>2</v>
      </c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6" t="s">
        <v>8</v>
      </c>
      <c r="J8" s="466" t="s">
        <v>10</v>
      </c>
    </row>
    <row r="9" spans="1:10" s="14" customFormat="1" ht="23.25" x14ac:dyDescent="0.2">
      <c r="A9" s="38" t="s">
        <v>734</v>
      </c>
      <c r="B9" s="469"/>
      <c r="C9" s="555"/>
      <c r="D9" s="469"/>
      <c r="E9" s="469"/>
      <c r="F9" s="469"/>
      <c r="G9" s="469"/>
      <c r="H9" s="469"/>
      <c r="I9" s="467"/>
      <c r="J9" s="467"/>
    </row>
    <row r="10" spans="1:10" s="64" customFormat="1" ht="23.25" x14ac:dyDescent="0.35">
      <c r="A10" s="128" t="s">
        <v>182</v>
      </c>
      <c r="B10" s="132">
        <v>3.5</v>
      </c>
      <c r="C10" s="555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5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5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5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5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5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5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5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5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5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5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5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5" t="s">
        <v>763</v>
      </c>
      <c r="B22" s="445"/>
      <c r="C22" s="557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7" t="s">
        <v>756</v>
      </c>
      <c r="B23" s="458"/>
      <c r="C23" s="458"/>
      <c r="D23" s="458"/>
      <c r="E23" s="458"/>
      <c r="F23" s="458"/>
      <c r="G23" s="458"/>
      <c r="H23" s="458"/>
      <c r="I23" s="458"/>
      <c r="J23" s="459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717</v>
      </c>
      <c r="B8" s="466" t="s">
        <v>715</v>
      </c>
      <c r="C8" s="565"/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8" t="s">
        <v>8</v>
      </c>
      <c r="J8" s="466" t="s">
        <v>10</v>
      </c>
    </row>
    <row r="9" spans="1:10" s="14" customFormat="1" ht="23.25" x14ac:dyDescent="0.2">
      <c r="A9" s="189" t="s">
        <v>734</v>
      </c>
      <c r="B9" s="467"/>
      <c r="C9" s="565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194</v>
      </c>
      <c r="B10" s="26">
        <v>2.5</v>
      </c>
      <c r="C10" s="565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5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5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5" t="s">
        <v>763</v>
      </c>
      <c r="B13" s="445"/>
      <c r="C13" s="565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26</v>
      </c>
      <c r="B8" s="466" t="s">
        <v>715</v>
      </c>
      <c r="C8" s="460" t="s">
        <v>2</v>
      </c>
      <c r="D8" s="472"/>
      <c r="E8" s="461"/>
      <c r="F8" s="468">
        <v>6</v>
      </c>
      <c r="G8" s="460" t="s">
        <v>2</v>
      </c>
      <c r="H8" s="461"/>
      <c r="I8" s="468" t="s">
        <v>8</v>
      </c>
      <c r="J8" s="466" t="s">
        <v>10</v>
      </c>
    </row>
    <row r="9" spans="1:10" s="14" customFormat="1" ht="23.25" x14ac:dyDescent="0.2">
      <c r="A9" s="189" t="s">
        <v>734</v>
      </c>
      <c r="B9" s="467"/>
      <c r="C9" s="462"/>
      <c r="D9" s="473"/>
      <c r="E9" s="463"/>
      <c r="F9" s="469"/>
      <c r="G9" s="462"/>
      <c r="H9" s="463"/>
      <c r="I9" s="469"/>
      <c r="J9" s="467"/>
    </row>
    <row r="10" spans="1:10" s="1" customFormat="1" ht="23.25" x14ac:dyDescent="0.35">
      <c r="A10" s="18" t="s">
        <v>196</v>
      </c>
      <c r="B10" s="26">
        <v>1.75</v>
      </c>
      <c r="C10" s="462"/>
      <c r="D10" s="473"/>
      <c r="E10" s="463"/>
      <c r="F10" s="23">
        <v>0</v>
      </c>
      <c r="G10" s="462"/>
      <c r="H10" s="463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2"/>
      <c r="D11" s="473"/>
      <c r="E11" s="463"/>
      <c r="F11" s="23">
        <v>0</v>
      </c>
      <c r="G11" s="462"/>
      <c r="H11" s="463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2"/>
      <c r="D12" s="473"/>
      <c r="E12" s="463"/>
      <c r="F12" s="57">
        <v>6</v>
      </c>
      <c r="G12" s="462"/>
      <c r="H12" s="463"/>
      <c r="I12" s="20" t="s">
        <v>8</v>
      </c>
      <c r="J12" s="19" t="s">
        <v>10</v>
      </c>
    </row>
    <row r="13" spans="1:10" s="58" customFormat="1" ht="23.25" customHeight="1" x14ac:dyDescent="0.35">
      <c r="A13" s="445" t="s">
        <v>763</v>
      </c>
      <c r="B13" s="445"/>
      <c r="C13" s="464"/>
      <c r="D13" s="474"/>
      <c r="E13" s="465"/>
      <c r="F13" s="32">
        <f>SUM(F10:F11)</f>
        <v>0</v>
      </c>
      <c r="G13" s="464"/>
      <c r="H13" s="465"/>
      <c r="I13" s="32">
        <f>SUM(I10:I11)</f>
        <v>0</v>
      </c>
      <c r="J13" s="91">
        <f>SUM(J10:J11)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755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3.25" x14ac:dyDescent="0.35">
      <c r="A8" s="8" t="s">
        <v>714</v>
      </c>
      <c r="B8" s="466" t="s">
        <v>715</v>
      </c>
      <c r="C8" s="460" t="s">
        <v>2</v>
      </c>
      <c r="D8" s="461"/>
      <c r="E8" s="468">
        <v>6</v>
      </c>
      <c r="F8" s="468">
        <v>8</v>
      </c>
      <c r="G8" s="460" t="s">
        <v>2</v>
      </c>
      <c r="H8" s="461"/>
      <c r="I8" s="466" t="s">
        <v>8</v>
      </c>
      <c r="J8" s="466" t="s">
        <v>10</v>
      </c>
    </row>
    <row r="9" spans="1:10" ht="23.25" x14ac:dyDescent="0.2">
      <c r="A9" s="94" t="s">
        <v>734</v>
      </c>
      <c r="B9" s="467"/>
      <c r="C9" s="462"/>
      <c r="D9" s="463"/>
      <c r="E9" s="469"/>
      <c r="F9" s="469"/>
      <c r="G9" s="462"/>
      <c r="H9" s="463"/>
      <c r="I9" s="467"/>
      <c r="J9" s="467"/>
    </row>
    <row r="10" spans="1:10" s="1" customFormat="1" ht="23.25" x14ac:dyDescent="0.35">
      <c r="A10" s="40" t="s">
        <v>11</v>
      </c>
      <c r="B10" s="22">
        <v>2.5</v>
      </c>
      <c r="C10" s="462"/>
      <c r="D10" s="463"/>
      <c r="E10" s="23">
        <v>0</v>
      </c>
      <c r="F10" s="23">
        <v>0</v>
      </c>
      <c r="G10" s="462"/>
      <c r="H10" s="463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2"/>
      <c r="D11" s="463"/>
      <c r="E11" s="23">
        <v>0</v>
      </c>
      <c r="F11" s="23">
        <v>0</v>
      </c>
      <c r="G11" s="462"/>
      <c r="H11" s="463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2"/>
      <c r="D12" s="463"/>
      <c r="E12" s="23">
        <v>0</v>
      </c>
      <c r="F12" s="23">
        <v>0</v>
      </c>
      <c r="G12" s="462"/>
      <c r="H12" s="463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2"/>
      <c r="D13" s="463"/>
      <c r="E13" s="23">
        <v>0</v>
      </c>
      <c r="F13" s="23">
        <v>0</v>
      </c>
      <c r="G13" s="462"/>
      <c r="H13" s="463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2"/>
      <c r="D14" s="463"/>
      <c r="E14" s="23">
        <v>0</v>
      </c>
      <c r="F14" s="23">
        <v>0</v>
      </c>
      <c r="G14" s="462"/>
      <c r="H14" s="463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2"/>
      <c r="D15" s="463"/>
      <c r="E15" s="76">
        <v>6</v>
      </c>
      <c r="F15" s="76">
        <v>8</v>
      </c>
      <c r="G15" s="462"/>
      <c r="H15" s="463"/>
      <c r="I15" s="20" t="s">
        <v>8</v>
      </c>
      <c r="J15" s="19" t="s">
        <v>10</v>
      </c>
    </row>
    <row r="16" spans="1:10" s="58" customFormat="1" ht="23.25" customHeight="1" x14ac:dyDescent="0.35">
      <c r="A16" s="362" t="s">
        <v>763</v>
      </c>
      <c r="B16" s="364"/>
      <c r="C16" s="464"/>
      <c r="D16" s="465"/>
      <c r="E16" s="90">
        <f>SUM(E10:E14)</f>
        <v>0</v>
      </c>
      <c r="F16" s="90">
        <f>SUM(F10:F14)</f>
        <v>0</v>
      </c>
      <c r="G16" s="464"/>
      <c r="H16" s="465"/>
      <c r="I16" s="72">
        <f>SUM(I10:I14)</f>
        <v>0</v>
      </c>
      <c r="J16" s="73">
        <f>SUM(J10:J12)</f>
        <v>0</v>
      </c>
    </row>
    <row r="17" spans="1:10" ht="24.95" customHeight="1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I11</f>
        <v>0</v>
      </c>
    </row>
    <row r="8" spans="1:10" s="14" customFormat="1" ht="23.25" x14ac:dyDescent="0.2">
      <c r="A8" s="6" t="s">
        <v>27</v>
      </c>
      <c r="B8" s="466" t="s">
        <v>715</v>
      </c>
      <c r="C8" s="222"/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8" t="s">
        <v>8</v>
      </c>
      <c r="J8" s="466" t="s">
        <v>10</v>
      </c>
    </row>
    <row r="9" spans="1:10" s="14" customFormat="1" ht="23.25" x14ac:dyDescent="0.2">
      <c r="A9" s="189" t="s">
        <v>734</v>
      </c>
      <c r="B9" s="467"/>
      <c r="C9" s="222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08" t="s">
        <v>763</v>
      </c>
      <c r="B11" s="509"/>
      <c r="C11" s="509"/>
      <c r="D11" s="509"/>
      <c r="E11" s="509"/>
      <c r="F11" s="509"/>
      <c r="G11" s="509"/>
      <c r="H11" s="510"/>
      <c r="I11" s="90">
        <f>SUM(I8:I10)</f>
        <v>0</v>
      </c>
      <c r="J11" s="91">
        <f>SUM(J8:J10)</f>
        <v>0</v>
      </c>
    </row>
    <row r="12" spans="1:10" ht="24.95" customHeight="1" x14ac:dyDescent="0.2">
      <c r="A12" s="457" t="s">
        <v>756</v>
      </c>
      <c r="B12" s="458"/>
      <c r="C12" s="458"/>
      <c r="D12" s="458"/>
      <c r="E12" s="458"/>
      <c r="F12" s="458"/>
      <c r="G12" s="458"/>
      <c r="H12" s="458"/>
      <c r="I12" s="458"/>
      <c r="J12" s="459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567" t="s">
        <v>891</v>
      </c>
      <c r="B3" s="567"/>
      <c r="C3" s="567"/>
      <c r="D3" s="567"/>
      <c r="E3" s="567"/>
      <c r="F3" s="567"/>
      <c r="G3" s="567"/>
      <c r="H3" s="567"/>
      <c r="I3" s="567"/>
      <c r="J3" s="567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566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s="14" customFormat="1" ht="23.25" x14ac:dyDescent="0.2">
      <c r="A8" s="6" t="s">
        <v>891</v>
      </c>
      <c r="B8" s="466" t="s">
        <v>715</v>
      </c>
      <c r="C8" s="481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35">
      <c r="A9" s="336" t="s">
        <v>734</v>
      </c>
      <c r="B9" s="467"/>
      <c r="C9" s="482"/>
      <c r="D9" s="469"/>
      <c r="E9" s="469"/>
      <c r="F9" s="469"/>
      <c r="G9" s="469"/>
      <c r="H9" s="469"/>
      <c r="I9" s="469"/>
      <c r="J9" s="467"/>
    </row>
    <row r="10" spans="1:10" s="332" customFormat="1" ht="23.25" x14ac:dyDescent="0.2">
      <c r="A10" s="333" t="s">
        <v>892</v>
      </c>
      <c r="B10" s="334">
        <v>3.5</v>
      </c>
      <c r="C10" s="39">
        <v>0</v>
      </c>
      <c r="D10" s="341">
        <v>0</v>
      </c>
      <c r="E10" s="341">
        <v>0</v>
      </c>
      <c r="F10" s="341">
        <v>0</v>
      </c>
      <c r="G10" s="341">
        <v>0</v>
      </c>
      <c r="H10" s="341">
        <v>0</v>
      </c>
      <c r="I10" s="342">
        <f t="shared" ref="I10:I18" si="0">SUM(C10:H10)</f>
        <v>0</v>
      </c>
      <c r="J10" s="343">
        <f>I10*B10</f>
        <v>0</v>
      </c>
    </row>
    <row r="11" spans="1:10" s="332" customFormat="1" ht="23.25" x14ac:dyDescent="0.2">
      <c r="A11" s="333" t="s">
        <v>982</v>
      </c>
      <c r="B11" s="334">
        <v>3.5</v>
      </c>
      <c r="C11" s="39">
        <v>0</v>
      </c>
      <c r="D11" s="341">
        <v>0</v>
      </c>
      <c r="E11" s="341">
        <v>0</v>
      </c>
      <c r="F11" s="341">
        <v>0</v>
      </c>
      <c r="G11" s="341">
        <v>0</v>
      </c>
      <c r="H11" s="341">
        <v>0</v>
      </c>
      <c r="I11" s="342">
        <f t="shared" si="0"/>
        <v>0</v>
      </c>
      <c r="J11" s="343">
        <f t="shared" ref="J11:J18" si="1">I11*B11</f>
        <v>0</v>
      </c>
    </row>
    <row r="12" spans="1:10" s="332" customFormat="1" ht="23.25" x14ac:dyDescent="0.2">
      <c r="A12" s="333" t="s">
        <v>893</v>
      </c>
      <c r="B12" s="334">
        <v>3.5</v>
      </c>
      <c r="C12" s="39">
        <v>0</v>
      </c>
      <c r="D12" s="341">
        <v>0</v>
      </c>
      <c r="E12" s="341">
        <v>0</v>
      </c>
      <c r="F12" s="341">
        <v>0</v>
      </c>
      <c r="G12" s="341">
        <v>0</v>
      </c>
      <c r="H12" s="341">
        <v>0</v>
      </c>
      <c r="I12" s="342">
        <f t="shared" si="0"/>
        <v>0</v>
      </c>
      <c r="J12" s="343">
        <f t="shared" si="1"/>
        <v>0</v>
      </c>
    </row>
    <row r="13" spans="1:10" s="332" customFormat="1" ht="23.25" x14ac:dyDescent="0.2">
      <c r="A13" s="333" t="s">
        <v>983</v>
      </c>
      <c r="B13" s="334">
        <v>3.5</v>
      </c>
      <c r="C13" s="39">
        <v>0</v>
      </c>
      <c r="D13" s="341">
        <v>0</v>
      </c>
      <c r="E13" s="341">
        <v>0</v>
      </c>
      <c r="F13" s="341">
        <v>0</v>
      </c>
      <c r="G13" s="341">
        <v>0</v>
      </c>
      <c r="H13" s="341">
        <v>0</v>
      </c>
      <c r="I13" s="342">
        <f t="shared" si="0"/>
        <v>0</v>
      </c>
      <c r="J13" s="343">
        <f t="shared" si="1"/>
        <v>0</v>
      </c>
    </row>
    <row r="14" spans="1:10" s="332" customFormat="1" ht="23.25" x14ac:dyDescent="0.2">
      <c r="A14" s="333" t="s">
        <v>985</v>
      </c>
      <c r="B14" s="334">
        <v>3.5</v>
      </c>
      <c r="C14" s="39">
        <v>0</v>
      </c>
      <c r="D14" s="341">
        <v>0</v>
      </c>
      <c r="E14" s="341">
        <v>0</v>
      </c>
      <c r="F14" s="341">
        <v>0</v>
      </c>
      <c r="G14" s="341">
        <v>0</v>
      </c>
      <c r="H14" s="341">
        <v>0</v>
      </c>
      <c r="I14" s="342">
        <f t="shared" si="0"/>
        <v>0</v>
      </c>
      <c r="J14" s="343">
        <f t="shared" si="1"/>
        <v>0</v>
      </c>
    </row>
    <row r="15" spans="1:10" s="332" customFormat="1" ht="23.25" x14ac:dyDescent="0.2">
      <c r="A15" s="333" t="s">
        <v>894</v>
      </c>
      <c r="B15" s="334">
        <v>3.5</v>
      </c>
      <c r="C15" s="39">
        <v>0</v>
      </c>
      <c r="D15" s="341">
        <v>0</v>
      </c>
      <c r="E15" s="341">
        <v>0</v>
      </c>
      <c r="F15" s="341">
        <v>0</v>
      </c>
      <c r="G15" s="341">
        <v>0</v>
      </c>
      <c r="H15" s="341">
        <v>0</v>
      </c>
      <c r="I15" s="342">
        <f t="shared" si="0"/>
        <v>0</v>
      </c>
      <c r="J15" s="343">
        <f t="shared" si="1"/>
        <v>0</v>
      </c>
    </row>
    <row r="16" spans="1:10" s="332" customFormat="1" ht="23.25" x14ac:dyDescent="0.2">
      <c r="A16" s="333" t="s">
        <v>984</v>
      </c>
      <c r="B16" s="334">
        <v>3.5</v>
      </c>
      <c r="C16" s="39">
        <v>0</v>
      </c>
      <c r="D16" s="341">
        <v>0</v>
      </c>
      <c r="E16" s="341">
        <v>0</v>
      </c>
      <c r="F16" s="341">
        <v>0</v>
      </c>
      <c r="G16" s="341">
        <v>0</v>
      </c>
      <c r="H16" s="341">
        <v>0</v>
      </c>
      <c r="I16" s="342">
        <f t="shared" si="0"/>
        <v>0</v>
      </c>
      <c r="J16" s="343">
        <f t="shared" si="1"/>
        <v>0</v>
      </c>
    </row>
    <row r="17" spans="1:10" s="332" customFormat="1" ht="23.25" x14ac:dyDescent="0.2">
      <c r="A17" s="333" t="s">
        <v>895</v>
      </c>
      <c r="B17" s="334">
        <v>3.5</v>
      </c>
      <c r="C17" s="39">
        <v>0</v>
      </c>
      <c r="D17" s="341">
        <v>0</v>
      </c>
      <c r="E17" s="341">
        <v>0</v>
      </c>
      <c r="F17" s="341">
        <v>0</v>
      </c>
      <c r="G17" s="341">
        <v>0</v>
      </c>
      <c r="H17" s="341">
        <v>0</v>
      </c>
      <c r="I17" s="342">
        <f t="shared" si="0"/>
        <v>0</v>
      </c>
      <c r="J17" s="343">
        <f t="shared" si="1"/>
        <v>0</v>
      </c>
    </row>
    <row r="18" spans="1:10" s="332" customFormat="1" ht="23.25" x14ac:dyDescent="0.2">
      <c r="A18" s="333" t="s">
        <v>896</v>
      </c>
      <c r="B18" s="334">
        <v>3.5</v>
      </c>
      <c r="C18" s="39">
        <v>0</v>
      </c>
      <c r="D18" s="341">
        <v>0</v>
      </c>
      <c r="E18" s="341">
        <v>0</v>
      </c>
      <c r="F18" s="341">
        <v>0</v>
      </c>
      <c r="G18" s="341">
        <v>0</v>
      </c>
      <c r="H18" s="341">
        <v>0</v>
      </c>
      <c r="I18" s="342">
        <f t="shared" si="0"/>
        <v>0</v>
      </c>
      <c r="J18" s="343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5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5" t="s">
        <v>763</v>
      </c>
      <c r="B20" s="445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s="14" customFormat="1" ht="23.25" x14ac:dyDescent="0.2">
      <c r="A8" s="6" t="s">
        <v>28</v>
      </c>
      <c r="B8" s="468" t="s">
        <v>715</v>
      </c>
      <c r="C8" s="490"/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8" t="s">
        <v>8</v>
      </c>
      <c r="J8" s="568" t="s">
        <v>10</v>
      </c>
    </row>
    <row r="9" spans="1:10" s="14" customFormat="1" ht="23.25" x14ac:dyDescent="0.2">
      <c r="A9" s="192" t="s">
        <v>734</v>
      </c>
      <c r="B9" s="469"/>
      <c r="C9" s="491"/>
      <c r="D9" s="469"/>
      <c r="E9" s="469"/>
      <c r="F9" s="469"/>
      <c r="G9" s="469"/>
      <c r="H9" s="469"/>
      <c r="I9" s="469"/>
      <c r="J9" s="569"/>
    </row>
    <row r="10" spans="1:10" ht="23.25" x14ac:dyDescent="0.35">
      <c r="A10" s="18" t="s">
        <v>199</v>
      </c>
      <c r="B10" s="26">
        <v>2</v>
      </c>
      <c r="C10" s="491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1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1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1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1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5" t="s">
        <v>763</v>
      </c>
      <c r="B15" s="445"/>
      <c r="C15" s="492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s="14" customFormat="1" ht="23.25" x14ac:dyDescent="0.2">
      <c r="A8" s="6" t="s">
        <v>29</v>
      </c>
      <c r="B8" s="468" t="s">
        <v>715</v>
      </c>
      <c r="C8" s="490"/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9"/>
      <c r="C9" s="491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975</v>
      </c>
      <c r="B10" s="26">
        <v>2.5</v>
      </c>
      <c r="C10" s="491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1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1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1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1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1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1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1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1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1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2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08" t="s">
        <v>763</v>
      </c>
      <c r="B21" s="509"/>
      <c r="C21" s="509"/>
      <c r="D21" s="509"/>
      <c r="E21" s="509"/>
      <c r="F21" s="509"/>
      <c r="G21" s="509"/>
      <c r="H21" s="510"/>
      <c r="I21" s="90">
        <f>SUM(I10:I20)</f>
        <v>0</v>
      </c>
      <c r="J21" s="91">
        <f>SUM(J10:J20)</f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s="14" customFormat="1" ht="23.25" x14ac:dyDescent="0.2">
      <c r="A8" s="16" t="s">
        <v>30</v>
      </c>
      <c r="B8" s="468" t="s">
        <v>715</v>
      </c>
      <c r="C8" s="537">
        <v>2</v>
      </c>
      <c r="D8" s="516">
        <v>4</v>
      </c>
      <c r="E8" s="570">
        <v>6</v>
      </c>
      <c r="F8" s="570">
        <v>8</v>
      </c>
      <c r="G8" s="516">
        <v>10</v>
      </c>
      <c r="H8" s="516">
        <v>12</v>
      </c>
      <c r="I8" s="468" t="s">
        <v>8</v>
      </c>
      <c r="J8" s="466" t="s">
        <v>10</v>
      </c>
    </row>
    <row r="9" spans="1:10" s="14" customFormat="1" ht="20.25" x14ac:dyDescent="0.2">
      <c r="A9" s="102" t="s">
        <v>734</v>
      </c>
      <c r="B9" s="469"/>
      <c r="C9" s="538"/>
      <c r="D9" s="517"/>
      <c r="E9" s="571"/>
      <c r="F9" s="571"/>
      <c r="G9" s="517"/>
      <c r="H9" s="517"/>
      <c r="I9" s="469"/>
      <c r="J9" s="467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8" t="s">
        <v>763</v>
      </c>
      <c r="B14" s="509"/>
      <c r="C14" s="509"/>
      <c r="D14" s="509"/>
      <c r="E14" s="509"/>
      <c r="F14" s="509"/>
      <c r="G14" s="509"/>
      <c r="H14" s="510"/>
      <c r="I14" s="90">
        <f>SUM(I10:I13)</f>
        <v>0</v>
      </c>
      <c r="J14" s="97">
        <f>SUM(J10:J13)</f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s="14" customFormat="1" ht="23.25" x14ac:dyDescent="0.2">
      <c r="A8" s="6" t="s">
        <v>31</v>
      </c>
      <c r="B8" s="466" t="s">
        <v>715</v>
      </c>
      <c r="C8" s="460" t="s">
        <v>2</v>
      </c>
      <c r="D8" s="461"/>
      <c r="E8" s="468">
        <v>6</v>
      </c>
      <c r="F8" s="460" t="s">
        <v>2</v>
      </c>
      <c r="G8" s="472"/>
      <c r="H8" s="461"/>
      <c r="I8" s="468" t="s">
        <v>8</v>
      </c>
      <c r="J8" s="468" t="s">
        <v>10</v>
      </c>
    </row>
    <row r="9" spans="1:10" s="14" customFormat="1" ht="23.25" x14ac:dyDescent="0.2">
      <c r="A9" s="94" t="s">
        <v>734</v>
      </c>
      <c r="B9" s="467"/>
      <c r="C9" s="462"/>
      <c r="D9" s="463"/>
      <c r="E9" s="469"/>
      <c r="F9" s="462"/>
      <c r="G9" s="473"/>
      <c r="H9" s="463"/>
      <c r="I9" s="469"/>
      <c r="J9" s="469"/>
    </row>
    <row r="10" spans="1:10" ht="23.25" x14ac:dyDescent="0.35">
      <c r="A10" s="18" t="s">
        <v>207</v>
      </c>
      <c r="B10" s="26">
        <v>1.75</v>
      </c>
      <c r="C10" s="462"/>
      <c r="D10" s="463"/>
      <c r="E10" s="23">
        <v>0</v>
      </c>
      <c r="F10" s="462"/>
      <c r="G10" s="473"/>
      <c r="H10" s="463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2"/>
      <c r="D11" s="463"/>
      <c r="E11" s="23">
        <v>0</v>
      </c>
      <c r="F11" s="462"/>
      <c r="G11" s="473"/>
      <c r="H11" s="463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2"/>
      <c r="D12" s="463"/>
      <c r="E12" s="23">
        <v>0</v>
      </c>
      <c r="F12" s="462"/>
      <c r="G12" s="473"/>
      <c r="H12" s="463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2"/>
      <c r="D13" s="463"/>
      <c r="E13" s="23">
        <v>0</v>
      </c>
      <c r="F13" s="462"/>
      <c r="G13" s="473"/>
      <c r="H13" s="463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2"/>
      <c r="D14" s="463"/>
      <c r="E14" s="23">
        <v>0</v>
      </c>
      <c r="F14" s="462"/>
      <c r="G14" s="473"/>
      <c r="H14" s="463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2"/>
      <c r="D15" s="463"/>
      <c r="E15" s="23">
        <v>0</v>
      </c>
      <c r="F15" s="462"/>
      <c r="G15" s="473"/>
      <c r="H15" s="463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2"/>
      <c r="D16" s="463"/>
      <c r="E16" s="23">
        <v>0</v>
      </c>
      <c r="F16" s="462"/>
      <c r="G16" s="473"/>
      <c r="H16" s="463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2"/>
      <c r="D17" s="463"/>
      <c r="E17" s="23">
        <v>0</v>
      </c>
      <c r="F17" s="462"/>
      <c r="G17" s="473"/>
      <c r="H17" s="463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2"/>
      <c r="D18" s="463"/>
      <c r="E18" s="23">
        <v>0</v>
      </c>
      <c r="F18" s="462"/>
      <c r="G18" s="473"/>
      <c r="H18" s="463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4"/>
      <c r="D19" s="465"/>
      <c r="E19" s="23">
        <v>0</v>
      </c>
      <c r="F19" s="464"/>
      <c r="G19" s="474"/>
      <c r="H19" s="465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08" t="s">
        <v>763</v>
      </c>
      <c r="B20" s="509"/>
      <c r="C20" s="509"/>
      <c r="D20" s="509"/>
      <c r="E20" s="509"/>
      <c r="F20" s="509"/>
      <c r="G20" s="509"/>
      <c r="H20" s="510"/>
      <c r="I20" s="90">
        <f>SUM(I10:I19)</f>
        <v>0</v>
      </c>
      <c r="J20" s="91">
        <f>SUM(J10:J19)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I19+I32</f>
        <v>0</v>
      </c>
    </row>
    <row r="8" spans="1:10" s="71" customFormat="1" ht="24.95" customHeight="1" x14ac:dyDescent="0.2">
      <c r="A8" s="576" t="s">
        <v>9</v>
      </c>
      <c r="B8" s="449"/>
      <c r="C8" s="449"/>
      <c r="D8" s="449"/>
      <c r="E8" s="449"/>
      <c r="F8" s="449"/>
      <c r="G8" s="449"/>
      <c r="H8" s="449"/>
      <c r="I8" s="577"/>
      <c r="J8" s="323">
        <f>J19+J32</f>
        <v>0</v>
      </c>
    </row>
    <row r="9" spans="1:10" s="14" customFormat="1" ht="23.25" x14ac:dyDescent="0.2">
      <c r="A9" s="6" t="s">
        <v>32</v>
      </c>
      <c r="B9" s="531" t="s">
        <v>715</v>
      </c>
      <c r="C9" s="531">
        <v>2</v>
      </c>
      <c r="D9" s="531">
        <v>4</v>
      </c>
      <c r="E9" s="531">
        <v>6</v>
      </c>
      <c r="F9" s="531">
        <v>8</v>
      </c>
      <c r="G9" s="531">
        <v>10</v>
      </c>
      <c r="H9" s="531">
        <v>12</v>
      </c>
      <c r="I9" s="531" t="s">
        <v>8</v>
      </c>
      <c r="J9" s="530" t="s">
        <v>10</v>
      </c>
    </row>
    <row r="10" spans="1:10" s="14" customFormat="1" ht="23.25" x14ac:dyDescent="0.2">
      <c r="A10" s="319" t="s">
        <v>734</v>
      </c>
      <c r="B10" s="531"/>
      <c r="C10" s="531"/>
      <c r="D10" s="531"/>
      <c r="E10" s="531"/>
      <c r="F10" s="531"/>
      <c r="G10" s="531"/>
      <c r="H10" s="531"/>
      <c r="I10" s="531"/>
      <c r="J10" s="530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4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1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4">
        <f t="shared" si="1"/>
        <v>0</v>
      </c>
    </row>
    <row r="19" spans="1:10" ht="24.95" customHeight="1" x14ac:dyDescent="0.35">
      <c r="A19" s="572" t="s">
        <v>763</v>
      </c>
      <c r="B19" s="572"/>
      <c r="C19" s="572"/>
      <c r="D19" s="572"/>
      <c r="E19" s="572"/>
      <c r="F19" s="572"/>
      <c r="G19" s="572"/>
      <c r="H19" s="572"/>
      <c r="I19" s="72">
        <f>SUM(I11:I18)</f>
        <v>0</v>
      </c>
      <c r="J19" s="73">
        <f>SUM(J11:J18)</f>
        <v>0</v>
      </c>
    </row>
    <row r="20" spans="1:10" ht="24.95" customHeight="1" x14ac:dyDescent="0.2">
      <c r="A20" s="573" t="s">
        <v>756</v>
      </c>
      <c r="B20" s="574"/>
      <c r="C20" s="574"/>
      <c r="D20" s="574"/>
      <c r="E20" s="574"/>
      <c r="F20" s="574"/>
      <c r="G20" s="574"/>
      <c r="H20" s="574"/>
      <c r="I20" s="574"/>
      <c r="J20" s="574"/>
    </row>
    <row r="21" spans="1:10" x14ac:dyDescent="0.2">
      <c r="A21" s="575"/>
      <c r="B21" s="575"/>
      <c r="C21" s="575"/>
      <c r="D21" s="575"/>
      <c r="E21" s="575"/>
      <c r="F21" s="575"/>
      <c r="G21" s="575"/>
      <c r="H21" s="575"/>
      <c r="I21" s="575"/>
      <c r="J21" s="575"/>
    </row>
    <row r="22" spans="1:10" ht="23.25" x14ac:dyDescent="0.2">
      <c r="A22" s="6" t="s">
        <v>974</v>
      </c>
      <c r="B22" s="531" t="s">
        <v>715</v>
      </c>
      <c r="C22" s="531">
        <v>2</v>
      </c>
      <c r="D22" s="531">
        <v>4</v>
      </c>
      <c r="E22" s="531">
        <v>6</v>
      </c>
      <c r="F22" s="531">
        <v>8</v>
      </c>
      <c r="G22" s="531">
        <v>10</v>
      </c>
      <c r="H22" s="531">
        <v>12</v>
      </c>
      <c r="I22" s="531" t="s">
        <v>8</v>
      </c>
      <c r="J22" s="530" t="s">
        <v>10</v>
      </c>
    </row>
    <row r="23" spans="1:10" ht="23.25" x14ac:dyDescent="0.2">
      <c r="A23" s="319" t="s">
        <v>734</v>
      </c>
      <c r="B23" s="531"/>
      <c r="C23" s="531"/>
      <c r="D23" s="531"/>
      <c r="E23" s="531"/>
      <c r="F23" s="531"/>
      <c r="G23" s="531"/>
      <c r="H23" s="531"/>
      <c r="I23" s="531"/>
      <c r="J23" s="530"/>
    </row>
    <row r="24" spans="1:10" s="292" customFormat="1" ht="23.25" x14ac:dyDescent="0.35">
      <c r="A24" s="320" t="s">
        <v>218</v>
      </c>
      <c r="B24" s="48">
        <v>2</v>
      </c>
      <c r="C24" s="322">
        <v>0</v>
      </c>
      <c r="D24" s="322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2">
        <v>0</v>
      </c>
      <c r="D25" s="322"/>
      <c r="E25" s="23"/>
      <c r="F25" s="23"/>
      <c r="G25" s="23">
        <v>0</v>
      </c>
      <c r="H25" s="23">
        <v>0</v>
      </c>
      <c r="I25" s="197">
        <f t="shared" si="2"/>
        <v>0</v>
      </c>
      <c r="J25" s="304">
        <f t="shared" si="3"/>
        <v>0</v>
      </c>
    </row>
    <row r="26" spans="1:10" ht="23.25" x14ac:dyDescent="0.35">
      <c r="A26" s="31"/>
      <c r="B26" s="48">
        <v>0</v>
      </c>
      <c r="C26" s="322">
        <v>0</v>
      </c>
      <c r="D26" s="322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2">
        <v>0</v>
      </c>
      <c r="D27" s="322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1"/>
      <c r="B28" s="48">
        <v>0</v>
      </c>
      <c r="C28" s="322">
        <v>0</v>
      </c>
      <c r="D28" s="322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2">
        <v>0</v>
      </c>
      <c r="D29" s="322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2">
        <v>0</v>
      </c>
      <c r="D30" s="322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2">
        <v>0</v>
      </c>
      <c r="D31" s="322"/>
      <c r="E31" s="23"/>
      <c r="F31" s="23"/>
      <c r="G31" s="23"/>
      <c r="H31" s="23">
        <v>0</v>
      </c>
      <c r="I31" s="197">
        <f t="shared" si="2"/>
        <v>0</v>
      </c>
      <c r="J31" s="304">
        <f t="shared" si="3"/>
        <v>0</v>
      </c>
    </row>
    <row r="32" spans="1:10" ht="23.25" x14ac:dyDescent="0.35">
      <c r="A32" s="572" t="s">
        <v>763</v>
      </c>
      <c r="B32" s="572"/>
      <c r="C32" s="572"/>
      <c r="D32" s="572"/>
      <c r="E32" s="572"/>
      <c r="F32" s="572"/>
      <c r="G32" s="572"/>
      <c r="H32" s="572"/>
      <c r="I32" s="72">
        <f>SUM(I24:I31)</f>
        <v>0</v>
      </c>
      <c r="J32" s="73">
        <f>SUM(J24:J31)</f>
        <v>0</v>
      </c>
    </row>
    <row r="33" spans="1:10" ht="23.25" x14ac:dyDescent="0.2">
      <c r="A33" s="573" t="s">
        <v>756</v>
      </c>
      <c r="B33" s="574"/>
      <c r="C33" s="574"/>
      <c r="D33" s="574"/>
      <c r="E33" s="574"/>
      <c r="F33" s="574"/>
      <c r="G33" s="574"/>
      <c r="H33" s="574"/>
      <c r="I33" s="574"/>
      <c r="J33" s="574"/>
    </row>
    <row r="34" spans="1:10" x14ac:dyDescent="0.2">
      <c r="A34" s="575"/>
      <c r="B34" s="575"/>
      <c r="C34" s="575"/>
      <c r="D34" s="575"/>
      <c r="E34" s="575"/>
      <c r="F34" s="575"/>
      <c r="G34" s="575"/>
      <c r="H34" s="575"/>
      <c r="I34" s="575"/>
      <c r="J34" s="575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s="14" customFormat="1" ht="23.25" x14ac:dyDescent="0.2">
      <c r="A8" s="6" t="s">
        <v>33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225"/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225"/>
      <c r="I9" s="469"/>
      <c r="J9" s="467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08" t="s">
        <v>763</v>
      </c>
      <c r="B20" s="509"/>
      <c r="C20" s="509"/>
      <c r="D20" s="509"/>
      <c r="E20" s="509"/>
      <c r="F20" s="509"/>
      <c r="G20" s="509"/>
      <c r="H20" s="510"/>
      <c r="I20" s="90">
        <f>SUM(I10:I19)</f>
        <v>0</v>
      </c>
      <c r="J20" s="91">
        <f>SUM(J10:J19)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s="14" customFormat="1" ht="23.25" x14ac:dyDescent="0.2">
      <c r="A8" s="6" t="s">
        <v>34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90"/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491"/>
      <c r="I9" s="469"/>
      <c r="J9" s="467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1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1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1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1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2"/>
      <c r="I14" s="32">
        <f>SUM(C14:H14)</f>
        <v>0</v>
      </c>
      <c r="J14" s="25">
        <f>B14*I14</f>
        <v>0</v>
      </c>
    </row>
    <row r="15" spans="1:10" ht="24.95" customHeight="1" x14ac:dyDescent="0.35">
      <c r="A15" s="508" t="s">
        <v>763</v>
      </c>
      <c r="B15" s="509"/>
      <c r="C15" s="509"/>
      <c r="D15" s="509"/>
      <c r="E15" s="509"/>
      <c r="F15" s="509"/>
      <c r="G15" s="509"/>
      <c r="H15" s="510"/>
      <c r="I15" s="90">
        <f>SUM(I10:I14)</f>
        <v>0</v>
      </c>
      <c r="J15" s="91">
        <f>SUM(J10:J14)</f>
        <v>0</v>
      </c>
    </row>
    <row r="16" spans="1:10" ht="24.95" customHeight="1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s="14" customFormat="1" ht="23.25" customHeight="1" x14ac:dyDescent="0.2">
      <c r="A8" s="6" t="s">
        <v>35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08" t="s">
        <v>763</v>
      </c>
      <c r="B17" s="509"/>
      <c r="C17" s="509"/>
      <c r="D17" s="509"/>
      <c r="E17" s="509"/>
      <c r="F17" s="509"/>
      <c r="G17" s="509"/>
      <c r="H17" s="510"/>
      <c r="I17" s="90">
        <f>SUM(I10:I16)</f>
        <v>0</v>
      </c>
      <c r="J17" s="91">
        <f>SUM(J10:J16)</f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758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ht="23.25" x14ac:dyDescent="0.35">
      <c r="A8" s="8" t="s">
        <v>15</v>
      </c>
      <c r="B8" s="466" t="s">
        <v>715</v>
      </c>
      <c r="C8" s="460" t="s">
        <v>2</v>
      </c>
      <c r="D8" s="472"/>
      <c r="E8" s="472"/>
      <c r="F8" s="461"/>
      <c r="G8" s="468">
        <v>10</v>
      </c>
      <c r="H8" s="461" t="s">
        <v>2</v>
      </c>
      <c r="I8" s="466" t="s">
        <v>8</v>
      </c>
      <c r="J8" s="466" t="s">
        <v>10</v>
      </c>
    </row>
    <row r="9" spans="1:10" ht="23.25" x14ac:dyDescent="0.2">
      <c r="A9" s="56" t="s">
        <v>734</v>
      </c>
      <c r="B9" s="467"/>
      <c r="C9" s="462"/>
      <c r="D9" s="473"/>
      <c r="E9" s="473"/>
      <c r="F9" s="463"/>
      <c r="G9" s="469"/>
      <c r="H9" s="463"/>
      <c r="I9" s="467"/>
      <c r="J9" s="467"/>
    </row>
    <row r="10" spans="1:10" ht="23.25" x14ac:dyDescent="0.35">
      <c r="A10" s="40" t="s">
        <v>62</v>
      </c>
      <c r="B10" s="22">
        <v>1.25</v>
      </c>
      <c r="C10" s="462"/>
      <c r="D10" s="473"/>
      <c r="E10" s="473"/>
      <c r="F10" s="463"/>
      <c r="G10" s="23">
        <v>0</v>
      </c>
      <c r="H10" s="463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2"/>
      <c r="D11" s="473"/>
      <c r="E11" s="473"/>
      <c r="F11" s="463"/>
      <c r="G11" s="23">
        <v>0</v>
      </c>
      <c r="H11" s="463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2"/>
      <c r="D12" s="473"/>
      <c r="E12" s="473"/>
      <c r="F12" s="463"/>
      <c r="G12" s="80">
        <v>10</v>
      </c>
      <c r="H12" s="463"/>
      <c r="I12" s="45" t="s">
        <v>8</v>
      </c>
      <c r="J12" s="86" t="s">
        <v>10</v>
      </c>
    </row>
    <row r="13" spans="1:10" s="58" customFormat="1" ht="23.25" customHeight="1" x14ac:dyDescent="0.35">
      <c r="A13" s="362" t="s">
        <v>763</v>
      </c>
      <c r="B13" s="364"/>
      <c r="C13" s="464"/>
      <c r="D13" s="474"/>
      <c r="E13" s="474"/>
      <c r="F13" s="465"/>
      <c r="G13" s="89">
        <f>SUM(G10:G11)</f>
        <v>0</v>
      </c>
      <c r="H13" s="465"/>
      <c r="I13" s="90">
        <f>SUM(I9:I11)</f>
        <v>0</v>
      </c>
      <c r="J13" s="87">
        <f>SUM(J10:J11)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750</v>
      </c>
      <c r="B8" s="466" t="s">
        <v>715</v>
      </c>
      <c r="C8" s="460" t="s">
        <v>2</v>
      </c>
      <c r="D8" s="461"/>
      <c r="E8" s="468">
        <v>10</v>
      </c>
      <c r="F8" s="460" t="s">
        <v>2</v>
      </c>
      <c r="G8" s="472"/>
      <c r="H8" s="461"/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2"/>
      <c r="D9" s="463"/>
      <c r="E9" s="469"/>
      <c r="F9" s="462"/>
      <c r="G9" s="473"/>
      <c r="H9" s="463"/>
      <c r="I9" s="469"/>
      <c r="J9" s="467"/>
    </row>
    <row r="10" spans="1:10" s="1" customFormat="1" ht="23.25" x14ac:dyDescent="0.35">
      <c r="A10" s="66" t="s">
        <v>751</v>
      </c>
      <c r="B10" s="22">
        <v>3.5</v>
      </c>
      <c r="C10" s="462"/>
      <c r="D10" s="463"/>
      <c r="E10" s="23">
        <v>0</v>
      </c>
      <c r="F10" s="462"/>
      <c r="G10" s="473"/>
      <c r="H10" s="463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2"/>
      <c r="D11" s="463"/>
      <c r="E11" s="23">
        <v>0</v>
      </c>
      <c r="F11" s="462"/>
      <c r="G11" s="473"/>
      <c r="H11" s="463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4"/>
      <c r="D12" s="465"/>
      <c r="E12" s="23">
        <v>0</v>
      </c>
      <c r="F12" s="464"/>
      <c r="G12" s="474"/>
      <c r="H12" s="465"/>
      <c r="I12" s="32">
        <f>SUM(C12:H12)</f>
        <v>0</v>
      </c>
      <c r="J12" s="25">
        <f>B12*I12</f>
        <v>0</v>
      </c>
    </row>
    <row r="13" spans="1:10" ht="24.95" customHeight="1" x14ac:dyDescent="0.35">
      <c r="A13" s="508" t="s">
        <v>763</v>
      </c>
      <c r="B13" s="509"/>
      <c r="C13" s="509"/>
      <c r="D13" s="509"/>
      <c r="E13" s="509"/>
      <c r="F13" s="509"/>
      <c r="G13" s="509"/>
      <c r="H13" s="510"/>
      <c r="I13" s="90">
        <f>SUM(I8:I12)</f>
        <v>0</v>
      </c>
      <c r="J13" s="91">
        <f>SUM(J8:J12)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s="14" customFormat="1" ht="46.5" x14ac:dyDescent="0.2">
      <c r="A8" s="15" t="s">
        <v>719</v>
      </c>
      <c r="B8" s="466" t="s">
        <v>715</v>
      </c>
      <c r="C8" s="578" t="s">
        <v>591</v>
      </c>
      <c r="D8" s="578" t="s">
        <v>68</v>
      </c>
      <c r="E8" s="578" t="s">
        <v>590</v>
      </c>
      <c r="F8" s="578" t="s">
        <v>592</v>
      </c>
      <c r="G8" s="578" t="s">
        <v>728</v>
      </c>
      <c r="H8" s="490">
        <v>0</v>
      </c>
      <c r="I8" s="468" t="s">
        <v>8</v>
      </c>
      <c r="J8" s="466" t="s">
        <v>10</v>
      </c>
    </row>
    <row r="9" spans="1:10" s="14" customFormat="1" ht="23.25" x14ac:dyDescent="0.2">
      <c r="A9" s="116" t="s">
        <v>734</v>
      </c>
      <c r="B9" s="467"/>
      <c r="C9" s="579"/>
      <c r="D9" s="579"/>
      <c r="E9" s="579"/>
      <c r="F9" s="579"/>
      <c r="G9" s="579"/>
      <c r="H9" s="491"/>
      <c r="I9" s="469"/>
      <c r="J9" s="467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1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1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1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1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1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1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1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1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1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1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1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1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1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2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08" t="s">
        <v>763</v>
      </c>
      <c r="B24" s="509"/>
      <c r="C24" s="509"/>
      <c r="D24" s="509"/>
      <c r="E24" s="509"/>
      <c r="F24" s="509"/>
      <c r="G24" s="509"/>
      <c r="H24" s="510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0" t="s">
        <v>754</v>
      </c>
      <c r="B1" s="470"/>
      <c r="C1" s="470"/>
      <c r="D1" s="470"/>
      <c r="E1" s="470"/>
    </row>
    <row r="2" spans="1:5" s="67" customFormat="1" ht="23.25" x14ac:dyDescent="0.2">
      <c r="A2" s="471" t="s">
        <v>0</v>
      </c>
      <c r="B2" s="471"/>
      <c r="C2" s="471"/>
      <c r="D2" s="471"/>
      <c r="E2" s="471"/>
    </row>
    <row r="3" spans="1:5" s="67" customFormat="1" ht="23.25" x14ac:dyDescent="0.2">
      <c r="A3" s="580" t="s">
        <v>928</v>
      </c>
      <c r="B3" s="580"/>
      <c r="C3" s="580"/>
      <c r="D3" s="580"/>
      <c r="E3" s="580"/>
    </row>
    <row r="4" spans="1:5" s="67" customFormat="1" ht="23.25" x14ac:dyDescent="0.2">
      <c r="A4" s="471" t="s">
        <v>757</v>
      </c>
      <c r="B4" s="471"/>
      <c r="C4" s="471"/>
      <c r="D4" s="471"/>
      <c r="E4" s="471"/>
    </row>
    <row r="5" spans="1:5" ht="23.25" x14ac:dyDescent="0.2">
      <c r="A5" s="453" t="s">
        <v>730</v>
      </c>
      <c r="B5" s="453"/>
      <c r="C5" s="453"/>
      <c r="D5" s="453"/>
      <c r="E5" s="453"/>
    </row>
    <row r="6" spans="1:5" ht="24.95" customHeight="1" x14ac:dyDescent="0.2">
      <c r="A6" s="443" t="s">
        <v>729</v>
      </c>
      <c r="B6" s="443"/>
      <c r="C6" s="443"/>
      <c r="D6" s="443"/>
      <c r="E6" s="443"/>
    </row>
    <row r="7" spans="1:5" s="71" customFormat="1" ht="23.25" customHeight="1" x14ac:dyDescent="0.2">
      <c r="A7" s="449" t="s">
        <v>764</v>
      </c>
      <c r="B7" s="449"/>
      <c r="C7" s="449"/>
      <c r="D7" s="577"/>
      <c r="E7" s="88">
        <f>D12</f>
        <v>0</v>
      </c>
    </row>
    <row r="8" spans="1:5" s="14" customFormat="1" ht="23.25" x14ac:dyDescent="0.2">
      <c r="A8" s="15" t="s">
        <v>927</v>
      </c>
      <c r="B8" s="466" t="s">
        <v>715</v>
      </c>
      <c r="C8" s="578" t="s">
        <v>930</v>
      </c>
      <c r="D8" s="468" t="s">
        <v>8</v>
      </c>
      <c r="E8" s="466" t="s">
        <v>10</v>
      </c>
    </row>
    <row r="9" spans="1:5" s="14" customFormat="1" ht="23.25" x14ac:dyDescent="0.35">
      <c r="A9" s="282" t="s">
        <v>734</v>
      </c>
      <c r="B9" s="467"/>
      <c r="C9" s="579"/>
      <c r="D9" s="469"/>
      <c r="E9" s="467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08" t="s">
        <v>763</v>
      </c>
      <c r="B12" s="509"/>
      <c r="C12" s="509"/>
      <c r="D12" s="100">
        <f>SUM(D10:D11)</f>
        <v>0</v>
      </c>
      <c r="E12" s="91">
        <f>SUM(E10:E11)</f>
        <v>0</v>
      </c>
    </row>
    <row r="13" spans="1:5" ht="24.95" customHeight="1" x14ac:dyDescent="0.2">
      <c r="A13" s="457" t="s">
        <v>756</v>
      </c>
      <c r="B13" s="458"/>
      <c r="C13" s="458"/>
      <c r="D13" s="458"/>
      <c r="E13" s="459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720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08" t="s">
        <v>763</v>
      </c>
      <c r="B13" s="509"/>
      <c r="C13" s="509"/>
      <c r="D13" s="509"/>
      <c r="E13" s="509"/>
      <c r="F13" s="509"/>
      <c r="G13" s="509"/>
      <c r="H13" s="510"/>
      <c r="I13" s="90">
        <f>SUM(I10:I12)</f>
        <v>0</v>
      </c>
      <c r="J13" s="91">
        <f>SUM(J10:J12)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s="14" customFormat="1" ht="23.25" x14ac:dyDescent="0.2">
      <c r="A8" s="6" t="s">
        <v>247</v>
      </c>
      <c r="B8" s="466" t="s">
        <v>715</v>
      </c>
      <c r="C8" s="490">
        <v>0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91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31" t="s">
        <v>248</v>
      </c>
      <c r="B10" s="26">
        <v>3.5</v>
      </c>
      <c r="C10" s="491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1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1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1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2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08" t="s">
        <v>763</v>
      </c>
      <c r="B15" s="509"/>
      <c r="C15" s="509"/>
      <c r="D15" s="509"/>
      <c r="E15" s="509"/>
      <c r="F15" s="509"/>
      <c r="G15" s="509"/>
      <c r="H15" s="510"/>
      <c r="I15" s="90">
        <f>SUM(I10:I14)</f>
        <v>0</v>
      </c>
      <c r="J15" s="91">
        <f>SUM(J10:J14)</f>
        <v>0</v>
      </c>
    </row>
    <row r="16" spans="1:10" ht="24.95" customHeight="1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7" t="s">
        <v>754</v>
      </c>
      <c r="B1" s="507"/>
      <c r="C1" s="507"/>
      <c r="D1" s="507"/>
      <c r="E1" s="507"/>
      <c r="F1" s="507"/>
      <c r="G1" s="507"/>
    </row>
    <row r="2" spans="1:7" ht="23.25" x14ac:dyDescent="0.2">
      <c r="A2" s="471" t="s">
        <v>0</v>
      </c>
      <c r="B2" s="471"/>
      <c r="C2" s="471"/>
      <c r="D2" s="471"/>
      <c r="E2" s="471"/>
      <c r="F2" s="471"/>
      <c r="G2" s="471"/>
    </row>
    <row r="3" spans="1:7" ht="23.25" x14ac:dyDescent="0.2">
      <c r="A3" s="471" t="s">
        <v>932</v>
      </c>
      <c r="B3" s="471"/>
      <c r="C3" s="471"/>
      <c r="D3" s="471"/>
      <c r="E3" s="471"/>
      <c r="F3" s="471"/>
      <c r="G3" s="471"/>
    </row>
    <row r="4" spans="1:7" ht="23.25" x14ac:dyDescent="0.2">
      <c r="A4" s="471" t="s">
        <v>757</v>
      </c>
      <c r="B4" s="471"/>
      <c r="C4" s="471"/>
      <c r="D4" s="471"/>
      <c r="E4" s="471"/>
      <c r="F4" s="471"/>
      <c r="G4" s="471"/>
    </row>
    <row r="5" spans="1:7" ht="23.25" x14ac:dyDescent="0.2">
      <c r="A5" s="453" t="s">
        <v>730</v>
      </c>
      <c r="B5" s="453"/>
      <c r="C5" s="453"/>
      <c r="D5" s="453"/>
      <c r="E5" s="453"/>
      <c r="F5" s="453"/>
      <c r="G5" s="453"/>
    </row>
    <row r="6" spans="1:7" ht="23.25" x14ac:dyDescent="0.2">
      <c r="A6" s="443" t="s">
        <v>729</v>
      </c>
      <c r="B6" s="443"/>
      <c r="C6" s="443"/>
      <c r="D6" s="443"/>
      <c r="E6" s="443"/>
      <c r="F6" s="443"/>
      <c r="G6" s="443"/>
    </row>
    <row r="7" spans="1:7" ht="23.25" x14ac:dyDescent="0.2">
      <c r="A7" s="449" t="s">
        <v>764</v>
      </c>
      <c r="B7" s="449"/>
      <c r="C7" s="449"/>
      <c r="D7" s="449"/>
      <c r="E7" s="449"/>
      <c r="F7" s="449"/>
      <c r="G7" s="88">
        <f>F13</f>
        <v>0</v>
      </c>
    </row>
    <row r="8" spans="1:7" ht="23.25" x14ac:dyDescent="0.2">
      <c r="A8" s="6" t="s">
        <v>931</v>
      </c>
      <c r="B8" s="466" t="s">
        <v>715</v>
      </c>
      <c r="C8" s="468">
        <v>2</v>
      </c>
      <c r="D8" s="468">
        <v>4</v>
      </c>
      <c r="E8" s="468">
        <v>6</v>
      </c>
      <c r="F8" s="468" t="s">
        <v>8</v>
      </c>
      <c r="G8" s="466" t="s">
        <v>10</v>
      </c>
    </row>
    <row r="9" spans="1:7" s="292" customFormat="1" ht="23.25" x14ac:dyDescent="0.35">
      <c r="A9" s="292" t="s">
        <v>734</v>
      </c>
      <c r="B9" s="467"/>
      <c r="C9" s="469"/>
      <c r="D9" s="469"/>
      <c r="E9" s="469"/>
      <c r="F9" s="469"/>
      <c r="G9" s="467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08" t="s">
        <v>763</v>
      </c>
      <c r="B13" s="509"/>
      <c r="C13" s="509"/>
      <c r="D13" s="509"/>
      <c r="E13" s="510"/>
      <c r="F13" s="90">
        <f>SUM(F10:F12)</f>
        <v>0</v>
      </c>
      <c r="G13" s="91">
        <f>SUM(G10:G12)</f>
        <v>0</v>
      </c>
    </row>
    <row r="14" spans="1:7" ht="23.25" x14ac:dyDescent="0.2">
      <c r="A14" s="457" t="s">
        <v>756</v>
      </c>
      <c r="B14" s="458"/>
      <c r="C14" s="458"/>
      <c r="D14" s="458"/>
      <c r="E14" s="458"/>
      <c r="F14" s="458"/>
      <c r="G14" s="459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s="14" customFormat="1" ht="23.25" x14ac:dyDescent="0.2">
      <c r="A8" s="6" t="s">
        <v>242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8" t="s">
        <v>10</v>
      </c>
    </row>
    <row r="9" spans="1:10" s="14" customFormat="1" ht="23.25" x14ac:dyDescent="0.2">
      <c r="A9" s="189" t="s">
        <v>734</v>
      </c>
      <c r="B9" s="467"/>
      <c r="C9" s="469"/>
      <c r="D9" s="469"/>
      <c r="E9" s="469"/>
      <c r="F9" s="469"/>
      <c r="G9" s="469"/>
      <c r="H9" s="469"/>
      <c r="I9" s="469"/>
      <c r="J9" s="469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8" t="s">
        <v>763</v>
      </c>
      <c r="B14" s="509"/>
      <c r="C14" s="509"/>
      <c r="D14" s="509"/>
      <c r="E14" s="509"/>
      <c r="F14" s="509"/>
      <c r="G14" s="509"/>
      <c r="H14" s="510"/>
      <c r="I14" s="90">
        <f>SUM(I10:I13)</f>
        <v>0</v>
      </c>
      <c r="J14" s="91">
        <f>SUM(J10:J13)</f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570</v>
      </c>
      <c r="B8" s="466" t="s">
        <v>715</v>
      </c>
      <c r="C8" s="581" t="s">
        <v>2</v>
      </c>
      <c r="D8" s="582"/>
      <c r="E8" s="468">
        <v>6</v>
      </c>
      <c r="F8" s="468">
        <v>8</v>
      </c>
      <c r="G8" s="468">
        <v>10</v>
      </c>
      <c r="H8" s="587" t="s">
        <v>2</v>
      </c>
      <c r="I8" s="468" t="s">
        <v>8</v>
      </c>
      <c r="J8" s="466" t="s">
        <v>10</v>
      </c>
    </row>
    <row r="9" spans="1:10" s="14" customFormat="1" ht="23.25" x14ac:dyDescent="0.35">
      <c r="A9" s="191" t="s">
        <v>734</v>
      </c>
      <c r="B9" s="467"/>
      <c r="C9" s="583"/>
      <c r="D9" s="584"/>
      <c r="E9" s="469"/>
      <c r="F9" s="469"/>
      <c r="G9" s="469"/>
      <c r="H9" s="588"/>
      <c r="I9" s="469"/>
      <c r="J9" s="467"/>
    </row>
    <row r="10" spans="1:10" ht="23.25" x14ac:dyDescent="0.35">
      <c r="A10" s="18" t="s">
        <v>571</v>
      </c>
      <c r="B10" s="47">
        <v>7</v>
      </c>
      <c r="C10" s="583"/>
      <c r="D10" s="584"/>
      <c r="E10" s="23">
        <v>0</v>
      </c>
      <c r="F10" s="23"/>
      <c r="G10" s="43">
        <v>0</v>
      </c>
      <c r="H10" s="588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3"/>
      <c r="D11" s="584"/>
      <c r="E11" s="23">
        <v>0</v>
      </c>
      <c r="F11" s="23"/>
      <c r="G11" s="43">
        <v>0</v>
      </c>
      <c r="H11" s="588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5"/>
      <c r="D12" s="586"/>
      <c r="E12" s="23">
        <v>0</v>
      </c>
      <c r="F12" s="23"/>
      <c r="G12" s="43">
        <v>0</v>
      </c>
      <c r="H12" s="589"/>
      <c r="I12" s="32">
        <f>SUM(C12:H12)</f>
        <v>0</v>
      </c>
      <c r="J12" s="25">
        <f>B12*I12</f>
        <v>0</v>
      </c>
    </row>
    <row r="13" spans="1:10" ht="24.95" customHeight="1" x14ac:dyDescent="0.35">
      <c r="A13" s="508" t="s">
        <v>763</v>
      </c>
      <c r="B13" s="509"/>
      <c r="C13" s="509"/>
      <c r="D13" s="509"/>
      <c r="E13" s="509"/>
      <c r="F13" s="509"/>
      <c r="G13" s="509"/>
      <c r="H13" s="510"/>
      <c r="I13" s="90">
        <f>SUM(I10:I12)</f>
        <v>0</v>
      </c>
      <c r="J13" s="91">
        <f>SUM(J10:J12)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35">
      <c r="A8" s="8" t="s">
        <v>264</v>
      </c>
      <c r="B8" s="466" t="s">
        <v>715</v>
      </c>
      <c r="C8" s="590" t="s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8" t="s">
        <v>10</v>
      </c>
    </row>
    <row r="9" spans="1:10" ht="23.25" x14ac:dyDescent="0.2">
      <c r="A9" s="189" t="s">
        <v>734</v>
      </c>
      <c r="B9" s="467"/>
      <c r="C9" s="591"/>
      <c r="D9" s="469"/>
      <c r="E9" s="469"/>
      <c r="F9" s="469"/>
      <c r="G9" s="469"/>
      <c r="H9" s="469"/>
      <c r="I9" s="469"/>
      <c r="J9" s="469"/>
    </row>
    <row r="10" spans="1:10" ht="23.25" x14ac:dyDescent="0.35">
      <c r="A10" s="31" t="s">
        <v>265</v>
      </c>
      <c r="B10" s="48">
        <v>2</v>
      </c>
      <c r="C10" s="591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1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1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1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1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1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1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2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08" t="s">
        <v>763</v>
      </c>
      <c r="B18" s="509"/>
      <c r="C18" s="509"/>
      <c r="D18" s="509"/>
      <c r="E18" s="509"/>
      <c r="F18" s="509"/>
      <c r="G18" s="509"/>
      <c r="H18" s="510"/>
      <c r="I18" s="90">
        <f>SUM(I10:I17)</f>
        <v>0</v>
      </c>
      <c r="J18" s="91">
        <f>SUM(J10:J17)</f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I39</f>
        <v>0</v>
      </c>
    </row>
    <row r="8" spans="1:10" ht="23.25" x14ac:dyDescent="0.35">
      <c r="A8" s="8" t="s">
        <v>632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35">
      <c r="A9" s="117" t="s">
        <v>734</v>
      </c>
      <c r="B9" s="469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08" t="s">
        <v>763</v>
      </c>
      <c r="B39" s="509"/>
      <c r="C39" s="509"/>
      <c r="D39" s="509"/>
      <c r="E39" s="509"/>
      <c r="F39" s="509"/>
      <c r="G39" s="509"/>
      <c r="H39" s="510"/>
      <c r="I39" s="90">
        <f>SUM(I10:I38)</f>
        <v>0</v>
      </c>
      <c r="J39" s="91">
        <f>SUM(J10:J38)</f>
        <v>0</v>
      </c>
    </row>
    <row r="40" spans="1:10" ht="24.95" customHeight="1" x14ac:dyDescent="0.2">
      <c r="A40" s="457" t="s">
        <v>756</v>
      </c>
      <c r="B40" s="458"/>
      <c r="C40" s="458"/>
      <c r="D40" s="458"/>
      <c r="E40" s="458"/>
      <c r="F40" s="458"/>
      <c r="G40" s="458"/>
      <c r="H40" s="458"/>
      <c r="I40" s="458"/>
      <c r="J40" s="459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0" t="s">
        <v>754</v>
      </c>
      <c r="B1" s="470"/>
      <c r="C1" s="470"/>
      <c r="D1" s="470"/>
      <c r="E1" s="470"/>
      <c r="F1" s="470"/>
    </row>
    <row r="2" spans="1:6" s="67" customFormat="1" ht="23.25" x14ac:dyDescent="0.2">
      <c r="A2" s="471" t="s">
        <v>0</v>
      </c>
      <c r="B2" s="471"/>
      <c r="C2" s="471"/>
      <c r="D2" s="471"/>
      <c r="E2" s="471"/>
      <c r="F2" s="471"/>
    </row>
    <row r="3" spans="1:6" s="67" customFormat="1" ht="23.25" x14ac:dyDescent="0.2">
      <c r="A3" s="471" t="s">
        <v>760</v>
      </c>
      <c r="B3" s="471"/>
      <c r="C3" s="471"/>
      <c r="D3" s="471"/>
      <c r="E3" s="471"/>
      <c r="F3" s="471"/>
    </row>
    <row r="4" spans="1:6" s="67" customFormat="1" ht="23.25" x14ac:dyDescent="0.2">
      <c r="A4" s="475" t="s">
        <v>963</v>
      </c>
      <c r="B4" s="471"/>
      <c r="C4" s="471"/>
      <c r="D4" s="471"/>
      <c r="E4" s="471"/>
      <c r="F4" s="471"/>
    </row>
    <row r="5" spans="1:6" s="67" customFormat="1" ht="23.25" x14ac:dyDescent="0.2">
      <c r="A5" s="471" t="s">
        <v>757</v>
      </c>
      <c r="B5" s="471"/>
      <c r="C5" s="471"/>
      <c r="D5" s="471"/>
      <c r="E5" s="471"/>
      <c r="F5" s="471"/>
    </row>
    <row r="6" spans="1:6" ht="23.25" x14ac:dyDescent="0.2">
      <c r="A6" s="453" t="s">
        <v>730</v>
      </c>
      <c r="B6" s="453"/>
      <c r="C6" s="453"/>
      <c r="D6" s="453"/>
      <c r="E6" s="453"/>
      <c r="F6" s="453"/>
    </row>
    <row r="7" spans="1:6" ht="24.95" customHeight="1" x14ac:dyDescent="0.2">
      <c r="A7" s="443" t="s">
        <v>729</v>
      </c>
      <c r="B7" s="443"/>
      <c r="C7" s="443"/>
      <c r="D7" s="443"/>
      <c r="E7" s="443"/>
      <c r="F7" s="443"/>
    </row>
    <row r="8" spans="1:6" s="71" customFormat="1" ht="24.95" customHeight="1" x14ac:dyDescent="0.2">
      <c r="A8" s="449" t="s">
        <v>764</v>
      </c>
      <c r="B8" s="449"/>
      <c r="C8" s="449"/>
      <c r="D8" s="449"/>
      <c r="E8" s="449"/>
      <c r="F8" s="88">
        <f>E20</f>
        <v>0</v>
      </c>
    </row>
    <row r="9" spans="1:6" ht="23.25" x14ac:dyDescent="0.35">
      <c r="A9" s="8" t="s">
        <v>16</v>
      </c>
      <c r="B9" s="466" t="s">
        <v>715</v>
      </c>
      <c r="C9" s="468" t="s">
        <v>907</v>
      </c>
      <c r="D9" s="468" t="s">
        <v>950</v>
      </c>
      <c r="E9" s="468" t="s">
        <v>8</v>
      </c>
      <c r="F9" s="466" t="s">
        <v>10</v>
      </c>
    </row>
    <row r="10" spans="1:6" s="310" customFormat="1" ht="23.25" x14ac:dyDescent="0.2">
      <c r="A10" s="236" t="s">
        <v>734</v>
      </c>
      <c r="B10" s="467"/>
      <c r="C10" s="469"/>
      <c r="D10" s="469"/>
      <c r="E10" s="469"/>
      <c r="F10" s="467"/>
    </row>
    <row r="11" spans="1:6" s="292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5" t="s">
        <v>763</v>
      </c>
      <c r="B20" s="445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6" t="s">
        <v>730</v>
      </c>
      <c r="B21" s="477"/>
      <c r="C21" s="477"/>
      <c r="D21" s="477"/>
      <c r="E21" s="477"/>
      <c r="F21" s="478"/>
    </row>
    <row r="22" spans="1:6" ht="24.95" customHeight="1" x14ac:dyDescent="0.2">
      <c r="A22" s="457" t="s">
        <v>756</v>
      </c>
      <c r="B22" s="458"/>
      <c r="C22" s="458"/>
      <c r="D22" s="458"/>
      <c r="E22" s="458"/>
      <c r="F22" s="459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ht="23.25" x14ac:dyDescent="0.35">
      <c r="A8" s="8" t="s">
        <v>721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189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08" t="s">
        <v>763</v>
      </c>
      <c r="B24" s="509"/>
      <c r="C24" s="509"/>
      <c r="D24" s="509"/>
      <c r="E24" s="509"/>
      <c r="F24" s="509"/>
      <c r="G24" s="509"/>
      <c r="H24" s="510"/>
      <c r="I24" s="90">
        <f>SUM(I10:I23)</f>
        <v>0</v>
      </c>
      <c r="J24" s="91">
        <f>SUM(J10:J23)</f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ht="23.25" x14ac:dyDescent="0.35">
      <c r="A8" s="8" t="s">
        <v>607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189" t="s">
        <v>734</v>
      </c>
      <c r="B9" s="594"/>
      <c r="C9" s="593"/>
      <c r="D9" s="593"/>
      <c r="E9" s="593"/>
      <c r="F9" s="593"/>
      <c r="G9" s="593"/>
      <c r="H9" s="593"/>
      <c r="I9" s="593"/>
      <c r="J9" s="594"/>
    </row>
    <row r="10" spans="1:10" ht="23.25" x14ac:dyDescent="0.2">
      <c r="A10" s="344" t="s">
        <v>986</v>
      </c>
      <c r="B10" s="314">
        <v>3.5</v>
      </c>
      <c r="C10" s="312">
        <v>0</v>
      </c>
      <c r="D10" s="312"/>
      <c r="E10" s="312"/>
      <c r="F10" s="312"/>
      <c r="G10" s="312"/>
      <c r="H10" s="312"/>
      <c r="I10" s="312">
        <f>SUM(C10:H10)</f>
        <v>0</v>
      </c>
      <c r="J10" s="314">
        <f>B10*I10</f>
        <v>0</v>
      </c>
    </row>
    <row r="11" spans="1:10" ht="23.25" x14ac:dyDescent="0.2">
      <c r="A11" s="344" t="s">
        <v>1015</v>
      </c>
      <c r="B11" s="314">
        <v>3.5</v>
      </c>
      <c r="C11" s="312"/>
      <c r="D11" s="312"/>
      <c r="E11" s="312">
        <v>0</v>
      </c>
      <c r="F11" s="312"/>
      <c r="G11" s="312"/>
      <c r="H11" s="312"/>
      <c r="I11" s="312">
        <f>SUM(C11:H11)</f>
        <v>0</v>
      </c>
      <c r="J11" s="314">
        <f>B11*I11</f>
        <v>0</v>
      </c>
    </row>
    <row r="12" spans="1:10" ht="23.25" x14ac:dyDescent="0.35">
      <c r="A12" s="18" t="s">
        <v>608</v>
      </c>
      <c r="B12" s="314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4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4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08" t="s">
        <v>763</v>
      </c>
      <c r="B15" s="509"/>
      <c r="C15" s="509"/>
      <c r="D15" s="509"/>
      <c r="E15" s="509"/>
      <c r="F15" s="509"/>
      <c r="G15" s="509"/>
      <c r="H15" s="510"/>
      <c r="I15" s="104">
        <f>SUM(I9:I14)</f>
        <v>0</v>
      </c>
      <c r="J15" s="105">
        <f>SUM(J9:J14)</f>
        <v>0</v>
      </c>
    </row>
    <row r="16" spans="1:10" ht="24.95" customHeight="1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</row>
    <row r="2" spans="1:9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</row>
    <row r="3" spans="1:9" s="67" customFormat="1" ht="23.25" x14ac:dyDescent="0.2">
      <c r="A3" s="471" t="s">
        <v>805</v>
      </c>
      <c r="B3" s="471"/>
      <c r="C3" s="471"/>
      <c r="D3" s="471"/>
      <c r="E3" s="471"/>
      <c r="F3" s="471"/>
      <c r="G3" s="471"/>
      <c r="H3" s="471"/>
      <c r="I3" s="471"/>
    </row>
    <row r="4" spans="1:9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</row>
    <row r="5" spans="1:9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</row>
    <row r="6" spans="1:9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</row>
    <row r="7" spans="1:9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88">
        <f>H18</f>
        <v>0</v>
      </c>
    </row>
    <row r="8" spans="1:9" ht="23.25" x14ac:dyDescent="0.35">
      <c r="A8" s="8" t="s">
        <v>39</v>
      </c>
      <c r="B8" s="466" t="s">
        <v>715</v>
      </c>
      <c r="C8" s="468">
        <v>4</v>
      </c>
      <c r="D8" s="468">
        <v>6</v>
      </c>
      <c r="E8" s="468">
        <v>8</v>
      </c>
      <c r="F8" s="468">
        <v>10</v>
      </c>
      <c r="G8" s="468">
        <v>12</v>
      </c>
      <c r="H8" s="468" t="s">
        <v>8</v>
      </c>
      <c r="I8" s="466" t="s">
        <v>10</v>
      </c>
    </row>
    <row r="9" spans="1:9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7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08" t="s">
        <v>763</v>
      </c>
      <c r="B18" s="509"/>
      <c r="C18" s="509"/>
      <c r="D18" s="509"/>
      <c r="E18" s="509"/>
      <c r="F18" s="509"/>
      <c r="G18" s="510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9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8" t="s">
        <v>838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08" t="s">
        <v>763</v>
      </c>
      <c r="B21" s="509"/>
      <c r="C21" s="509"/>
      <c r="D21" s="509"/>
      <c r="E21" s="509"/>
      <c r="F21" s="509"/>
      <c r="G21" s="509"/>
      <c r="H21" s="510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539" t="s">
        <v>730</v>
      </c>
      <c r="B5" s="539"/>
      <c r="C5" s="539"/>
      <c r="D5" s="539"/>
      <c r="E5" s="539"/>
      <c r="F5" s="539"/>
      <c r="G5" s="539"/>
      <c r="H5" s="539"/>
      <c r="I5" s="539"/>
      <c r="J5" s="539"/>
    </row>
    <row r="6" spans="1:10" ht="24.95" customHeight="1" x14ac:dyDescent="0.2">
      <c r="A6" s="534" t="s">
        <v>729</v>
      </c>
      <c r="B6" s="534"/>
      <c r="C6" s="534"/>
      <c r="D6" s="534"/>
      <c r="E6" s="534"/>
      <c r="F6" s="534"/>
      <c r="G6" s="534"/>
      <c r="H6" s="534"/>
      <c r="I6" s="534"/>
      <c r="J6" s="534"/>
    </row>
    <row r="7" spans="1:10" s="71" customFormat="1" ht="23.25" customHeight="1" x14ac:dyDescent="0.2">
      <c r="A7" s="532" t="s">
        <v>764</v>
      </c>
      <c r="B7" s="532"/>
      <c r="C7" s="532"/>
      <c r="D7" s="532"/>
      <c r="E7" s="532"/>
      <c r="F7" s="532"/>
      <c r="G7" s="532"/>
      <c r="H7" s="532"/>
      <c r="I7" s="532"/>
      <c r="J7" s="88">
        <f>I22</f>
        <v>0</v>
      </c>
    </row>
    <row r="8" spans="1:10" ht="23.25" x14ac:dyDescent="0.35">
      <c r="A8" s="230" t="s">
        <v>41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233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08" t="s">
        <v>763</v>
      </c>
      <c r="B22" s="509"/>
      <c r="C22" s="509"/>
      <c r="D22" s="509"/>
      <c r="E22" s="509"/>
      <c r="F22" s="509"/>
      <c r="G22" s="509"/>
      <c r="H22" s="510"/>
      <c r="I22" s="90">
        <f>SUM(I9:I21)</f>
        <v>0</v>
      </c>
      <c r="J22" s="91">
        <f>SUM(J9:J21)</f>
        <v>0</v>
      </c>
    </row>
    <row r="23" spans="1:10" ht="24.95" customHeight="1" x14ac:dyDescent="0.2">
      <c r="A23" s="457" t="s">
        <v>756</v>
      </c>
      <c r="B23" s="458"/>
      <c r="C23" s="458"/>
      <c r="D23" s="458"/>
      <c r="E23" s="458"/>
      <c r="F23" s="458"/>
      <c r="G23" s="458"/>
      <c r="H23" s="458"/>
      <c r="I23" s="458"/>
      <c r="J23" s="459"/>
    </row>
    <row r="24" spans="1:10" ht="23.25" x14ac:dyDescent="0.2">
      <c r="A24" s="539" t="s">
        <v>730</v>
      </c>
      <c r="B24" s="539"/>
      <c r="C24" s="539"/>
      <c r="D24" s="539"/>
      <c r="E24" s="539"/>
      <c r="F24" s="539"/>
      <c r="G24" s="539"/>
      <c r="H24" s="539"/>
      <c r="I24" s="539"/>
      <c r="J24" s="539"/>
    </row>
    <row r="25" spans="1:10" ht="23.25" x14ac:dyDescent="0.2">
      <c r="A25" s="534" t="s">
        <v>729</v>
      </c>
      <c r="B25" s="534"/>
      <c r="C25" s="534"/>
      <c r="D25" s="534"/>
      <c r="E25" s="534"/>
      <c r="F25" s="534"/>
      <c r="G25" s="534"/>
      <c r="H25" s="534"/>
      <c r="I25" s="534"/>
      <c r="J25" s="534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7" t="s">
        <v>754</v>
      </c>
      <c r="B1" s="507"/>
      <c r="C1" s="507"/>
      <c r="D1" s="507"/>
    </row>
    <row r="2" spans="1:4" ht="23.25" x14ac:dyDescent="0.2">
      <c r="A2" s="471" t="s">
        <v>0</v>
      </c>
      <c r="B2" s="471"/>
      <c r="C2" s="471"/>
      <c r="D2" s="471"/>
    </row>
    <row r="3" spans="1:4" ht="23.25" x14ac:dyDescent="0.2">
      <c r="A3" s="471" t="s">
        <v>1008</v>
      </c>
      <c r="B3" s="471"/>
      <c r="C3" s="471"/>
      <c r="D3" s="471"/>
    </row>
    <row r="4" spans="1:4" ht="23.25" x14ac:dyDescent="0.2">
      <c r="A4" s="471" t="s">
        <v>1003</v>
      </c>
      <c r="B4" s="471"/>
      <c r="C4" s="471"/>
      <c r="D4" s="471"/>
    </row>
    <row r="5" spans="1:4" ht="23.25" x14ac:dyDescent="0.2">
      <c r="A5" s="453" t="s">
        <v>730</v>
      </c>
      <c r="B5" s="453"/>
      <c r="C5" s="453"/>
      <c r="D5" s="453"/>
    </row>
    <row r="6" spans="1:4" ht="23.25" x14ac:dyDescent="0.2">
      <c r="A6" s="443" t="s">
        <v>729</v>
      </c>
      <c r="B6" s="443"/>
      <c r="C6" s="443"/>
      <c r="D6" s="443"/>
    </row>
    <row r="7" spans="1:4" ht="23.25" x14ac:dyDescent="0.2">
      <c r="A7" s="449" t="s">
        <v>1007</v>
      </c>
      <c r="B7" s="449"/>
      <c r="C7" s="577"/>
      <c r="D7" s="88">
        <f>C12</f>
        <v>0</v>
      </c>
    </row>
    <row r="8" spans="1:4" ht="23.25" x14ac:dyDescent="0.35">
      <c r="A8" s="8" t="s">
        <v>1008</v>
      </c>
      <c r="B8" s="468" t="s">
        <v>715</v>
      </c>
      <c r="C8" s="468" t="s">
        <v>1005</v>
      </c>
      <c r="D8" s="466" t="s">
        <v>10</v>
      </c>
    </row>
    <row r="9" spans="1:4" x14ac:dyDescent="0.2">
      <c r="A9" s="346" t="s">
        <v>734</v>
      </c>
      <c r="B9" s="469"/>
      <c r="C9" s="469"/>
      <c r="D9" s="467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2" t="s">
        <v>763</v>
      </c>
      <c r="B12" s="364"/>
      <c r="C12" s="90">
        <f>SUM(C10:C10)</f>
        <v>0</v>
      </c>
      <c r="D12" s="91">
        <f>SUM(D10:D10)</f>
        <v>0</v>
      </c>
    </row>
    <row r="13" spans="1:4" ht="23.25" x14ac:dyDescent="0.2">
      <c r="A13" s="457" t="s">
        <v>756</v>
      </c>
      <c r="B13" s="458"/>
      <c r="C13" s="458"/>
      <c r="D13" s="459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I139</f>
        <v>0</v>
      </c>
    </row>
    <row r="8" spans="1:10" ht="24.95" customHeight="1" x14ac:dyDescent="0.2">
      <c r="A8" s="6" t="s">
        <v>663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4.95" customHeight="1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2" t="s">
        <v>763</v>
      </c>
      <c r="B139" s="364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7" t="s">
        <v>756</v>
      </c>
      <c r="B140" s="458"/>
      <c r="C140" s="458"/>
      <c r="D140" s="458"/>
      <c r="E140" s="458"/>
      <c r="F140" s="458"/>
      <c r="G140" s="458"/>
      <c r="H140" s="458"/>
      <c r="I140" s="458"/>
      <c r="J140" s="459"/>
    </row>
    <row r="141" spans="1:10" ht="23.25" x14ac:dyDescent="0.2">
      <c r="A141" s="453" t="s">
        <v>730</v>
      </c>
      <c r="B141" s="453"/>
      <c r="C141" s="453"/>
      <c r="D141" s="453"/>
      <c r="E141" s="453"/>
      <c r="F141" s="453"/>
      <c r="G141" s="453"/>
      <c r="H141" s="453"/>
      <c r="I141" s="453"/>
      <c r="J141" s="453"/>
    </row>
    <row r="142" spans="1:10" ht="23.25" x14ac:dyDescent="0.2">
      <c r="A142" s="443" t="s">
        <v>729</v>
      </c>
      <c r="B142" s="443"/>
      <c r="C142" s="443"/>
      <c r="D142" s="443"/>
      <c r="E142" s="443"/>
      <c r="F142" s="443"/>
      <c r="G142" s="443"/>
      <c r="H142" s="443"/>
      <c r="I142" s="443"/>
      <c r="J142" s="443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532" t="s">
        <v>764</v>
      </c>
      <c r="B7" s="532"/>
      <c r="C7" s="532"/>
      <c r="D7" s="532"/>
      <c r="E7" s="532"/>
      <c r="F7" s="532"/>
      <c r="G7" s="532"/>
      <c r="H7" s="532"/>
      <c r="I7" s="532"/>
      <c r="J7" s="88">
        <f>I135</f>
        <v>0</v>
      </c>
    </row>
    <row r="8" spans="1:10" ht="24.95" customHeight="1" x14ac:dyDescent="0.2">
      <c r="A8" s="214" t="s">
        <v>811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4.95" customHeight="1" x14ac:dyDescent="0.2">
      <c r="A9" s="192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5" t="s">
        <v>763</v>
      </c>
      <c r="B135" s="596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7" t="s">
        <v>756</v>
      </c>
      <c r="B136" s="458"/>
      <c r="C136" s="458"/>
      <c r="D136" s="458"/>
      <c r="E136" s="458"/>
      <c r="F136" s="458"/>
      <c r="G136" s="458"/>
      <c r="H136" s="458"/>
      <c r="I136" s="458"/>
      <c r="J136" s="459"/>
    </row>
    <row r="137" spans="1:10" ht="23.25" x14ac:dyDescent="0.2">
      <c r="A137" s="453" t="s">
        <v>730</v>
      </c>
      <c r="B137" s="453"/>
      <c r="C137" s="453"/>
      <c r="D137" s="453"/>
      <c r="E137" s="453"/>
      <c r="F137" s="453"/>
      <c r="G137" s="453"/>
      <c r="H137" s="453"/>
      <c r="I137" s="453"/>
      <c r="J137" s="453"/>
    </row>
    <row r="138" spans="1:10" ht="23.25" x14ac:dyDescent="0.2">
      <c r="A138" s="443" t="s">
        <v>729</v>
      </c>
      <c r="B138" s="443"/>
      <c r="C138" s="443"/>
      <c r="D138" s="443"/>
      <c r="E138" s="443"/>
      <c r="F138" s="443"/>
      <c r="G138" s="443"/>
      <c r="H138" s="443"/>
      <c r="I138" s="443"/>
      <c r="J138" s="443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ht="24.95" customHeight="1" x14ac:dyDescent="0.35">
      <c r="A8" s="8" t="s">
        <v>61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4.95" customHeight="1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2" t="s">
        <v>763</v>
      </c>
      <c r="B20" s="364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ht="24.95" customHeight="1" x14ac:dyDescent="0.35">
      <c r="A8" s="8" t="s">
        <v>740</v>
      </c>
      <c r="B8" s="466" t="s">
        <v>715</v>
      </c>
      <c r="C8" s="597">
        <v>2</v>
      </c>
      <c r="D8" s="468">
        <v>4</v>
      </c>
      <c r="E8" s="468">
        <v>6</v>
      </c>
      <c r="F8" s="460" t="s">
        <v>2</v>
      </c>
      <c r="G8" s="472"/>
      <c r="H8" s="461"/>
      <c r="I8" s="466" t="s">
        <v>8</v>
      </c>
      <c r="J8" s="466" t="s">
        <v>10</v>
      </c>
    </row>
    <row r="9" spans="1:10" ht="24.95" customHeight="1" x14ac:dyDescent="0.2">
      <c r="A9" s="38" t="s">
        <v>734</v>
      </c>
      <c r="B9" s="467"/>
      <c r="C9" s="598"/>
      <c r="D9" s="469"/>
      <c r="E9" s="469"/>
      <c r="F9" s="462"/>
      <c r="G9" s="473"/>
      <c r="H9" s="463"/>
      <c r="I9" s="467"/>
      <c r="J9" s="467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2"/>
      <c r="G10" s="473"/>
      <c r="H10" s="463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2"/>
      <c r="G11" s="473"/>
      <c r="H11" s="463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2"/>
      <c r="G12" s="473"/>
      <c r="H12" s="463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2"/>
      <c r="G13" s="473"/>
      <c r="H13" s="463"/>
      <c r="I13" s="20" t="s">
        <v>8</v>
      </c>
      <c r="J13" s="19" t="s">
        <v>10</v>
      </c>
    </row>
    <row r="14" spans="1:10" s="58" customFormat="1" ht="23.25" customHeight="1" x14ac:dyDescent="0.35">
      <c r="A14" s="362" t="s">
        <v>763</v>
      </c>
      <c r="B14" s="364"/>
      <c r="C14" s="90">
        <f>SUM(C10:C12)</f>
        <v>0</v>
      </c>
      <c r="D14" s="90">
        <f>SUM(D10:D12)</f>
        <v>0</v>
      </c>
      <c r="E14" s="90">
        <f>SUM(E10:E12)</f>
        <v>0</v>
      </c>
      <c r="F14" s="464"/>
      <c r="G14" s="474"/>
      <c r="H14" s="465"/>
      <c r="I14" s="90">
        <f>SUM(I9:I12)</f>
        <v>0</v>
      </c>
      <c r="J14" s="91">
        <f>SUM(J9:J12)</f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0" t="s">
        <v>754</v>
      </c>
      <c r="B1" s="470"/>
      <c r="C1" s="470"/>
      <c r="D1" s="470"/>
      <c r="E1" s="470"/>
      <c r="F1" s="470"/>
      <c r="G1" s="470"/>
    </row>
    <row r="2" spans="1:7" s="67" customFormat="1" ht="23.25" x14ac:dyDescent="0.2">
      <c r="A2" s="471" t="s">
        <v>0</v>
      </c>
      <c r="B2" s="471"/>
      <c r="C2" s="471"/>
      <c r="D2" s="471"/>
      <c r="E2" s="471"/>
      <c r="F2" s="471"/>
      <c r="G2" s="471"/>
    </row>
    <row r="3" spans="1:7" s="67" customFormat="1" ht="23.25" x14ac:dyDescent="0.2">
      <c r="A3" s="471" t="s">
        <v>904</v>
      </c>
      <c r="B3" s="471"/>
      <c r="C3" s="471"/>
      <c r="D3" s="471"/>
      <c r="E3" s="471"/>
      <c r="F3" s="471"/>
      <c r="G3" s="471"/>
    </row>
    <row r="4" spans="1:7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</row>
    <row r="5" spans="1:7" ht="23.25" x14ac:dyDescent="0.2">
      <c r="A5" s="453" t="s">
        <v>730</v>
      </c>
      <c r="B5" s="453"/>
      <c r="C5" s="453"/>
      <c r="D5" s="453"/>
      <c r="E5" s="453"/>
      <c r="F5" s="453"/>
      <c r="G5" s="453"/>
    </row>
    <row r="6" spans="1:7" ht="24.95" customHeight="1" x14ac:dyDescent="0.2">
      <c r="A6" s="443" t="s">
        <v>729</v>
      </c>
      <c r="B6" s="443"/>
      <c r="C6" s="443"/>
      <c r="D6" s="443"/>
      <c r="E6" s="443"/>
      <c r="F6" s="443"/>
      <c r="G6" s="443"/>
    </row>
    <row r="7" spans="1:7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88">
        <f>F14</f>
        <v>0</v>
      </c>
    </row>
    <row r="8" spans="1:7" s="71" customFormat="1" ht="24.95" customHeight="1" x14ac:dyDescent="0.35">
      <c r="A8" s="231" t="s">
        <v>903</v>
      </c>
      <c r="B8" s="479" t="s">
        <v>715</v>
      </c>
      <c r="C8" s="481" t="s">
        <v>905</v>
      </c>
      <c r="D8" s="481" t="s">
        <v>906</v>
      </c>
      <c r="E8" s="481" t="s">
        <v>907</v>
      </c>
      <c r="F8" s="481" t="s">
        <v>8</v>
      </c>
      <c r="G8" s="479" t="s">
        <v>10</v>
      </c>
    </row>
    <row r="9" spans="1:7" s="71" customFormat="1" ht="24.95" customHeight="1" x14ac:dyDescent="0.2">
      <c r="A9" s="232" t="s">
        <v>734</v>
      </c>
      <c r="B9" s="480"/>
      <c r="C9" s="482"/>
      <c r="D9" s="482"/>
      <c r="E9" s="482"/>
      <c r="F9" s="482"/>
      <c r="G9" s="480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5" t="s">
        <v>763</v>
      </c>
      <c r="B14" s="445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6" t="s">
        <v>730</v>
      </c>
      <c r="B15" s="477"/>
      <c r="C15" s="477"/>
      <c r="D15" s="477"/>
      <c r="E15" s="477"/>
      <c r="F15" s="477"/>
      <c r="G15" s="478"/>
    </row>
    <row r="16" spans="1:7" ht="24.95" customHeight="1" x14ac:dyDescent="0.2">
      <c r="A16" s="457" t="s">
        <v>756</v>
      </c>
      <c r="B16" s="458"/>
      <c r="C16" s="458"/>
      <c r="D16" s="458"/>
      <c r="E16" s="458"/>
      <c r="F16" s="458"/>
      <c r="G16" s="459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566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ht="24.95" customHeight="1" x14ac:dyDescent="0.35">
      <c r="A8" s="8" t="s">
        <v>426</v>
      </c>
      <c r="B8" s="466" t="s">
        <v>715</v>
      </c>
      <c r="C8" s="468">
        <v>6</v>
      </c>
      <c r="D8" s="468">
        <v>8</v>
      </c>
      <c r="E8" s="468">
        <v>10</v>
      </c>
      <c r="F8" s="468">
        <v>12</v>
      </c>
      <c r="G8" s="599"/>
      <c r="H8" s="600"/>
      <c r="I8" s="468" t="s">
        <v>8</v>
      </c>
      <c r="J8" s="466" t="s">
        <v>10</v>
      </c>
    </row>
    <row r="9" spans="1:10" ht="24.95" customHeight="1" x14ac:dyDescent="0.2">
      <c r="A9" s="102" t="s">
        <v>734</v>
      </c>
      <c r="B9" s="467"/>
      <c r="C9" s="469"/>
      <c r="D9" s="469"/>
      <c r="E9" s="469"/>
      <c r="F9" s="469"/>
      <c r="G9" s="601"/>
      <c r="H9" s="602"/>
      <c r="I9" s="469"/>
      <c r="J9" s="467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1"/>
      <c r="H10" s="602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1"/>
      <c r="H11" s="602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1"/>
      <c r="H12" s="602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1"/>
      <c r="H13" s="602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1"/>
      <c r="H14" s="602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1"/>
      <c r="H15" s="602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1"/>
      <c r="H16" s="602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1"/>
      <c r="H17" s="602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1"/>
      <c r="H18" s="602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1"/>
      <c r="H19" s="602"/>
      <c r="I19" s="20" t="s">
        <v>8</v>
      </c>
      <c r="J19" s="19" t="s">
        <v>10</v>
      </c>
    </row>
    <row r="20" spans="1:10" s="58" customFormat="1" ht="23.25" customHeight="1" x14ac:dyDescent="0.35">
      <c r="A20" s="362" t="s">
        <v>763</v>
      </c>
      <c r="B20" s="364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3"/>
      <c r="H20" s="604"/>
      <c r="I20" s="90">
        <f>SUM(I10:I18)</f>
        <v>0</v>
      </c>
      <c r="J20" s="91">
        <f>SUM(J10:J18)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71" t="s">
        <v>924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3.25" x14ac:dyDescent="0.35">
      <c r="A8" s="8" t="s">
        <v>923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6" t="s">
        <v>8</v>
      </c>
      <c r="J8" s="466" t="s">
        <v>10</v>
      </c>
    </row>
    <row r="9" spans="1:10" ht="23.25" x14ac:dyDescent="0.35">
      <c r="A9" s="277" t="s">
        <v>734</v>
      </c>
      <c r="B9" s="469"/>
      <c r="C9" s="469"/>
      <c r="D9" s="469"/>
      <c r="E9" s="469"/>
      <c r="F9" s="469"/>
      <c r="G9" s="469"/>
      <c r="H9" s="591"/>
      <c r="I9" s="467"/>
      <c r="J9" s="467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1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1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1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1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1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1"/>
      <c r="I15" s="20" t="s">
        <v>8</v>
      </c>
      <c r="J15" s="19" t="s">
        <v>10</v>
      </c>
    </row>
    <row r="16" spans="1:10" ht="23.25" x14ac:dyDescent="0.35">
      <c r="A16" s="362" t="s">
        <v>763</v>
      </c>
      <c r="B16" s="364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2"/>
      <c r="I16" s="90">
        <f>SUM(I10:I14)</f>
        <v>0</v>
      </c>
      <c r="J16" s="91">
        <f>SUM(J10:J14)</f>
        <v>0</v>
      </c>
    </row>
    <row r="17" spans="1:10" ht="23.25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4.95" customHeight="1" x14ac:dyDescent="0.35">
      <c r="A8" s="8" t="s">
        <v>722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6" t="s">
        <v>8</v>
      </c>
      <c r="J8" s="466" t="s">
        <v>10</v>
      </c>
    </row>
    <row r="9" spans="1:10" ht="24.95" customHeight="1" x14ac:dyDescent="0.2">
      <c r="A9" s="94" t="s">
        <v>734</v>
      </c>
      <c r="B9" s="469"/>
      <c r="C9" s="469"/>
      <c r="D9" s="469"/>
      <c r="E9" s="469"/>
      <c r="F9" s="469"/>
      <c r="G9" s="469"/>
      <c r="H9" s="591"/>
      <c r="I9" s="467"/>
      <c r="J9" s="467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1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1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1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1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1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1"/>
      <c r="I15" s="20" t="s">
        <v>8</v>
      </c>
      <c r="J15" s="19" t="s">
        <v>10</v>
      </c>
    </row>
    <row r="16" spans="1:10" s="58" customFormat="1" ht="23.25" customHeight="1" x14ac:dyDescent="0.35">
      <c r="A16" s="362" t="s">
        <v>763</v>
      </c>
      <c r="B16" s="364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2"/>
      <c r="I16" s="90">
        <f>SUM(I10:I14)</f>
        <v>0</v>
      </c>
      <c r="J16" s="91">
        <f>SUM(J10:J14)</f>
        <v>0</v>
      </c>
    </row>
    <row r="17" spans="1:10" ht="24.95" customHeight="1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I41</f>
        <v>0</v>
      </c>
    </row>
    <row r="8" spans="1:10" ht="24.95" customHeight="1" x14ac:dyDescent="0.35">
      <c r="A8" s="8" t="s">
        <v>46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8" t="s">
        <v>8</v>
      </c>
      <c r="J8" s="466" t="s">
        <v>10</v>
      </c>
    </row>
    <row r="9" spans="1:10" ht="24.95" customHeight="1" x14ac:dyDescent="0.2">
      <c r="A9" s="94" t="s">
        <v>734</v>
      </c>
      <c r="B9" s="467"/>
      <c r="C9" s="469"/>
      <c r="D9" s="469"/>
      <c r="E9" s="469"/>
      <c r="F9" s="469"/>
      <c r="G9" s="469"/>
      <c r="H9" s="591"/>
      <c r="I9" s="469"/>
      <c r="J9" s="467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1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1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1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1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1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1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1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1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1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1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1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1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1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1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1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1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1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1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1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1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1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1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1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1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1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1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1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1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1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1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1"/>
      <c r="I40" s="20" t="s">
        <v>8</v>
      </c>
      <c r="J40" s="19" t="s">
        <v>10</v>
      </c>
    </row>
    <row r="41" spans="1:10" s="58" customFormat="1" ht="23.25" customHeight="1" x14ac:dyDescent="0.35">
      <c r="A41" s="362" t="s">
        <v>763</v>
      </c>
      <c r="B41" s="364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2"/>
      <c r="I41" s="90">
        <f>SUM(I10:I39)</f>
        <v>0</v>
      </c>
      <c r="J41" s="91">
        <f>SUM(J10:J39)</f>
        <v>0</v>
      </c>
    </row>
    <row r="42" spans="1:10" ht="24.95" customHeight="1" x14ac:dyDescent="0.2">
      <c r="A42" s="457" t="s">
        <v>756</v>
      </c>
      <c r="B42" s="458"/>
      <c r="C42" s="458"/>
      <c r="D42" s="458"/>
      <c r="E42" s="458"/>
      <c r="F42" s="458"/>
      <c r="G42" s="458"/>
      <c r="H42" s="458"/>
      <c r="I42" s="458"/>
      <c r="J42" s="459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I27</f>
        <v>0</v>
      </c>
    </row>
    <row r="8" spans="1:10" ht="23.25" x14ac:dyDescent="0.35">
      <c r="A8" s="8" t="s">
        <v>723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8" t="s">
        <v>8</v>
      </c>
      <c r="J8" s="466" t="s">
        <v>10</v>
      </c>
    </row>
    <row r="9" spans="1:10" ht="23.25" x14ac:dyDescent="0.2">
      <c r="A9" s="189" t="s">
        <v>734</v>
      </c>
      <c r="B9" s="467"/>
      <c r="C9" s="469"/>
      <c r="D9" s="469"/>
      <c r="E9" s="469"/>
      <c r="F9" s="469"/>
      <c r="G9" s="469"/>
      <c r="H9" s="591"/>
      <c r="I9" s="469"/>
      <c r="J9" s="467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1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1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1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1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1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1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1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1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1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1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1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1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1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1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1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1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1"/>
      <c r="I26" s="20" t="s">
        <v>8</v>
      </c>
      <c r="J26" s="19" t="s">
        <v>10</v>
      </c>
    </row>
    <row r="27" spans="1:10" s="58" customFormat="1" ht="23.25" customHeight="1" x14ac:dyDescent="0.35">
      <c r="A27" s="362" t="s">
        <v>763</v>
      </c>
      <c r="B27" s="364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2"/>
      <c r="I27" s="90">
        <f>SUM(I10:I25)</f>
        <v>0</v>
      </c>
      <c r="J27" s="91">
        <f>SUM(J10:J25)</f>
        <v>0</v>
      </c>
    </row>
    <row r="28" spans="1:10" ht="24.95" customHeight="1" x14ac:dyDescent="0.2">
      <c r="A28" s="457" t="s">
        <v>756</v>
      </c>
      <c r="B28" s="458"/>
      <c r="C28" s="458"/>
      <c r="D28" s="458"/>
      <c r="E28" s="458"/>
      <c r="F28" s="458"/>
      <c r="G28" s="458"/>
      <c r="H28" s="458"/>
      <c r="I28" s="458"/>
      <c r="J28" s="459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I42</f>
        <v>0</v>
      </c>
    </row>
    <row r="8" spans="1:10" ht="23.25" x14ac:dyDescent="0.35">
      <c r="A8" s="8" t="s">
        <v>48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77"/>
      <c r="I8" s="468" t="s">
        <v>8</v>
      </c>
      <c r="J8" s="466" t="s">
        <v>10</v>
      </c>
    </row>
    <row r="9" spans="1:10" ht="23.25" x14ac:dyDescent="0.35">
      <c r="A9" s="189" t="s">
        <v>734</v>
      </c>
      <c r="B9" s="467"/>
      <c r="C9" s="469"/>
      <c r="D9" s="469"/>
      <c r="E9" s="469"/>
      <c r="F9" s="469"/>
      <c r="G9" s="469"/>
      <c r="H9" s="78"/>
      <c r="I9" s="469"/>
      <c r="J9" s="467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2" t="s">
        <v>763</v>
      </c>
      <c r="B42" s="364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7" t="s">
        <v>756</v>
      </c>
      <c r="B43" s="458"/>
      <c r="C43" s="458"/>
      <c r="D43" s="458"/>
      <c r="E43" s="458"/>
      <c r="F43" s="458"/>
      <c r="G43" s="458"/>
      <c r="H43" s="458"/>
      <c r="I43" s="458"/>
      <c r="J43" s="459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</row>
    <row r="2" spans="1:8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</row>
    <row r="3" spans="1:8" ht="23.25" x14ac:dyDescent="0.2">
      <c r="A3" s="475" t="s">
        <v>934</v>
      </c>
      <c r="B3" s="471"/>
      <c r="C3" s="471"/>
      <c r="D3" s="471"/>
      <c r="E3" s="471"/>
      <c r="F3" s="471"/>
      <c r="G3" s="471"/>
      <c r="H3" s="471"/>
    </row>
    <row r="4" spans="1:8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</row>
    <row r="5" spans="1:8" ht="23.25" x14ac:dyDescent="0.2">
      <c r="A5" s="539" t="s">
        <v>730</v>
      </c>
      <c r="B5" s="539"/>
      <c r="C5" s="539"/>
      <c r="D5" s="539"/>
      <c r="E5" s="539"/>
      <c r="F5" s="539"/>
      <c r="G5" s="539"/>
      <c r="H5" s="539"/>
    </row>
    <row r="6" spans="1:8" ht="23.25" x14ac:dyDescent="0.2">
      <c r="A6" s="534" t="s">
        <v>729</v>
      </c>
      <c r="B6" s="534"/>
      <c r="C6" s="534"/>
      <c r="D6" s="534"/>
      <c r="E6" s="534"/>
      <c r="F6" s="534"/>
      <c r="G6" s="534"/>
      <c r="H6" s="534"/>
    </row>
    <row r="7" spans="1:8" ht="23.25" x14ac:dyDescent="0.2">
      <c r="A7" s="532" t="s">
        <v>764</v>
      </c>
      <c r="B7" s="532"/>
      <c r="C7" s="532"/>
      <c r="D7" s="532"/>
      <c r="E7" s="532"/>
      <c r="F7" s="532"/>
      <c r="G7" s="532"/>
      <c r="H7" s="88">
        <f>G18</f>
        <v>0</v>
      </c>
    </row>
    <row r="8" spans="1:8" ht="23.25" x14ac:dyDescent="0.35">
      <c r="A8" s="230" t="s">
        <v>934</v>
      </c>
      <c r="B8" s="466" t="s">
        <v>715</v>
      </c>
      <c r="C8" s="468">
        <v>4</v>
      </c>
      <c r="D8" s="468">
        <v>6</v>
      </c>
      <c r="E8" s="468">
        <v>8</v>
      </c>
      <c r="F8" s="468">
        <v>10</v>
      </c>
      <c r="G8" s="468" t="s">
        <v>8</v>
      </c>
      <c r="H8" s="466" t="s">
        <v>10</v>
      </c>
    </row>
    <row r="9" spans="1:8" ht="23.25" x14ac:dyDescent="0.35">
      <c r="A9" s="217" t="s">
        <v>734</v>
      </c>
      <c r="B9" s="467"/>
      <c r="C9" s="469"/>
      <c r="D9" s="469"/>
      <c r="E9" s="469"/>
      <c r="F9" s="469"/>
      <c r="G9" s="469"/>
      <c r="H9" s="467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5">
        <v>4</v>
      </c>
      <c r="D17" s="295">
        <v>6</v>
      </c>
      <c r="E17" s="295">
        <v>8</v>
      </c>
      <c r="F17" s="295">
        <v>10</v>
      </c>
      <c r="G17" s="20" t="s">
        <v>8</v>
      </c>
      <c r="H17" s="19" t="s">
        <v>10</v>
      </c>
    </row>
    <row r="18" spans="1:8" ht="23.25" x14ac:dyDescent="0.35">
      <c r="A18" s="595" t="s">
        <v>763</v>
      </c>
      <c r="B18" s="596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7" t="s">
        <v>756</v>
      </c>
      <c r="B19" s="458"/>
      <c r="C19" s="458"/>
      <c r="D19" s="458"/>
      <c r="E19" s="458"/>
      <c r="F19" s="458"/>
      <c r="G19" s="458"/>
      <c r="H19" s="459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3.25" x14ac:dyDescent="0.35">
      <c r="A8" s="8" t="s">
        <v>628</v>
      </c>
      <c r="B8" s="466" t="s">
        <v>715</v>
      </c>
      <c r="C8" s="468">
        <v>10</v>
      </c>
      <c r="D8" s="468">
        <v>12</v>
      </c>
      <c r="E8" s="468">
        <v>14</v>
      </c>
      <c r="F8" s="468">
        <v>16</v>
      </c>
      <c r="G8" s="468">
        <v>18</v>
      </c>
      <c r="H8" s="590"/>
      <c r="I8" s="468" t="s">
        <v>8</v>
      </c>
      <c r="J8" s="466" t="s">
        <v>10</v>
      </c>
    </row>
    <row r="9" spans="1:10" ht="23.25" x14ac:dyDescent="0.35">
      <c r="A9" s="117" t="s">
        <v>734</v>
      </c>
      <c r="B9" s="467"/>
      <c r="C9" s="469"/>
      <c r="D9" s="469"/>
      <c r="E9" s="469"/>
      <c r="F9" s="469"/>
      <c r="G9" s="469"/>
      <c r="H9" s="591"/>
      <c r="I9" s="469"/>
      <c r="J9" s="467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1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1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1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1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1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1"/>
      <c r="I15" s="20" t="s">
        <v>8</v>
      </c>
      <c r="J15" s="19" t="s">
        <v>10</v>
      </c>
    </row>
    <row r="16" spans="1:10" s="58" customFormat="1" ht="23.25" customHeight="1" x14ac:dyDescent="0.35">
      <c r="A16" s="362" t="s">
        <v>763</v>
      </c>
      <c r="B16" s="364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2"/>
      <c r="I16" s="90">
        <f>SUM(I10:I14)</f>
        <v>0</v>
      </c>
      <c r="J16" s="91">
        <f>SUM(J10:J14)</f>
        <v>0</v>
      </c>
    </row>
    <row r="17" spans="1:10" ht="24.95" customHeight="1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71" t="s">
        <v>883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5" t="s">
        <v>763</v>
      </c>
      <c r="B15" s="445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I32</f>
        <v>0</v>
      </c>
    </row>
    <row r="8" spans="1:10" ht="23.25" x14ac:dyDescent="0.35">
      <c r="A8" s="8" t="s">
        <v>49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8" t="s">
        <v>8</v>
      </c>
      <c r="J8" s="466" t="s">
        <v>10</v>
      </c>
    </row>
    <row r="9" spans="1:10" ht="23.25" x14ac:dyDescent="0.2">
      <c r="A9" s="94" t="s">
        <v>734</v>
      </c>
      <c r="B9" s="467"/>
      <c r="C9" s="469"/>
      <c r="D9" s="469"/>
      <c r="E9" s="469"/>
      <c r="F9" s="469"/>
      <c r="G9" s="469"/>
      <c r="H9" s="591"/>
      <c r="I9" s="469"/>
      <c r="J9" s="467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1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1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1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1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1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1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1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1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1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1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1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1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1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1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1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1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1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1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1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1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1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1"/>
      <c r="I31" s="20" t="s">
        <v>8</v>
      </c>
      <c r="J31" s="19" t="s">
        <v>10</v>
      </c>
    </row>
    <row r="32" spans="1:10" s="58" customFormat="1" ht="23.25" customHeight="1" x14ac:dyDescent="0.35">
      <c r="A32" s="362" t="s">
        <v>763</v>
      </c>
      <c r="B32" s="364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2"/>
      <c r="I32" s="90">
        <f>SUM(I10:I30)</f>
        <v>0</v>
      </c>
      <c r="J32" s="91">
        <f>SUM(J10:J30)</f>
        <v>0</v>
      </c>
    </row>
    <row r="33" spans="1:10" ht="24.95" customHeight="1" x14ac:dyDescent="0.2">
      <c r="A33" s="457" t="s">
        <v>756</v>
      </c>
      <c r="B33" s="458"/>
      <c r="C33" s="458"/>
      <c r="D33" s="458"/>
      <c r="E33" s="458"/>
      <c r="F33" s="458"/>
      <c r="G33" s="458"/>
      <c r="H33" s="458"/>
      <c r="I33" s="458"/>
      <c r="J33" s="459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759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8" t="s">
        <v>681</v>
      </c>
      <c r="B8" s="466" t="s">
        <v>715</v>
      </c>
      <c r="C8" s="483"/>
      <c r="D8" s="468">
        <v>8</v>
      </c>
      <c r="E8" s="468">
        <v>10</v>
      </c>
      <c r="F8" s="468">
        <v>12</v>
      </c>
      <c r="G8" s="468">
        <v>14</v>
      </c>
      <c r="H8" s="468">
        <v>16</v>
      </c>
      <c r="I8" s="466" t="s">
        <v>8</v>
      </c>
      <c r="J8" s="466" t="s">
        <v>10</v>
      </c>
    </row>
    <row r="9" spans="1:10" ht="23.25" x14ac:dyDescent="0.2">
      <c r="A9" s="94" t="s">
        <v>734</v>
      </c>
      <c r="B9" s="467"/>
      <c r="C9" s="484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71</v>
      </c>
      <c r="B10" s="30">
        <v>1.25</v>
      </c>
      <c r="C10" s="484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4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4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4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4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4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4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4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4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4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4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5" t="s">
        <v>763</v>
      </c>
      <c r="B21" s="445"/>
      <c r="C21" s="484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5" t="s">
        <v>756</v>
      </c>
      <c r="B22" s="486"/>
      <c r="C22" s="486"/>
      <c r="D22" s="486"/>
      <c r="E22" s="486"/>
      <c r="F22" s="486"/>
      <c r="G22" s="486"/>
      <c r="H22" s="486"/>
      <c r="I22" s="486"/>
      <c r="J22" s="487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I27</f>
        <v>0</v>
      </c>
    </row>
    <row r="8" spans="1:10" ht="23.25" x14ac:dyDescent="0.35">
      <c r="A8" s="8" t="s">
        <v>691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605" t="s">
        <v>2</v>
      </c>
      <c r="H8" s="606"/>
      <c r="I8" s="468" t="s">
        <v>8</v>
      </c>
      <c r="J8" s="466" t="s">
        <v>10</v>
      </c>
    </row>
    <row r="9" spans="1:10" ht="23.25" x14ac:dyDescent="0.35">
      <c r="A9" s="33" t="s">
        <v>734</v>
      </c>
      <c r="B9" s="469"/>
      <c r="C9" s="469"/>
      <c r="D9" s="469"/>
      <c r="E9" s="469"/>
      <c r="F9" s="469"/>
      <c r="G9" s="607"/>
      <c r="H9" s="608"/>
      <c r="I9" s="469"/>
      <c r="J9" s="467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7"/>
      <c r="H10" s="608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7"/>
      <c r="H11" s="60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7"/>
      <c r="H12" s="60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7"/>
      <c r="H13" s="60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7"/>
      <c r="H14" s="60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7"/>
      <c r="H15" s="60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7"/>
      <c r="H16" s="60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7"/>
      <c r="H17" s="60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7"/>
      <c r="H18" s="608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7"/>
      <c r="H19" s="60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7"/>
      <c r="H20" s="60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7"/>
      <c r="H21" s="60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7"/>
      <c r="H22" s="60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7"/>
      <c r="H23" s="60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7"/>
      <c r="H24" s="608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7"/>
      <c r="H25" s="608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7"/>
      <c r="H26" s="608"/>
      <c r="I26" s="20" t="s">
        <v>8</v>
      </c>
      <c r="J26" s="19" t="s">
        <v>10</v>
      </c>
    </row>
    <row r="27" spans="1:10" s="58" customFormat="1" ht="23.25" customHeight="1" x14ac:dyDescent="0.35">
      <c r="A27" s="362" t="s">
        <v>763</v>
      </c>
      <c r="B27" s="364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09"/>
      <c r="H27" s="610"/>
      <c r="I27" s="90">
        <f>SUM(I10:I25)</f>
        <v>0</v>
      </c>
      <c r="J27" s="91">
        <f>SUM(J10:J25)</f>
        <v>0</v>
      </c>
    </row>
    <row r="28" spans="1:10" ht="24.95" customHeight="1" x14ac:dyDescent="0.2">
      <c r="A28" s="457" t="s">
        <v>756</v>
      </c>
      <c r="B28" s="458"/>
      <c r="C28" s="458"/>
      <c r="D28" s="458"/>
      <c r="E28" s="458"/>
      <c r="F28" s="458"/>
      <c r="G28" s="458"/>
      <c r="H28" s="458"/>
      <c r="I28" s="458"/>
      <c r="J28" s="459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ht="23.25" x14ac:dyDescent="0.35">
      <c r="A8" s="8" t="s">
        <v>50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35">
      <c r="A9" s="17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2" t="s">
        <v>763</v>
      </c>
      <c r="B14" s="364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I26</f>
        <v>0</v>
      </c>
    </row>
    <row r="8" spans="1:10" ht="23.25" x14ac:dyDescent="0.35">
      <c r="A8" s="8" t="s">
        <v>51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56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2" t="s">
        <v>763</v>
      </c>
      <c r="B26" s="364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7" t="s">
        <v>756</v>
      </c>
      <c r="B27" s="458"/>
      <c r="C27" s="458"/>
      <c r="D27" s="458"/>
      <c r="E27" s="458"/>
      <c r="F27" s="458"/>
      <c r="G27" s="458"/>
      <c r="H27" s="458"/>
      <c r="I27" s="458"/>
      <c r="J27" s="459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I25</f>
        <v>0</v>
      </c>
    </row>
    <row r="8" spans="1:10" ht="23.25" x14ac:dyDescent="0.35">
      <c r="A8" s="8" t="s">
        <v>52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2" t="s">
        <v>763</v>
      </c>
      <c r="B25" s="364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7" t="s">
        <v>756</v>
      </c>
      <c r="B26" s="458"/>
      <c r="C26" s="458"/>
      <c r="D26" s="458"/>
      <c r="E26" s="458"/>
      <c r="F26" s="458"/>
      <c r="G26" s="458"/>
      <c r="H26" s="458"/>
      <c r="I26" s="458"/>
      <c r="J26" s="459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ht="23.25" x14ac:dyDescent="0.35">
      <c r="A8" s="8" t="s">
        <v>724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189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2" t="s">
        <v>763</v>
      </c>
      <c r="B24" s="364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845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I37</f>
        <v>0</v>
      </c>
    </row>
    <row r="8" spans="1:10" ht="23.25" x14ac:dyDescent="0.35">
      <c r="A8" s="8" t="s">
        <v>846</v>
      </c>
      <c r="B8" s="466" t="s">
        <v>715</v>
      </c>
      <c r="C8" s="559">
        <v>0</v>
      </c>
      <c r="D8" s="615"/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customHeight="1" x14ac:dyDescent="0.2">
      <c r="A9" s="115" t="s">
        <v>734</v>
      </c>
      <c r="B9" s="467"/>
      <c r="C9" s="561"/>
      <c r="D9" s="616"/>
      <c r="E9" s="469"/>
      <c r="F9" s="469"/>
      <c r="G9" s="469"/>
      <c r="H9" s="469"/>
      <c r="I9" s="469"/>
      <c r="J9" s="467"/>
    </row>
    <row r="10" spans="1:10" ht="23.25" customHeight="1" x14ac:dyDescent="0.35">
      <c r="A10" s="59" t="s">
        <v>852</v>
      </c>
      <c r="B10" s="26">
        <v>2</v>
      </c>
      <c r="C10" s="561"/>
      <c r="D10" s="616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1"/>
      <c r="D11" s="616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1"/>
      <c r="D12" s="616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1"/>
      <c r="D13" s="616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1"/>
      <c r="D14" s="616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1"/>
      <c r="D15" s="616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1"/>
      <c r="D16" s="616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1"/>
      <c r="D17" s="616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1"/>
      <c r="D18" s="616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1"/>
      <c r="D19" s="616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1"/>
      <c r="D20" s="616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1"/>
      <c r="D21" s="616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1"/>
      <c r="D22" s="616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1"/>
      <c r="D23" s="616"/>
      <c r="E23" s="76">
        <v>0</v>
      </c>
      <c r="F23" s="76">
        <v>0</v>
      </c>
      <c r="G23" s="76">
        <v>0</v>
      </c>
      <c r="H23" s="612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1"/>
      <c r="D24" s="616"/>
      <c r="E24" s="72"/>
      <c r="F24" s="72"/>
      <c r="G24" s="72"/>
      <c r="H24" s="613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1"/>
      <c r="D25" s="616"/>
      <c r="E25" s="72"/>
      <c r="F25" s="72"/>
      <c r="G25" s="72"/>
      <c r="H25" s="613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1"/>
      <c r="D26" s="616"/>
      <c r="E26" s="72"/>
      <c r="F26" s="72"/>
      <c r="G26" s="72"/>
      <c r="H26" s="613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1"/>
      <c r="D27" s="616"/>
      <c r="E27" s="72"/>
      <c r="F27" s="72"/>
      <c r="G27" s="72"/>
      <c r="H27" s="613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1"/>
      <c r="D28" s="616"/>
      <c r="E28" s="72"/>
      <c r="F28" s="72"/>
      <c r="G28" s="72"/>
      <c r="H28" s="613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1"/>
      <c r="D29" s="616"/>
      <c r="E29" s="72"/>
      <c r="F29" s="72"/>
      <c r="G29" s="72"/>
      <c r="H29" s="613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1"/>
      <c r="D30" s="616"/>
      <c r="E30" s="72"/>
      <c r="F30" s="72"/>
      <c r="G30" s="72"/>
      <c r="H30" s="613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1"/>
      <c r="D31" s="616"/>
      <c r="E31" s="72"/>
      <c r="F31" s="72"/>
      <c r="G31" s="72"/>
      <c r="H31" s="613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1"/>
      <c r="D32" s="616"/>
      <c r="E32" s="72"/>
      <c r="F32" s="72"/>
      <c r="G32" s="72"/>
      <c r="H32" s="613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1"/>
      <c r="D33" s="616"/>
      <c r="E33" s="72"/>
      <c r="F33" s="72"/>
      <c r="G33" s="72"/>
      <c r="H33" s="613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1"/>
      <c r="D34" s="616"/>
      <c r="E34" s="72"/>
      <c r="F34" s="72"/>
      <c r="G34" s="72"/>
      <c r="H34" s="613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1"/>
      <c r="D35" s="616"/>
      <c r="E35" s="72"/>
      <c r="F35" s="72"/>
      <c r="G35" s="72"/>
      <c r="H35" s="614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1"/>
      <c r="D36" s="616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3"/>
      <c r="D37" s="617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1"/>
      <c r="B38" s="372"/>
      <c r="C38" s="372"/>
      <c r="D38" s="372"/>
      <c r="E38" s="372"/>
      <c r="F38" s="372"/>
      <c r="G38" s="372"/>
      <c r="H38" s="372"/>
      <c r="I38" s="372"/>
      <c r="J38" s="373"/>
    </row>
    <row r="39" spans="1:10" ht="24.95" customHeight="1" x14ac:dyDescent="0.2">
      <c r="A39" s="457" t="s">
        <v>756</v>
      </c>
      <c r="B39" s="458"/>
      <c r="C39" s="458"/>
      <c r="D39" s="458"/>
      <c r="E39" s="458"/>
      <c r="F39" s="458"/>
      <c r="G39" s="458"/>
      <c r="H39" s="458"/>
      <c r="I39" s="458"/>
      <c r="J39" s="459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7" t="s">
        <v>754</v>
      </c>
      <c r="B1" s="507"/>
      <c r="C1" s="507"/>
      <c r="D1" s="507"/>
      <c r="E1" s="507"/>
      <c r="F1" s="507"/>
    </row>
    <row r="2" spans="1:6" s="67" customFormat="1" ht="23.25" x14ac:dyDescent="0.2">
      <c r="A2" s="471" t="s">
        <v>0</v>
      </c>
      <c r="B2" s="471"/>
      <c r="C2" s="471"/>
      <c r="D2" s="471"/>
      <c r="E2" s="471"/>
      <c r="F2" s="471"/>
    </row>
    <row r="3" spans="1:6" s="67" customFormat="1" ht="23.25" x14ac:dyDescent="0.2">
      <c r="A3" s="471" t="s">
        <v>900</v>
      </c>
      <c r="B3" s="471"/>
      <c r="C3" s="471"/>
      <c r="D3" s="471"/>
      <c r="E3" s="471"/>
      <c r="F3" s="471"/>
    </row>
    <row r="4" spans="1:6" s="67" customFormat="1" ht="23.25" x14ac:dyDescent="0.2">
      <c r="A4" s="471" t="s">
        <v>757</v>
      </c>
      <c r="B4" s="471"/>
      <c r="C4" s="471"/>
      <c r="D4" s="471"/>
      <c r="E4" s="471"/>
      <c r="F4" s="471"/>
    </row>
    <row r="5" spans="1:6" ht="23.25" x14ac:dyDescent="0.2">
      <c r="A5" s="453" t="s">
        <v>730</v>
      </c>
      <c r="B5" s="453"/>
      <c r="C5" s="453"/>
      <c r="D5" s="453"/>
      <c r="E5" s="453"/>
      <c r="F5" s="453"/>
    </row>
    <row r="6" spans="1:6" ht="24.95" customHeight="1" x14ac:dyDescent="0.2">
      <c r="A6" s="443" t="s">
        <v>729</v>
      </c>
      <c r="B6" s="443"/>
      <c r="C6" s="443"/>
      <c r="D6" s="443"/>
      <c r="E6" s="443"/>
      <c r="F6" s="443"/>
    </row>
    <row r="7" spans="1:6" s="71" customFormat="1" ht="23.25" customHeight="1" x14ac:dyDescent="0.2">
      <c r="A7" s="449" t="s">
        <v>764</v>
      </c>
      <c r="B7" s="449"/>
      <c r="C7" s="449"/>
      <c r="D7" s="449"/>
      <c r="E7" s="449"/>
      <c r="F7" s="88">
        <f>E14</f>
        <v>0</v>
      </c>
    </row>
    <row r="8" spans="1:6" ht="23.25" x14ac:dyDescent="0.35">
      <c r="A8" s="8" t="s">
        <v>901</v>
      </c>
      <c r="B8" s="530" t="s">
        <v>715</v>
      </c>
      <c r="C8" s="618" t="s">
        <v>907</v>
      </c>
      <c r="D8" s="531" t="s">
        <v>950</v>
      </c>
      <c r="E8" s="531" t="s">
        <v>8</v>
      </c>
      <c r="F8" s="530" t="s">
        <v>10</v>
      </c>
    </row>
    <row r="9" spans="1:6" s="64" customFormat="1" ht="23.25" customHeight="1" x14ac:dyDescent="0.35">
      <c r="A9" s="215" t="s">
        <v>734</v>
      </c>
      <c r="B9" s="530"/>
      <c r="C9" s="618"/>
      <c r="D9" s="531"/>
      <c r="E9" s="531"/>
      <c r="F9" s="530"/>
    </row>
    <row r="10" spans="1:6" s="64" customFormat="1" ht="23.25" customHeight="1" x14ac:dyDescent="0.35">
      <c r="A10" s="313" t="s">
        <v>962</v>
      </c>
      <c r="B10" s="315">
        <v>6.5</v>
      </c>
      <c r="C10" s="311">
        <v>0</v>
      </c>
      <c r="D10" s="312">
        <v>0</v>
      </c>
      <c r="E10" s="312">
        <f>SUM(C10:D10)</f>
        <v>0</v>
      </c>
      <c r="F10" s="314">
        <f>B10*E10</f>
        <v>0</v>
      </c>
    </row>
    <row r="11" spans="1:6" s="64" customFormat="1" ht="23.25" customHeight="1" x14ac:dyDescent="0.35">
      <c r="A11" s="313" t="s">
        <v>960</v>
      </c>
      <c r="B11" s="314">
        <v>6.5</v>
      </c>
      <c r="C11" s="311">
        <v>0</v>
      </c>
      <c r="D11" s="312">
        <v>0</v>
      </c>
      <c r="E11" s="312">
        <f t="shared" ref="E11:E13" si="0">SUM(C11:D11)</f>
        <v>0</v>
      </c>
      <c r="F11" s="314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2">
        <f t="shared" si="0"/>
        <v>0</v>
      </c>
      <c r="F12" s="314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2">
        <f t="shared" si="0"/>
        <v>0</v>
      </c>
      <c r="F13" s="314">
        <f t="shared" si="1"/>
        <v>0</v>
      </c>
    </row>
    <row r="14" spans="1:6" s="58" customFormat="1" ht="23.25" customHeight="1" x14ac:dyDescent="0.35">
      <c r="A14" s="619" t="s">
        <v>763</v>
      </c>
      <c r="B14" s="620"/>
      <c r="C14" s="316">
        <f>SUM(C10:C13)</f>
        <v>0</v>
      </c>
      <c r="D14" s="317">
        <f>SUM(D10:D13)</f>
        <v>0</v>
      </c>
      <c r="E14" s="317">
        <f>SUM(C14:D14)</f>
        <v>0</v>
      </c>
      <c r="F14" s="318">
        <f>SUM(F9:F13)</f>
        <v>0</v>
      </c>
    </row>
    <row r="15" spans="1:6" s="58" customFormat="1" ht="23.25" customHeight="1" x14ac:dyDescent="0.2">
      <c r="A15" s="611"/>
      <c r="B15" s="372"/>
      <c r="C15" s="372"/>
      <c r="D15" s="372"/>
      <c r="E15" s="372"/>
      <c r="F15" s="373"/>
    </row>
    <row r="16" spans="1:6" ht="24.95" customHeight="1" x14ac:dyDescent="0.2">
      <c r="A16" s="457" t="s">
        <v>756</v>
      </c>
      <c r="B16" s="458"/>
      <c r="C16" s="458"/>
      <c r="D16" s="458"/>
      <c r="E16" s="458"/>
      <c r="F16" s="459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ht="23.25" x14ac:dyDescent="0.35">
      <c r="A8" s="8" t="s">
        <v>726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8" t="s">
        <v>10</v>
      </c>
    </row>
    <row r="9" spans="1:10" ht="23.25" x14ac:dyDescent="0.2">
      <c r="A9" s="226" t="s">
        <v>734</v>
      </c>
      <c r="B9" s="467"/>
      <c r="C9" s="469"/>
      <c r="D9" s="469"/>
      <c r="E9" s="469"/>
      <c r="F9" s="469"/>
      <c r="G9" s="469"/>
      <c r="H9" s="469"/>
      <c r="I9" s="469"/>
      <c r="J9" s="469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2" t="s">
        <v>763</v>
      </c>
      <c r="B14" s="364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2" t="s">
        <v>754</v>
      </c>
      <c r="B1" s="632"/>
      <c r="C1" s="632"/>
      <c r="D1" s="632"/>
      <c r="E1" s="632"/>
      <c r="F1" s="632"/>
      <c r="G1" s="632"/>
      <c r="H1" s="632"/>
      <c r="I1" s="632"/>
      <c r="J1" s="632"/>
      <c r="R1" s="227"/>
      <c r="S1" s="227"/>
      <c r="T1" s="227"/>
      <c r="U1" s="227"/>
    </row>
    <row r="2" spans="1:21" s="67" customFormat="1" ht="23.25" customHeight="1" x14ac:dyDescent="0.2">
      <c r="A2" s="452" t="s">
        <v>0</v>
      </c>
      <c r="B2" s="452"/>
      <c r="C2" s="452"/>
      <c r="D2" s="452"/>
      <c r="E2" s="452"/>
      <c r="F2" s="452"/>
      <c r="G2" s="452"/>
      <c r="H2" s="452"/>
      <c r="I2" s="452"/>
      <c r="J2" s="452"/>
      <c r="R2" s="198"/>
      <c r="S2" s="198"/>
      <c r="T2" s="198"/>
      <c r="U2" s="198"/>
    </row>
    <row r="3" spans="1:21" s="199" customFormat="1" ht="30" x14ac:dyDescent="0.2">
      <c r="A3" s="633" t="s">
        <v>826</v>
      </c>
      <c r="B3" s="633"/>
      <c r="C3" s="633"/>
      <c r="D3" s="633"/>
      <c r="E3" s="633"/>
      <c r="F3" s="633"/>
      <c r="G3" s="633"/>
      <c r="H3" s="633"/>
      <c r="I3" s="633"/>
      <c r="J3" s="633"/>
    </row>
    <row r="4" spans="1:21" s="67" customFormat="1" ht="23.25" x14ac:dyDescent="0.2">
      <c r="A4" s="452" t="s">
        <v>757</v>
      </c>
      <c r="B4" s="452"/>
      <c r="C4" s="452"/>
      <c r="D4" s="452"/>
      <c r="E4" s="452"/>
      <c r="F4" s="452"/>
      <c r="G4" s="452"/>
      <c r="H4" s="452"/>
      <c r="I4" s="452"/>
      <c r="J4" s="452"/>
    </row>
    <row r="5" spans="1:21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21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21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70">
        <f>I11</f>
        <v>0</v>
      </c>
    </row>
    <row r="8" spans="1:21" s="71" customFormat="1" ht="23.25" customHeight="1" x14ac:dyDescent="0.2">
      <c r="A8" s="630" t="s">
        <v>898</v>
      </c>
      <c r="B8" s="630"/>
      <c r="C8" s="630"/>
      <c r="D8" s="630"/>
      <c r="E8" s="630"/>
      <c r="F8" s="630"/>
      <c r="G8" s="630"/>
      <c r="H8" s="630"/>
      <c r="I8" s="630"/>
      <c r="J8" s="631"/>
    </row>
    <row r="9" spans="1:21" s="71" customFormat="1" ht="23.25" customHeight="1" x14ac:dyDescent="0.2">
      <c r="A9" s="628" t="s">
        <v>897</v>
      </c>
      <c r="B9" s="628"/>
      <c r="C9" s="628"/>
      <c r="D9" s="628"/>
      <c r="E9" s="628"/>
      <c r="F9" s="628"/>
      <c r="G9" s="628"/>
      <c r="H9" s="628"/>
      <c r="I9" s="628"/>
      <c r="J9" s="629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5" t="s">
        <v>591</v>
      </c>
      <c r="E10" s="626"/>
      <c r="F10" s="626"/>
      <c r="G10" s="626"/>
      <c r="H10" s="627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2">
        <v>0</v>
      </c>
      <c r="E11" s="623"/>
      <c r="F11" s="623"/>
      <c r="G11" s="623"/>
      <c r="H11" s="624"/>
      <c r="I11" s="107">
        <f>SUM(D11:H11)</f>
        <v>0</v>
      </c>
      <c r="J11" s="108">
        <f>B11*D11</f>
        <v>0</v>
      </c>
    </row>
    <row r="12" spans="1:21" ht="24" customHeight="1" x14ac:dyDescent="0.2">
      <c r="A12" s="634"/>
      <c r="B12" s="634"/>
      <c r="C12" s="634"/>
      <c r="D12" s="634"/>
      <c r="E12" s="634"/>
      <c r="F12" s="634"/>
      <c r="G12" s="634"/>
      <c r="H12" s="634"/>
      <c r="I12" s="634"/>
      <c r="J12" s="634"/>
    </row>
    <row r="13" spans="1:21" s="228" customFormat="1" ht="24" customHeight="1" x14ac:dyDescent="0.2">
      <c r="A13" s="621" t="s">
        <v>689</v>
      </c>
      <c r="B13" s="621"/>
      <c r="C13" s="621"/>
      <c r="D13" s="621"/>
      <c r="E13" s="621"/>
      <c r="F13" s="621"/>
      <c r="G13" s="621"/>
      <c r="H13" s="621"/>
      <c r="I13" s="621"/>
      <c r="J13" s="621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3.25" x14ac:dyDescent="0.35">
      <c r="A8" s="8" t="s">
        <v>523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35">
      <c r="A9" s="117" t="s">
        <v>734</v>
      </c>
      <c r="B9" s="469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2" t="s">
        <v>763</v>
      </c>
      <c r="B16" s="364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52" t="s">
        <v>869</v>
      </c>
      <c r="B3" s="452"/>
      <c r="C3" s="452"/>
      <c r="D3" s="452"/>
      <c r="E3" s="452"/>
      <c r="F3" s="452"/>
      <c r="G3" s="452"/>
      <c r="H3" s="452"/>
      <c r="I3" s="452"/>
      <c r="J3" s="452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8" t="s">
        <v>867</v>
      </c>
      <c r="B8" s="466" t="s">
        <v>715</v>
      </c>
      <c r="C8" s="488" t="s">
        <v>2</v>
      </c>
      <c r="D8" s="468">
        <v>8</v>
      </c>
      <c r="E8" s="468">
        <v>10</v>
      </c>
      <c r="F8" s="468">
        <v>12</v>
      </c>
      <c r="G8" s="468">
        <v>14</v>
      </c>
      <c r="H8" s="468">
        <v>16</v>
      </c>
      <c r="I8" s="466" t="s">
        <v>8</v>
      </c>
      <c r="J8" s="466" t="s">
        <v>10</v>
      </c>
    </row>
    <row r="9" spans="1:10" ht="23.25" x14ac:dyDescent="0.35">
      <c r="A9" s="140" t="s">
        <v>734</v>
      </c>
      <c r="B9" s="467"/>
      <c r="C9" s="48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870</v>
      </c>
      <c r="B10" s="30">
        <v>1.75</v>
      </c>
      <c r="C10" s="489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89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89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89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89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89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89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89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89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89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89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5" t="s">
        <v>763</v>
      </c>
      <c r="B21" s="445"/>
      <c r="C21" s="489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7" t="s">
        <v>754</v>
      </c>
      <c r="B1" s="507"/>
      <c r="C1" s="507"/>
      <c r="D1" s="507"/>
    </row>
    <row r="2" spans="1:4" ht="23.25" x14ac:dyDescent="0.2">
      <c r="A2" s="471" t="s">
        <v>0</v>
      </c>
      <c r="B2" s="471"/>
      <c r="C2" s="471"/>
      <c r="D2" s="471"/>
    </row>
    <row r="3" spans="1:4" ht="23.25" x14ac:dyDescent="0.2">
      <c r="A3" s="471" t="s">
        <v>1006</v>
      </c>
      <c r="B3" s="471"/>
      <c r="C3" s="471"/>
      <c r="D3" s="471"/>
    </row>
    <row r="4" spans="1:4" ht="23.25" x14ac:dyDescent="0.2">
      <c r="A4" s="471" t="s">
        <v>1003</v>
      </c>
      <c r="B4" s="471"/>
      <c r="C4" s="471"/>
      <c r="D4" s="471"/>
    </row>
    <row r="5" spans="1:4" ht="23.25" x14ac:dyDescent="0.2">
      <c r="A5" s="453" t="s">
        <v>730</v>
      </c>
      <c r="B5" s="453"/>
      <c r="C5" s="453"/>
      <c r="D5" s="453"/>
    </row>
    <row r="6" spans="1:4" ht="23.25" x14ac:dyDescent="0.2">
      <c r="A6" s="443" t="s">
        <v>729</v>
      </c>
      <c r="B6" s="443"/>
      <c r="C6" s="443"/>
      <c r="D6" s="443"/>
    </row>
    <row r="7" spans="1:4" ht="23.25" x14ac:dyDescent="0.2">
      <c r="A7" s="449" t="s">
        <v>1007</v>
      </c>
      <c r="B7" s="449"/>
      <c r="C7" s="577"/>
      <c r="D7" s="88">
        <f>C12</f>
        <v>0</v>
      </c>
    </row>
    <row r="8" spans="1:4" ht="23.25" x14ac:dyDescent="0.35">
      <c r="A8" s="8" t="s">
        <v>1006</v>
      </c>
      <c r="B8" s="468" t="s">
        <v>715</v>
      </c>
      <c r="C8" s="468" t="s">
        <v>1005</v>
      </c>
      <c r="D8" s="466" t="s">
        <v>10</v>
      </c>
    </row>
    <row r="9" spans="1:4" s="292" customFormat="1" ht="23.25" x14ac:dyDescent="0.35">
      <c r="A9" s="306" t="s">
        <v>734</v>
      </c>
      <c r="B9" s="469"/>
      <c r="C9" s="469"/>
      <c r="D9" s="467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2" t="s">
        <v>763</v>
      </c>
      <c r="B12" s="364"/>
      <c r="C12" s="90">
        <f>SUM(C10:C10)</f>
        <v>0</v>
      </c>
      <c r="D12" s="91">
        <f>SUM(D10:D10)</f>
        <v>0</v>
      </c>
    </row>
    <row r="13" spans="1:4" ht="23.25" x14ac:dyDescent="0.2">
      <c r="A13" s="457" t="s">
        <v>756</v>
      </c>
      <c r="B13" s="458"/>
      <c r="C13" s="458"/>
      <c r="D13" s="459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I45</f>
        <v>0</v>
      </c>
    </row>
    <row r="8" spans="1:10" ht="23.25" x14ac:dyDescent="0.35">
      <c r="A8" s="8" t="s">
        <v>55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56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2" t="s">
        <v>763</v>
      </c>
      <c r="B45" s="364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7" t="s">
        <v>756</v>
      </c>
      <c r="B46" s="458"/>
      <c r="C46" s="458"/>
      <c r="D46" s="458"/>
      <c r="E46" s="458"/>
      <c r="F46" s="458"/>
      <c r="G46" s="458"/>
      <c r="H46" s="458"/>
      <c r="I46" s="458"/>
      <c r="J46" s="459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35">
      <c r="A8" s="8" t="s">
        <v>56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64" customFormat="1" ht="23.25" x14ac:dyDescent="0.35">
      <c r="A9" s="120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2" t="s">
        <v>763</v>
      </c>
      <c r="B18" s="364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ht="23.25" x14ac:dyDescent="0.35">
      <c r="A8" s="8" t="s">
        <v>549</v>
      </c>
      <c r="B8" s="468" t="s">
        <v>715</v>
      </c>
      <c r="C8" s="468" t="s">
        <v>575</v>
      </c>
      <c r="D8" s="468" t="s">
        <v>576</v>
      </c>
      <c r="E8" s="468" t="s">
        <v>577</v>
      </c>
      <c r="F8" s="468" t="s">
        <v>578</v>
      </c>
      <c r="G8" s="605" t="s">
        <v>2</v>
      </c>
      <c r="H8" s="606"/>
      <c r="I8" s="468" t="s">
        <v>8</v>
      </c>
      <c r="J8" s="468" t="s">
        <v>10</v>
      </c>
    </row>
    <row r="9" spans="1:10" ht="23.25" x14ac:dyDescent="0.35">
      <c r="A9" s="117" t="s">
        <v>734</v>
      </c>
      <c r="B9" s="469"/>
      <c r="C9" s="469"/>
      <c r="D9" s="469"/>
      <c r="E9" s="469"/>
      <c r="F9" s="469"/>
      <c r="G9" s="607"/>
      <c r="H9" s="608"/>
      <c r="I9" s="469"/>
      <c r="J9" s="469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7"/>
      <c r="H10" s="608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7"/>
      <c r="H11" s="608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7"/>
      <c r="H12" s="608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7"/>
      <c r="H13" s="608"/>
      <c r="I13" s="20" t="s">
        <v>8</v>
      </c>
      <c r="J13" s="19" t="s">
        <v>10</v>
      </c>
    </row>
    <row r="14" spans="1:10" s="58" customFormat="1" ht="23.25" customHeight="1" x14ac:dyDescent="0.35">
      <c r="A14" s="362" t="s">
        <v>763</v>
      </c>
      <c r="B14" s="364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09"/>
      <c r="H14" s="610"/>
      <c r="I14" s="90">
        <f>SUM(I10:I12)</f>
        <v>0</v>
      </c>
      <c r="J14" s="91">
        <f>SUM(J10:J12)</f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ht="23.25" x14ac:dyDescent="0.35">
      <c r="A8" s="8" t="s">
        <v>538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0.25" x14ac:dyDescent="0.3">
      <c r="A9" s="119" t="s">
        <v>734</v>
      </c>
      <c r="B9" s="469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2" t="s">
        <v>763</v>
      </c>
      <c r="B17" s="364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ht="23.25" x14ac:dyDescent="0.35">
      <c r="A8" s="8" t="s">
        <v>57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8" t="s">
        <v>10</v>
      </c>
    </row>
    <row r="9" spans="1:10" ht="23.25" x14ac:dyDescent="0.2">
      <c r="A9" s="189" t="s">
        <v>734</v>
      </c>
      <c r="B9" s="469"/>
      <c r="C9" s="469"/>
      <c r="D9" s="469"/>
      <c r="E9" s="469"/>
      <c r="F9" s="469"/>
      <c r="G9" s="469"/>
      <c r="H9" s="469"/>
      <c r="I9" s="469"/>
      <c r="J9" s="469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2" t="s">
        <v>763</v>
      </c>
      <c r="B13" s="364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860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5" t="s">
        <v>859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35">
      <c r="A9" s="135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2" t="s">
        <v>763</v>
      </c>
      <c r="B21" s="364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35">
      <c r="A8" s="5" t="s">
        <v>541</v>
      </c>
      <c r="B8" s="466" t="s">
        <v>715</v>
      </c>
      <c r="C8" s="468">
        <v>6</v>
      </c>
      <c r="D8" s="468">
        <v>8</v>
      </c>
      <c r="E8" s="468">
        <v>10</v>
      </c>
      <c r="F8" s="468">
        <v>12</v>
      </c>
      <c r="G8" s="468">
        <v>14</v>
      </c>
      <c r="H8" s="468">
        <v>16</v>
      </c>
      <c r="I8" s="466" t="s">
        <v>8</v>
      </c>
      <c r="J8" s="466" t="s">
        <v>10</v>
      </c>
    </row>
    <row r="9" spans="1:10" ht="23.25" x14ac:dyDescent="0.35">
      <c r="A9" s="117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2" t="s">
        <v>763</v>
      </c>
      <c r="B18" s="364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5" t="s">
        <v>921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35">
      <c r="A8" s="5" t="s">
        <v>922</v>
      </c>
      <c r="B8" s="635" t="s">
        <v>715</v>
      </c>
      <c r="C8" s="570">
        <v>6</v>
      </c>
      <c r="D8" s="570">
        <v>8</v>
      </c>
      <c r="E8" s="570">
        <v>10</v>
      </c>
      <c r="F8" s="570">
        <v>12</v>
      </c>
      <c r="G8" s="570">
        <v>14</v>
      </c>
      <c r="H8" s="570">
        <v>16</v>
      </c>
      <c r="I8" s="468" t="s">
        <v>8</v>
      </c>
      <c r="J8" s="466" t="s">
        <v>10</v>
      </c>
    </row>
    <row r="9" spans="1:10" ht="23.25" x14ac:dyDescent="0.2">
      <c r="A9" s="193" t="s">
        <v>734</v>
      </c>
      <c r="B9" s="636"/>
      <c r="C9" s="571"/>
      <c r="D9" s="571"/>
      <c r="E9" s="571"/>
      <c r="F9" s="571"/>
      <c r="G9" s="571"/>
      <c r="H9" s="571"/>
      <c r="I9" s="469"/>
      <c r="J9" s="467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2" t="s">
        <v>763</v>
      </c>
      <c r="B18" s="364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I23</f>
        <v>0</v>
      </c>
    </row>
    <row r="8" spans="1:10" ht="23.25" x14ac:dyDescent="0.35">
      <c r="A8" s="8" t="s">
        <v>60</v>
      </c>
      <c r="B8" s="635" t="s">
        <v>715</v>
      </c>
      <c r="C8" s="570">
        <v>2</v>
      </c>
      <c r="D8" s="570">
        <v>4</v>
      </c>
      <c r="E8" s="570">
        <v>6</v>
      </c>
      <c r="F8" s="570">
        <v>8</v>
      </c>
      <c r="G8" s="570">
        <v>10</v>
      </c>
      <c r="H8" s="612" t="s">
        <v>2</v>
      </c>
      <c r="I8" s="468" t="s">
        <v>8</v>
      </c>
      <c r="J8" s="468" t="s">
        <v>10</v>
      </c>
    </row>
    <row r="9" spans="1:10" ht="23.25" x14ac:dyDescent="0.2">
      <c r="A9" s="193" t="s">
        <v>734</v>
      </c>
      <c r="B9" s="636"/>
      <c r="C9" s="571"/>
      <c r="D9" s="571"/>
      <c r="E9" s="571"/>
      <c r="F9" s="571"/>
      <c r="G9" s="571"/>
      <c r="H9" s="613"/>
      <c r="I9" s="469"/>
      <c r="J9" s="469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3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3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3"/>
      <c r="I22" s="20" t="s">
        <v>8</v>
      </c>
      <c r="J22" s="19" t="s">
        <v>10</v>
      </c>
    </row>
    <row r="23" spans="1:10" s="58" customFormat="1" ht="23.25" customHeight="1" x14ac:dyDescent="0.35">
      <c r="A23" s="362" t="s">
        <v>763</v>
      </c>
      <c r="B23" s="364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4"/>
      <c r="I23" s="90">
        <f>SUM(I10:I21)</f>
        <v>0</v>
      </c>
      <c r="J23" s="91">
        <f>SUM(J10:J21)</f>
        <v>0</v>
      </c>
    </row>
    <row r="24" spans="1:10" ht="24.95" customHeight="1" x14ac:dyDescent="0.2">
      <c r="A24" s="457" t="s">
        <v>756</v>
      </c>
      <c r="B24" s="458"/>
      <c r="C24" s="458"/>
      <c r="D24" s="458"/>
      <c r="E24" s="458"/>
      <c r="F24" s="458"/>
      <c r="G24" s="458"/>
      <c r="H24" s="458"/>
      <c r="I24" s="458"/>
      <c r="J24" s="459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2023-10-08T12:02:51Z</dcterms:modified>
</cp:coreProperties>
</file>