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8_{C7138157-4612-4BDE-A6AD-F6C94D809D6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Wet'!$A$138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2" l="1"/>
  <c r="I11" i="49"/>
  <c r="J11" i="49" s="1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49"/>
  <c r="I12" i="4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7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J10" i="15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J21" i="15" s="1"/>
  <c r="F12" i="3" s="1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5" i="9"/>
  <c r="J35" i="9"/>
  <c r="I36" i="9"/>
  <c r="J36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4" i="9"/>
  <c r="I32" i="9"/>
  <c r="J32" i="9"/>
  <c r="I33" i="9"/>
  <c r="J33" i="9"/>
  <c r="J34" i="9"/>
  <c r="G38" i="9"/>
  <c r="F38" i="9"/>
  <c r="E38" i="9"/>
  <c r="D38" i="9"/>
  <c r="C38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J21" i="8" s="1"/>
  <c r="F7" i="3" s="1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E41" i="3" s="1"/>
  <c r="J10" i="55"/>
  <c r="F41" i="3" s="1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H139" i="55"/>
  <c r="G139" i="55"/>
  <c r="F139" i="55"/>
  <c r="E139" i="55"/>
  <c r="D139" i="55"/>
  <c r="C139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J12" i="49"/>
  <c r="I13" i="49"/>
  <c r="J13" i="49"/>
  <c r="I14" i="49"/>
  <c r="J14" i="49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J18" i="41" s="1"/>
  <c r="G18" i="41"/>
  <c r="D17" i="41"/>
  <c r="J17" i="41" s="1"/>
  <c r="G17" i="41"/>
  <c r="D16" i="41"/>
  <c r="J16" i="41" s="1"/>
  <c r="G16" i="41"/>
  <c r="D15" i="41"/>
  <c r="G15" i="41"/>
  <c r="J15" i="41"/>
  <c r="D14" i="41"/>
  <c r="J14" i="41"/>
  <c r="G14" i="41"/>
  <c r="D13" i="41"/>
  <c r="J13" i="41" s="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I139" i="55"/>
  <c r="J7" i="55" s="1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8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7" i="2" l="1"/>
  <c r="H29" i="2" s="1"/>
  <c r="I15" i="49"/>
  <c r="J7" i="49" s="1"/>
  <c r="B35" i="3" s="1"/>
  <c r="J18" i="79"/>
  <c r="C53" i="3" s="1"/>
  <c r="J21" i="85"/>
  <c r="J14" i="71"/>
  <c r="C48" i="3" s="1"/>
  <c r="J15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8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139" i="55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30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1" i="2" s="1"/>
  <c r="B29" i="2" l="1"/>
  <c r="I29" i="2"/>
  <c r="H33" i="2"/>
  <c r="E66" i="3" s="1"/>
  <c r="F65" i="3" a="1"/>
  <c r="F65" i="3" s="1"/>
  <c r="F64" i="3" l="1" a="1"/>
  <c r="F64" i="3" s="1"/>
  <c r="E64" i="3"/>
  <c r="H32" i="2" l="1"/>
  <c r="I33" i="2" s="1"/>
  <c r="F66" i="3" s="1" a="1"/>
  <c r="F66" i="3" s="1"/>
  <c r="H34" i="2" l="1"/>
  <c r="F67" i="3" s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<sst xmlns="http://schemas.openxmlformats.org/spreadsheetml/2006/main" count="3052" uniqueCount="1019">
  <si>
    <t>SHEPPARD'S FLIES</t>
  </si>
  <si>
    <t>Special Instructions: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</si>
  <si>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</si>
  <si>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</si>
  <si>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</si>
  <si>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</si>
  <si>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</si>
  <si>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</si>
  <si>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</si>
  <si>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</si>
  <si>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</si>
  <si>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</si>
  <si>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</si>
  <si>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</si>
  <si>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</si>
  <si>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</si>
  <si>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</si>
  <si>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</si>
  <si>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</si>
  <si>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</si>
  <si>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</si>
  <si>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</si>
  <si>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</si>
  <si>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</si>
  <si>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</si>
  <si>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</si>
  <si>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</si>
  <si>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</si>
  <si>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</si>
  <si>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</si>
  <si>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</si>
  <si>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</si>
  <si>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</si>
  <si>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</si>
  <si>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</si>
  <si>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</si>
  <si>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</si>
  <si>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</si>
  <si>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</si>
  <si>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</si>
  <si>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</si>
  <si>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</si>
  <si>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</si>
  <si>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</si>
  <si>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</si>
  <si>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</si>
  <si>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</si>
  <si>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</si>
  <si>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</si>
  <si>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</si>
  <si>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</si>
  <si>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</si>
  <si>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</si>
  <si>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</si>
  <si>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</si>
  <si>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</si>
  <si>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</si>
  <si>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</si>
  <si>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</si>
  <si>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</si>
  <si>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</si>
  <si>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</si>
  <si>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</si>
  <si>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</si>
  <si>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Subtotal</t>
  </si>
  <si>
    <t>Postage</t>
  </si>
  <si>
    <t>Discount</t>
  </si>
  <si>
    <t>HST/GST</t>
  </si>
  <si>
    <t>Net</t>
  </si>
  <si>
    <t>Note: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</si>
  <si>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</si>
  <si>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</si>
  <si>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</si>
  <si>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</si>
  <si>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</si>
  <si>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</si>
  <si>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</si>
  <si>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</si>
  <si>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</si>
  <si>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</si>
  <si>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</si>
  <si>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</si>
  <si>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</si>
  <si>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</si>
  <si>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</si>
  <si>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</si>
  <si>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</si>
  <si>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</si>
  <si>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</si>
  <si>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</si>
  <si>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</si>
  <si>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</si>
  <si>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</si>
  <si>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</si>
  <si>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</si>
  <si>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</si>
  <si>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</si>
  <si>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</si>
  <si>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</si>
  <si>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</si>
  <si>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</si>
  <si>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</si>
  <si>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</si>
  <si>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</si>
  <si>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</si>
  <si>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</si>
  <si>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</si>
  <si>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</si>
  <si>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</si>
  <si>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</si>
  <si>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</si>
  <si>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</si>
  <si>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</si>
  <si>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</si>
  <si>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</si>
  <si>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</si>
  <si>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</si>
  <si>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</si>
  <si>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</si>
  <si>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</si>
  <si>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</si>
  <si>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</si>
  <si>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</si>
  <si>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</si>
  <si>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</si>
  <si>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</si>
  <si>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</si>
  <si>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</si>
  <si>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</si>
  <si>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</si>
  <si>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</si>
  <si>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</si>
  <si>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</si>
  <si>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</si>
  <si>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</si>
  <si>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</si>
  <si>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</si>
  <si>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</si>
  <si>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</si>
  <si>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</si>
  <si>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</si>
  <si>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</si>
  <si>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</si>
  <si>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</si>
  <si>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</si>
  <si>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</si>
  <si>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</si>
  <si>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</si>
  <si>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</si>
  <si>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</si>
  <si>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</si>
  <si>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</si>
  <si>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</si>
  <si>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</si>
  <si>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</si>
  <si>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</si>
  <si>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</si>
  <si>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</si>
  <si>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</si>
  <si>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</si>
  <si>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</si>
  <si>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</si>
  <si>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</si>
  <si>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</si>
  <si>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</si>
  <si>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</si>
  <si>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</si>
  <si>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</si>
  <si>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</si>
  <si>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</si>
  <si>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</si>
  <si>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</si>
  <si>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</si>
  <si>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</si>
  <si>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</si>
  <si>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</si>
  <si>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</si>
  <si>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</si>
  <si>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</si>
  <si>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</si>
  <si>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</si>
  <si>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</si>
  <si>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</si>
  <si>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</si>
  <si>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</si>
  <si>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</si>
  <si>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</si>
  <si>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</si>
  <si>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</si>
  <si>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</si>
  <si>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</si>
  <si>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</si>
  <si>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</si>
  <si>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</si>
  <si>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</si>
  <si>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</si>
  <si>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</si>
  <si>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</si>
  <si>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</si>
  <si>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</si>
  <si>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</si>
  <si>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</si>
  <si>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</si>
  <si>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</si>
  <si>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</si>
  <si>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</si>
  <si>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</si>
  <si>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</si>
  <si>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</si>
  <si>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</si>
  <si>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</si>
  <si>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</si>
  <si>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</si>
  <si>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</si>
  <si>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</si>
  <si>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</si>
  <si>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</si>
  <si>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</si>
  <si>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</si>
  <si>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</si>
  <si>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</si>
  <si>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</si>
  <si>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</si>
  <si>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</si>
  <si>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</si>
  <si>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</si>
  <si>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</si>
  <si>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</si>
  <si>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</si>
  <si>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</si>
  <si>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</si>
  <si>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</si>
  <si>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</si>
  <si>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</si>
  <si>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</si>
  <si>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</si>
  <si>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</si>
  <si>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</si>
  <si>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</si>
  <si>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</si>
  <si>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</si>
  <si>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</si>
  <si>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</si>
  <si>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</si>
  <si>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</si>
  <si>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</si>
  <si>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</si>
  <si>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</si>
  <si>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</si>
  <si>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</si>
  <si>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</si>
  <si>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</si>
  <si>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</si>
  <si>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</si>
  <si>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</si>
  <si>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</si>
  <si>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</si>
  <si>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</si>
  <si>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</si>
  <si>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</si>
  <si>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</si>
  <si>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</si>
  <si>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</si>
  <si>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</si>
  <si>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</si>
  <si>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</si>
  <si>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</si>
  <si>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</si>
  <si>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</si>
  <si>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</si>
  <si>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</si>
  <si>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</si>
  <si>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</si>
  <si>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</si>
  <si>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</si>
  <si>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</si>
  <si>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</si>
  <si>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</si>
  <si>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</si>
  <si>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</si>
  <si>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</si>
  <si>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</si>
  <si>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</si>
  <si>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</si>
  <si>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</si>
  <si>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</si>
  <si>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</si>
  <si>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</si>
  <si>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</si>
  <si>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</si>
  <si>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</si>
  <si>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</si>
  <si>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</si>
  <si>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</si>
  <si>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</si>
  <si>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</si>
  <si>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</si>
  <si>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</si>
  <si>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</si>
  <si>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</si>
  <si>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</si>
  <si>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</si>
  <si>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</si>
  <si>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</si>
  <si>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</si>
  <si>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</si>
  <si>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</si>
  <si>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</si>
  <si>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</si>
  <si>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</si>
  <si>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</si>
  <si>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</si>
  <si>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</si>
  <si>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</si>
  <si>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</si>
  <si>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</si>
  <si>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</si>
  <si>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</si>
  <si>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</si>
  <si>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</si>
  <si>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</si>
  <si>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</si>
  <si>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</si>
  <si>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</si>
  <si>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</si>
  <si>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</si>
  <si>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</si>
  <si>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</si>
  <si>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</si>
  <si>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</si>
  <si>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</si>
  <si>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</si>
  <si>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</si>
  <si>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</si>
  <si>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</si>
  <si>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</si>
  <si>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</si>
  <si>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</si>
  <si>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</si>
  <si>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</si>
  <si>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</si>
  <si>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</si>
  <si>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</si>
  <si>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</si>
  <si>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</si>
  <si>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</si>
  <si>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</si>
  <si>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</si>
  <si>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</si>
  <si>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</si>
  <si>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</si>
  <si>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</si>
  <si>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</si>
  <si>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</si>
  <si>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</si>
  <si>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</si>
  <si>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</si>
  <si>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</si>
  <si>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</si>
  <si>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</si>
  <si>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</si>
  <si>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</si>
  <si>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</si>
  <si>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</si>
  <si>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</si>
  <si>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</si>
  <si>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</si>
  <si>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</si>
  <si>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</si>
  <si>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</si>
  <si>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</si>
  <si>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</si>
  <si>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</si>
  <si>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</si>
  <si>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</si>
  <si>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</si>
  <si>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</si>
  <si>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</si>
  <si>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</si>
  <si>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</si>
  <si>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</si>
  <si>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</si>
  <si>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</si>
  <si>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</si>
  <si>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</si>
  <si>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</si>
  <si>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</si>
  <si>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</si>
  <si>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</si>
  <si>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</si>
  <si>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</si>
  <si>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</si>
  <si>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</si>
  <si>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</si>
  <si>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</si>
  <si>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</si>
  <si>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</si>
  <si>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</si>
  <si>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</si>
  <si>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</si>
  <si>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</si>
  <si>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</si>
  <si>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</si>
  <si>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</si>
  <si>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</si>
  <si>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</si>
  <si>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</si>
  <si>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</si>
  <si>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</si>
  <si>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</si>
  <si>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</si>
  <si>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</si>
  <si>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</si>
  <si>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</si>
  <si>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</si>
  <si>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</si>
  <si>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</si>
  <si>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</si>
  <si>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</si>
  <si>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</si>
  <si>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</si>
  <si>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</si>
  <si>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</si>
  <si>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</si>
  <si>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</si>
  <si>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</si>
  <si>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</si>
  <si>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</si>
  <si>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</si>
  <si>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</si>
  <si>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</si>
  <si>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</si>
  <si>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</si>
  <si>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</si>
  <si>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</si>
  <si>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</si>
  <si>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</si>
  <si>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</si>
  <si>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</si>
  <si>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</si>
  <si>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</si>
  <si>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</si>
  <si>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</si>
  <si>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</si>
  <si>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</si>
  <si>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</si>
  <si>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</si>
  <si>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</si>
  <si>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</si>
  <si>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</si>
  <si>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</si>
  <si>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</si>
  <si>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</si>
  <si>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</si>
  <si>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</si>
  <si>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</si>
  <si>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</si>
  <si>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</si>
  <si>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</si>
  <si>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</si>
  <si>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</si>
  <si>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</si>
  <si>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</si>
  <si>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</si>
  <si>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</si>
  <si>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</si>
  <si>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</si>
  <si>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</si>
  <si>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</si>
  <si>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</si>
  <si>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</si>
  <si>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</si>
  <si>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</si>
  <si>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</si>
  <si>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</si>
  <si>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</si>
  <si>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</si>
  <si>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</si>
  <si>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</si>
  <si>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</si>
  <si>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</si>
  <si>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</si>
  <si>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</si>
  <si>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</si>
  <si>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</si>
  <si>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</si>
  <si>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</si>
  <si>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</si>
  <si>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</si>
  <si>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</si>
  <si>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</si>
  <si>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</si>
  <si>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</si>
  <si>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</si>
  <si>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</si>
  <si>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</si>
  <si>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</si>
  <si>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</si>
  <si>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</si>
  <si>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</si>
  <si>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</si>
  <si>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</si>
  <si>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</si>
  <si>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</si>
  <si>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</si>
  <si>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</si>
  <si>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</si>
  <si>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</si>
  <si>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</si>
  <si>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</si>
  <si>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</si>
  <si>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</si>
  <si>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</si>
  <si>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</si>
  <si>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</si>
  <si>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</si>
  <si>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</si>
  <si>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</si>
  <si>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</si>
  <si>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</si>
  <si>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</si>
  <si>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</si>
  <si>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</si>
  <si>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</si>
  <si>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</si>
  <si>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</si>
  <si>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</si>
  <si>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</si>
  <si>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</si>
  <si>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</si>
  <si>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</si>
  <si>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</si>
  <si>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</si>
  <si>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</si>
  <si>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</si>
  <si>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</si>
  <si>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</si>
  <si>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</si>
  <si>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</si>
  <si>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</si>
  <si>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</si>
  <si>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</si>
  <si>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</si>
  <si>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</si>
  <si>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</si>
  <si>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</si>
  <si>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</si>
  <si>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</si>
  <si>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</si>
  <si>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</si>
  <si>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</si>
  <si>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</si>
  <si>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</si>
  <si>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</si>
  <si>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</si>
  <si>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</si>
  <si>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</si>
  <si>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</si>
  <si>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</si>
  <si>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</si>
  <si>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</si>
  <si>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</si>
  <si>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</si>
  <si>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</si>
  <si>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</si>
  <si>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</si>
  <si>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</si>
  <si>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</si>
  <si>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</si>
  <si>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</si>
  <si>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</si>
  <si>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</si>
  <si>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</si>
  <si>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</si>
  <si>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</si>
  <si>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</si>
  <si>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</si>
  <si>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</si>
  <si>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</si>
  <si>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</si>
  <si>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</si>
  <si>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</si>
  <si>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</si>
  <si>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</si>
  <si>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</si>
  <si>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</si>
  <si>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</si>
  <si>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</si>
  <si>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</si>
  <si>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</si>
  <si>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</si>
  <si>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</si>
  <si>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</si>
  <si>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</si>
  <si>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</si>
  <si>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</si>
  <si>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</si>
  <si>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</si>
  <si>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</si>
  <si>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</si>
  <si>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</si>
  <si>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</si>
  <si>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</si>
  <si>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</si>
  <si>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</si>
  <si>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</si>
  <si>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</si>
  <si>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</si>
  <si>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</si>
  <si>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</si>
  <si>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</si>
  <si>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</si>
  <si>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</si>
  <si>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</si>
  <si>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</si>
  <si>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</si>
  <si>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</si>
  <si>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</si>
  <si>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</si>
  <si>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</si>
  <si>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</si>
  <si>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</si>
  <si>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</si>
  <si>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</si>
  <si>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</si>
  <si>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</si>
  <si>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</si>
  <si>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</si>
  <si>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</si>
  <si>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</si>
  <si>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</si>
  <si>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</si>
  <si>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</si>
  <si>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</si>
  <si>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</si>
  <si>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</si>
  <si>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</si>
  <si>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</si>
  <si>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</si>
  <si>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</si>
  <si>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</si>
  <si>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</si>
  <si>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</si>
  <si>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</si>
  <si>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</si>
  <si>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</si>
  <si>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</si>
  <si>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</si>
  <si>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</si>
  <si>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</si>
  <si>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</si>
  <si>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</si>
  <si>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</si>
  <si>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</si>
  <si>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</si>
  <si>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</si>
  <si>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</si>
  <si>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</si>
  <si>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</si>
  <si>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</si>
  <si>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</si>
  <si>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</si>
  <si>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</si>
  <si>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</si>
  <si>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</si>
  <si>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</si>
  <si>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</si>
  <si>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</si>
  <si>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</si>
  <si>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</si>
  <si>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</si>
  <si>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</si>
  <si>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</si>
  <si>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</si>
  <si>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</si>
  <si>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</si>
  <si>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</si>
  <si>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</si>
  <si>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</si>
  <si>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</si>
  <si>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 xml:space="preserve">The tax pecentage  according to you Province or Territory is 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</si>
  <si>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</si>
  <si>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</si>
  <si>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</si>
  <si>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</si>
  <si>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</si>
  <si>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</si>
  <si>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</si>
  <si>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</si>
  <si>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</si>
  <si>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</si>
  <si>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</si>
  <si>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</si>
  <si>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</si>
  <si>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</si>
  <si>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</si>
  <si>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</si>
  <si>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</si>
  <si>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</si>
  <si>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</si>
  <si>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</si>
  <si>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</si>
  <si>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</si>
  <si>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</si>
  <si>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</si>
  <si>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</si>
  <si>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</si>
  <si>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</si>
  <si>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</si>
  <si>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</si>
  <si>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</si>
  <si>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</si>
  <si>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</si>
  <si>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</si>
  <si>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</si>
  <si>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</si>
  <si>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</si>
  <si>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</si>
  <si>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</si>
  <si>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</si>
  <si>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</si>
  <si>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</si>
  <si>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</si>
  <si>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</si>
  <si>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</si>
  <si>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</si>
  <si>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</si>
  <si>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</si>
  <si>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</si>
  <si>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</si>
  <si>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</si>
  <si>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</si>
  <si>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</si>
  <si>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</si>
  <si>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</si>
  <si>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</si>
  <si>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</si>
  <si>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</si>
  <si>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</si>
  <si>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</si>
  <si>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</si>
  <si>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</si>
  <si>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</si>
  <si>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</si>
  <si>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</si>
  <si>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</si>
  <si>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</si>
  <si>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</si>
  <si>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</si>
  <si>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</si>
  <si>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</si>
  <si>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</si>
  <si>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</si>
  <si>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</si>
  <si>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</si>
  <si>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</si>
  <si>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</si>
  <si>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</si>
  <si>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</si>
  <si>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</si>
  <si>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</si>
  <si>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</si>
  <si>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</si>
  <si>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</si>
  <si>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</si>
  <si>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</si>
  <si>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</si>
  <si>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</si>
  <si>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</si>
  <si>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</si>
  <si>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</si>
  <si>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</si>
  <si>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</si>
  <si>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</si>
  <si>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</si>
  <si>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</si>
  <si>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</si>
  <si>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</si>
  <si>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</si>
  <si>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</si>
  <si>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</si>
  <si>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</si>
  <si>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</si>
  <si>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</si>
  <si>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</si>
  <si>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</si>
  <si>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</si>
  <si>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</si>
  <si>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</si>
  <si>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</si>
  <si>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</si>
  <si>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</si>
  <si>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</si>
  <si>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</si>
  <si>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</si>
  <si>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</si>
  <si>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</si>
  <si>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</si>
  <si>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</si>
  <si>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</si>
  <si>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</si>
  <si>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</si>
  <si>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</si>
  <si>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</si>
  <si>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</si>
  <si>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</si>
  <si>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</si>
  <si>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</si>
  <si>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</si>
  <si>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</si>
  <si>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</si>
  <si>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</si>
  <si>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</si>
  <si>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</si>
  <si>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</si>
  <si>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</si>
  <si>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</si>
  <si>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</si>
  <si>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</si>
  <si>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</si>
  <si>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</si>
  <si>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</si>
  <si>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</si>
  <si>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</si>
  <si>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</si>
  <si>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</si>
  <si>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</si>
  <si>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</si>
  <si>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</si>
  <si>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</si>
  <si>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</si>
  <si>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</si>
  <si>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</si>
  <si>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</si>
  <si>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</si>
  <si>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</si>
  <si>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</si>
  <si>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</si>
  <si>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</si>
  <si>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</si>
  <si>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</si>
  <si>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</si>
  <si>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</si>
  <si>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</si>
  <si>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</si>
  <si>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</si>
  <si>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</si>
  <si>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</si>
  <si>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</si>
  <si>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</si>
  <si>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</si>
  <si>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</si>
  <si>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</si>
  <si>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</si>
  <si>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</si>
  <si>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</si>
  <si>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</si>
  <si>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</si>
  <si>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</si>
  <si>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</si>
  <si>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</si>
  <si>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</si>
  <si>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</si>
  <si>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</si>
  <si>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</si>
  <si>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</si>
  <si>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</si>
  <si>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</si>
  <si>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</si>
  <si>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</si>
  <si>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</si>
  <si>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</si>
  <si>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</si>
  <si>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</si>
  <si>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</si>
  <si>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</si>
  <si>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</si>
  <si>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</si>
  <si>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</si>
  <si>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</si>
  <si>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</si>
  <si>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</si>
  <si>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</si>
  <si>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</si>
  <si>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</si>
  <si>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</si>
  <si>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</si>
  <si>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</si>
  <si>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</si>
  <si>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</si>
  <si>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</si>
  <si>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</si>
  <si>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</si>
  <si>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</si>
  <si>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</si>
  <si>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</si>
  <si>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</si>
  <si>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</si>
  <si>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</si>
  <si>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</si>
  <si>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</si>
  <si>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</si>
  <si>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</si>
  <si>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</si>
  <si>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</si>
  <si>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</si>
  <si>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</si>
  <si>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</si>
  <si>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</si>
  <si>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</si>
  <si>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</si>
  <si>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</si>
  <si>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</si>
  <si>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</si>
  <si>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</si>
  <si>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</si>
  <si>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</si>
  <si>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</si>
  <si>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</si>
  <si>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</si>
  <si>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</si>
  <si>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</si>
  <si>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</si>
  <si>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</si>
  <si>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</si>
  <si>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</si>
  <si>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</si>
  <si>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</si>
  <si>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</si>
  <si>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</si>
  <si>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</si>
  <si>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</si>
  <si>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</si>
  <si>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</si>
  <si>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</si>
  <si>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</si>
  <si>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</si>
  <si>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</si>
  <si>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</si>
  <si>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</si>
  <si>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</si>
  <si>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</si>
  <si>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</si>
  <si>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</si>
  <si>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</si>
  <si>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</si>
  <si>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</si>
  <si>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</si>
  <si>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</si>
  <si>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</si>
  <si>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</si>
  <si>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</si>
  <si>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</si>
  <si>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</si>
  <si>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</si>
  <si>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</si>
  <si>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</si>
  <si>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</si>
  <si>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</si>
  <si>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</si>
  <si>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</si>
  <si>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</si>
  <si>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</si>
  <si>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</si>
  <si>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</si>
  <si>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</si>
  <si>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</si>
  <si>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</si>
  <si>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</si>
  <si>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</si>
  <si>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</si>
  <si>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</si>
  <si>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</si>
  <si>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</si>
  <si>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</si>
  <si>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</si>
  <si>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</si>
  <si>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</si>
  <si>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</si>
  <si>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</si>
  <si>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</si>
  <si>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</si>
  <si>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</si>
  <si>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</si>
  <si>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</si>
  <si>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</si>
  <si>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</si>
  <si>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</si>
  <si>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</si>
  <si>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</si>
  <si>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</si>
  <si>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</si>
  <si>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</si>
  <si>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</si>
  <si>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</si>
  <si>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</si>
  <si>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</si>
  <si>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</si>
  <si>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</si>
  <si>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</si>
  <si>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</si>
  <si>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</si>
  <si>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</si>
  <si>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</si>
  <si>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</si>
  <si>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</si>
  <si>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</si>
  <si>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</si>
  <si>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</si>
  <si>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</si>
  <si>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</si>
  <si>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</si>
  <si>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</si>
  <si>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</si>
  <si>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</si>
  <si>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</si>
  <si>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</si>
  <si>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</si>
  <si>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>FREE Postage in Canada on fly orders over $5.00 with a discount equivalent to the Canadian GST/HST. Free postage on International orders over $20.00. All prices are in Canadian Funds.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</si>
</sst>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46">
    <xf numFmtId="0" fontId="0" fillId="0" borderId="0" xfId="0"/>
    <xf numFmtId="0" fontId="0" fillId="0" borderId="0" xfId="0" applyProtection="1"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166" fontId="13" fillId="6" borderId="1" xfId="0" applyNumberFormat="1" applyFont="1" applyFill="1" applyBorder="1" applyAlignment="1">
      <alignment vertical="center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27" fillId="0" borderId="1" xfId="2" applyNumberFormat="1" applyFont="1" applyFill="1" applyBorder="1" applyAlignment="1" applyProtection="1">
      <alignment vertical="center"/>
      <protection locked="0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9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1" xfId="0" applyNumberFormat="1" applyFont="1" applyFill="1" applyBorder="1" applyAlignment="1" applyProtection="1">
      <alignment horizont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168" fontId="13" fillId="0" borderId="2" xfId="0" applyNumberFormat="1" applyFont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8" fontId="13" fillId="12" borderId="1" xfId="0" applyNumberFormat="1" applyFont="1" applyFill="1" applyBorder="1" applyAlignment="1" applyProtection="1">
      <alignment horizontal="right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0" fontId="51" fillId="12" borderId="1" xfId="2" applyFont="1" applyFill="1" applyBorder="1" applyAlignment="1" applyProtection="1">
      <alignment vertical="center"/>
      <protection locked="0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" fillId="0" borderId="0" xfId="2" applyFill="1" applyAlignment="1" applyProtection="1"/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6" fillId="0" borderId="8" xfId="2" applyFont="1" applyFill="1" applyBorder="1" applyAlignment="1" applyProtection="1">
      <alignment horizont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13" fillId="0" borderId="0" xfId="0" applyNumberFormat="1" applyFont="1" applyAlignment="1" applyProtection="1">
      <alignment horizont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9" xfId="0" applyNumberFormat="1" applyFont="1" applyBorder="1" applyAlignment="1" applyProtection="1">
      <alignment horizontal="center" vertical="center"/>
      <protection locked="0"/>
    </xf>
    <xf numFmtId="165" fontId="17" fillId="0" borderId="10" xfId="0" applyNumberFormat="1" applyFont="1" applyBorder="1" applyAlignment="1" applyProtection="1">
      <alignment horizontal="center" vertical="center"/>
      <protection locked="0"/>
    </xf>
    <xf numFmtId="165" fontId="17" fillId="0" borderId="13" xfId="0" applyNumberFormat="1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7" fillId="0" borderId="2" xfId="0" applyFont="1" applyBorder="1" applyAlignment="1" applyProtection="1">
      <alignment horizontal="left" vertical="center" wrapText="1"/>
      <protection locked="0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6" fontId="47" fillId="0" borderId="7" xfId="0" applyNumberFormat="1" applyFont="1" applyBorder="1" applyAlignment="1" applyProtection="1">
      <alignment horizontal="right" vertical="center"/>
      <protection locked="0" hidden="1"/>
    </xf>
    <xf numFmtId="166" fontId="47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8" fillId="0" borderId="10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/>
    </xf>
    <xf numFmtId="0" fontId="20" fillId="0" borderId="0" xfId="0" applyFont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2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wrapText="1"/>
      <protection locked="0" hidden="1"/>
    </xf>
    <xf numFmtId="168" fontId="13" fillId="0" borderId="1" xfId="0" applyNumberFormat="1" applyFont="1" applyBorder="1" applyAlignment="1" applyProtection="1">
      <alignment horizontal="center" vertical="center"/>
      <protection locked="0"/>
    </xf>
    <xf numFmtId="168" fontId="13" fillId="0" borderId="1" xfId="0" applyNumberFormat="1" applyFont="1" applyBorder="1" applyAlignment="1" applyProtection="1">
      <alignment horizontal="center" vertical="center"/>
      <protection locked="0" hidden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omber%20Black%20Black%20Brown.JPG" TargetMode="External"/><Relationship Id="rId13" Type="http://schemas.openxmlformats.org/officeDocument/2006/relationships/hyperlink" Target="http://www.flies4fishing.com/images/Sheppard's%20Flies/Bomber%20Black%20White%20Orange.JPG" TargetMode="External"/><Relationship Id="rId3" Type="http://schemas.openxmlformats.org/officeDocument/2006/relationships/hyperlink" Target="http://www.fliesa4fishing.com/images/Sheppard's%20Flies/Smurf%20Bomber%20White%20Hackle.JPG" TargetMode="External"/><Relationship Id="rId7" Type="http://schemas.openxmlformats.org/officeDocument/2006/relationships/hyperlink" Target="http://www.flies4fishing.com/images/Sheppard's%20Flies/Bomber%20Green%20White%20Brown.jpg" TargetMode="External"/><Relationship Id="rId12" Type="http://schemas.openxmlformats.org/officeDocument/2006/relationships/hyperlink" Target="../images/Sheppard's%20Flies/Bomber%20White%20White%20Orange.JPG" TargetMode="External"/><Relationship Id="rId2" Type="http://schemas.openxmlformats.org/officeDocument/2006/relationships/hyperlink" Target="http://www.flies4fishing.com/images/Sheppard's%20Flies/Purple%20Paddy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Orange.JPG" TargetMode="External"/><Relationship Id="rId11" Type="http://schemas.openxmlformats.org/officeDocument/2006/relationships/hyperlink" Target="../images/Sheppard's%20Flies/Bomber%20Natural%20Brown%20Brown.JPG" TargetMode="External"/><Relationship Id="rId5" Type="http://schemas.openxmlformats.org/officeDocument/2006/relationships/hyperlink" Target="http://www.flies4fishing.com/images/Sheppard's%20Flies/Bomber%20Natural%20White%20Brown.JPG" TargetMode="External"/><Relationship Id="rId10" Type="http://schemas.openxmlformats.org/officeDocument/2006/relationships/hyperlink" Target="../images/Sheppard's%20Flies/Bomber%20Green%20White%20Brown.jpg" TargetMode="External"/><Relationship Id="rId4" Type="http://schemas.openxmlformats.org/officeDocument/2006/relationships/hyperlink" Target="http://www.flies4fishing.com/Fly%20Brochures/Fly%20Brochure%20Bombers.pdf" TargetMode="External"/><Relationship Id="rId9" Type="http://schemas.openxmlformats.org/officeDocument/2006/relationships/hyperlink" Target="../images/Sheppard's%20Flies/Bomber%20Blue%20White%20Orange.jpg" TargetMode="External"/><Relationship Id="rId14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flies4fishing.com/Fly%20Brochures/Fly%20Brochure%20Paddy%20Francis.pdf" TargetMode="External"/><Relationship Id="rId1" Type="http://schemas.openxmlformats.org/officeDocument/2006/relationships/hyperlink" Target="http://www.flies4fishing.com/images/Sheppard's%20Flies/Purple%20Paddy.jpg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printerSettings" Target="../printerSettings/printerSettings50.bin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50"/>
  <sheetViews>
    <sheetView showZeros="0" tabSelected="1" topLeftCell="A19" zoomScale="60" workbookViewId="0">
      <selection activeCell="H33" sqref="H33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91" t="s">
        <v>746</v>
      </c>
      <c r="B1" s="391"/>
      <c r="C1" s="391"/>
      <c r="D1" s="391"/>
      <c r="E1" s="391"/>
      <c r="F1" s="391"/>
      <c r="G1" s="391"/>
      <c r="H1" s="391"/>
      <c r="I1" s="391"/>
      <c r="J1" s="391"/>
    </row>
    <row r="2" spans="1:10" ht="30" x14ac:dyDescent="0.4">
      <c r="A2" s="392" t="s">
        <v>0</v>
      </c>
      <c r="B2" s="392"/>
      <c r="C2" s="392"/>
      <c r="D2" s="392"/>
      <c r="E2" s="392"/>
      <c r="F2" s="392"/>
      <c r="G2" s="392"/>
      <c r="H2" s="392"/>
      <c r="I2" s="392"/>
      <c r="J2" s="392"/>
    </row>
    <row r="3" spans="1:10" s="11" customFormat="1" ht="35.1" customHeight="1" x14ac:dyDescent="0.2">
      <c r="A3" s="393" t="s">
        <v>729</v>
      </c>
      <c r="B3" s="393"/>
      <c r="C3" s="393"/>
      <c r="D3" s="393"/>
      <c r="E3" s="393"/>
      <c r="F3" s="393"/>
      <c r="G3" s="393"/>
      <c r="H3" s="393"/>
      <c r="I3" s="393"/>
      <c r="J3" s="393"/>
    </row>
    <row r="4" spans="1:10" s="162" customFormat="1" ht="23.25" customHeight="1" x14ac:dyDescent="0.2">
      <c r="A4" s="394" t="s">
        <v>899</v>
      </c>
      <c r="B4" s="394"/>
      <c r="C4" s="394"/>
      <c r="D4" s="395" t="s">
        <v>5</v>
      </c>
      <c r="E4" s="395"/>
      <c r="F4" s="395"/>
      <c r="G4" s="395"/>
      <c r="H4" s="395"/>
      <c r="I4" s="395"/>
      <c r="J4" s="395"/>
    </row>
    <row r="5" spans="1:10" s="283" customFormat="1" ht="23.25" x14ac:dyDescent="0.35">
      <c r="A5" s="396" t="s">
        <v>731</v>
      </c>
      <c r="B5" s="396"/>
      <c r="C5" s="396"/>
      <c r="D5" s="396"/>
      <c r="E5" s="396"/>
      <c r="F5" s="396"/>
      <c r="G5" s="396"/>
      <c r="H5" s="396"/>
      <c r="I5" s="396"/>
      <c r="J5" s="396"/>
    </row>
    <row r="6" spans="1:10" s="178" customFormat="1" ht="20.25" x14ac:dyDescent="0.3">
      <c r="A6" s="417">
        <f ca="1">TODAY()</f>
        <v>45207</v>
      </c>
      <c r="B6" s="417"/>
      <c r="C6" s="417"/>
      <c r="D6" s="417"/>
      <c r="E6" s="417"/>
      <c r="F6" s="417"/>
      <c r="G6" s="417"/>
      <c r="H6" s="417"/>
      <c r="I6" s="417"/>
      <c r="J6" s="417"/>
    </row>
    <row r="7" spans="1:10" s="283" customFormat="1" ht="23.25" x14ac:dyDescent="0.35">
      <c r="A7" s="418" t="s">
        <v>713</v>
      </c>
      <c r="B7" s="418"/>
      <c r="C7" s="418"/>
      <c r="D7" s="418"/>
      <c r="E7" s="418"/>
      <c r="F7" s="418"/>
      <c r="G7" s="418"/>
      <c r="H7" s="418"/>
      <c r="I7" s="418"/>
      <c r="J7" s="418"/>
    </row>
    <row r="8" spans="1:10" ht="30" x14ac:dyDescent="0.2">
      <c r="A8" s="9" t="s">
        <v>735</v>
      </c>
      <c r="B8" s="370"/>
      <c r="C8" s="370"/>
      <c r="D8" s="370"/>
      <c r="E8" s="370"/>
      <c r="F8" s="370"/>
      <c r="G8" s="370"/>
      <c r="H8" s="370"/>
      <c r="I8" s="370"/>
      <c r="J8" s="370"/>
    </row>
    <row r="9" spans="1:10" s="178" customFormat="1" ht="60" customHeight="1" x14ac:dyDescent="0.3">
      <c r="A9" s="369" t="s">
        <v>744</v>
      </c>
      <c r="B9" s="369"/>
      <c r="C9" s="369"/>
      <c r="D9" s="61" t="s">
        <v>1016</v>
      </c>
      <c r="E9" s="284" t="s">
        <v>664</v>
      </c>
      <c r="F9" s="62">
        <v>0</v>
      </c>
      <c r="G9" s="640" t="s">
        <v>665</v>
      </c>
      <c r="H9" s="641"/>
      <c r="I9" s="641"/>
      <c r="J9" s="642"/>
    </row>
    <row r="10" spans="1:10" s="283" customFormat="1" ht="24.95" customHeight="1" x14ac:dyDescent="0.35">
      <c r="A10" s="379" t="s">
        <v>745</v>
      </c>
      <c r="B10" s="380"/>
      <c r="C10" s="380"/>
      <c r="D10" s="380"/>
      <c r="E10" s="380"/>
      <c r="F10" s="380"/>
      <c r="G10" s="380"/>
      <c r="H10" s="380"/>
      <c r="I10" s="380"/>
      <c r="J10" s="380"/>
    </row>
    <row r="11" spans="1:10" ht="18" customHeight="1" x14ac:dyDescent="0.25">
      <c r="A11" s="2">
        <v>0</v>
      </c>
      <c r="B11" s="285" t="s">
        <v>666</v>
      </c>
      <c r="C11" s="286">
        <f>IF(A11="x",0.05,0)</f>
        <v>0</v>
      </c>
      <c r="D11" s="2">
        <v>0</v>
      </c>
      <c r="E11" s="285" t="s">
        <v>667</v>
      </c>
      <c r="F11" s="286">
        <f>IF(D11="x",0.15,0)</f>
        <v>0</v>
      </c>
      <c r="G11" s="381" t="s">
        <v>668</v>
      </c>
      <c r="H11" s="381"/>
      <c r="I11" s="381"/>
      <c r="J11" s="381"/>
    </row>
    <row r="12" spans="1:10" ht="18" x14ac:dyDescent="0.25">
      <c r="A12" s="2">
        <v>0</v>
      </c>
      <c r="B12" s="285" t="s">
        <v>669</v>
      </c>
      <c r="C12" s="286">
        <f>IF(A12="x",0.12,0)</f>
        <v>0</v>
      </c>
      <c r="D12" s="2">
        <v>0</v>
      </c>
      <c r="E12" s="285" t="s">
        <v>670</v>
      </c>
      <c r="F12" s="286">
        <f>IF(D12="x",0.05,0)</f>
        <v>0</v>
      </c>
      <c r="G12" s="381"/>
      <c r="H12" s="381"/>
      <c r="I12" s="381"/>
      <c r="J12" s="381"/>
    </row>
    <row r="13" spans="1:10" ht="18" x14ac:dyDescent="0.25">
      <c r="A13" s="2">
        <v>0</v>
      </c>
      <c r="B13" s="285" t="s">
        <v>671</v>
      </c>
      <c r="C13" s="286">
        <f>IF(A13="x",0.13,0)</f>
        <v>0</v>
      </c>
      <c r="D13" s="2">
        <v>0</v>
      </c>
      <c r="E13" s="285" t="s">
        <v>672</v>
      </c>
      <c r="F13" s="286">
        <f>IF(D13="x",0.13,0)</f>
        <v>0</v>
      </c>
      <c r="G13" s="381"/>
      <c r="H13" s="381"/>
      <c r="I13" s="381"/>
      <c r="J13" s="381"/>
    </row>
    <row r="14" spans="1:10" ht="18" x14ac:dyDescent="0.25">
      <c r="A14" s="2">
        <v>0</v>
      </c>
      <c r="B14" s="285" t="s">
        <v>673</v>
      </c>
      <c r="C14" s="286">
        <f>IF(A14="x",0.15,0)</f>
        <v>0</v>
      </c>
      <c r="D14" s="2">
        <v>0</v>
      </c>
      <c r="E14" s="285" t="s">
        <v>674</v>
      </c>
      <c r="F14" s="286">
        <f>IF(D14="x",0.15,0)</f>
        <v>0</v>
      </c>
      <c r="G14" s="381"/>
      <c r="H14" s="381"/>
      <c r="I14" s="381"/>
      <c r="J14" s="381"/>
    </row>
    <row r="15" spans="1:10" ht="18" x14ac:dyDescent="0.25">
      <c r="A15" s="2">
        <v>0</v>
      </c>
      <c r="B15" s="285" t="s">
        <v>675</v>
      </c>
      <c r="C15" s="286">
        <f>IF(A15="x",0.15,0)</f>
        <v>0</v>
      </c>
      <c r="D15" s="2" t="s">
        <v>1016</v>
      </c>
      <c r="E15" s="285" t="s">
        <v>676</v>
      </c>
      <c r="F15" s="287">
        <f>IF(D15="x",0.14975,0)</f>
        <v>0.14974999999999999</v>
      </c>
      <c r="G15" s="381"/>
      <c r="H15" s="381"/>
      <c r="I15" s="381"/>
      <c r="J15" s="381"/>
    </row>
    <row r="16" spans="1:10" ht="18" x14ac:dyDescent="0.25">
      <c r="A16" s="2">
        <v>0</v>
      </c>
      <c r="B16" s="285" t="s">
        <v>677</v>
      </c>
      <c r="C16" s="286">
        <f>IF(A16="x",0.05,0)</f>
        <v>0</v>
      </c>
      <c r="D16" s="2">
        <v>0</v>
      </c>
      <c r="E16" s="285" t="s">
        <v>678</v>
      </c>
      <c r="F16" s="286">
        <f>IF(D16="x",0.11,0)</f>
        <v>0</v>
      </c>
      <c r="G16" s="381"/>
      <c r="H16" s="381"/>
      <c r="I16" s="381"/>
      <c r="J16" s="381"/>
    </row>
    <row r="17" spans="1:10" s="283" customFormat="1" ht="23.25" x14ac:dyDescent="0.35">
      <c r="A17" s="63">
        <v>0</v>
      </c>
      <c r="B17" s="285" t="s">
        <v>679</v>
      </c>
      <c r="C17" s="288">
        <f>IF(A17="x",0.05,0)</f>
        <v>0</v>
      </c>
      <c r="D17" s="382" t="s">
        <v>680</v>
      </c>
      <c r="E17" s="383"/>
      <c r="F17" s="383"/>
      <c r="G17" s="383"/>
      <c r="H17" s="383"/>
      <c r="I17" s="384"/>
      <c r="J17" s="289">
        <f>C11+C12+C13+C14+C15+C16+C17+F11+F12+F13+F14+F15+F16</f>
        <v>0.14974999999999999</v>
      </c>
    </row>
    <row r="18" spans="1:10" s="283" customFormat="1" ht="23.25" x14ac:dyDescent="0.35">
      <c r="A18" s="385"/>
      <c r="B18" s="385"/>
      <c r="C18" s="385"/>
      <c r="D18" s="385"/>
      <c r="E18" s="385"/>
      <c r="F18" s="385"/>
      <c r="G18" s="385"/>
      <c r="H18" s="385"/>
      <c r="I18" s="385"/>
      <c r="J18" s="385"/>
    </row>
    <row r="19" spans="1:10" ht="30" x14ac:dyDescent="0.4">
      <c r="A19" s="290" t="s">
        <v>736</v>
      </c>
      <c r="B19" s="388" t="s">
        <v>747</v>
      </c>
      <c r="C19" s="389"/>
      <c r="D19" s="389"/>
      <c r="E19" s="389"/>
      <c r="F19" s="389"/>
      <c r="G19" s="389"/>
      <c r="H19" s="389"/>
      <c r="I19" s="390"/>
      <c r="J19" s="3">
        <v>0</v>
      </c>
    </row>
    <row r="20" spans="1:10" s="283" customFormat="1" ht="23.25" x14ac:dyDescent="0.35">
      <c r="A20" s="386" t="s">
        <v>687</v>
      </c>
      <c r="B20" s="387"/>
      <c r="C20" s="387"/>
      <c r="D20" s="387"/>
      <c r="E20" s="387"/>
      <c r="F20" s="387"/>
      <c r="G20" s="387"/>
      <c r="H20" s="387"/>
      <c r="I20" s="387"/>
      <c r="J20" s="387"/>
    </row>
    <row r="21" spans="1:10" s="283" customFormat="1" ht="23.25" x14ac:dyDescent="0.35">
      <c r="A21" s="353" t="s">
        <v>730</v>
      </c>
      <c r="B21" s="354"/>
      <c r="C21" s="354"/>
      <c r="D21" s="354"/>
      <c r="E21" s="354"/>
      <c r="F21" s="354"/>
      <c r="G21" s="354"/>
      <c r="H21" s="354"/>
      <c r="I21" s="354"/>
      <c r="J21" s="354"/>
    </row>
    <row r="22" spans="1:10" ht="30" x14ac:dyDescent="0.2">
      <c r="A22" s="9" t="s">
        <v>737</v>
      </c>
      <c r="B22" s="365" t="s">
        <v>2</v>
      </c>
      <c r="C22" s="365"/>
      <c r="D22" s="365"/>
      <c r="E22" s="365"/>
      <c r="F22" s="365"/>
      <c r="G22" s="365"/>
      <c r="H22" s="365"/>
      <c r="I22" s="365"/>
      <c r="J22" s="365"/>
    </row>
    <row r="23" spans="1:10" s="11" customFormat="1" ht="24.95" customHeight="1" x14ac:dyDescent="0.2">
      <c r="A23" s="10" t="s">
        <v>615</v>
      </c>
      <c r="B23" s="362" t="s">
        <v>2</v>
      </c>
      <c r="C23" s="363"/>
      <c r="D23" s="363"/>
      <c r="E23" s="363"/>
      <c r="F23" s="364"/>
      <c r="G23" s="10" t="s">
        <v>619</v>
      </c>
      <c r="H23" s="359"/>
      <c r="I23" s="360"/>
      <c r="J23" s="361"/>
    </row>
    <row r="24" spans="1:10" s="11" customFormat="1" ht="24.95" customHeight="1" x14ac:dyDescent="0.2">
      <c r="A24" s="377" t="s">
        <v>616</v>
      </c>
      <c r="B24" s="374" t="s">
        <v>2</v>
      </c>
      <c r="C24" s="375"/>
      <c r="D24" s="375"/>
      <c r="E24" s="375"/>
      <c r="F24" s="376"/>
      <c r="G24" s="10" t="s">
        <v>14</v>
      </c>
      <c r="H24" s="359" t="s">
        <v>2</v>
      </c>
      <c r="I24" s="360"/>
      <c r="J24" s="361"/>
    </row>
    <row r="25" spans="1:10" s="11" customFormat="1" ht="24.95" customHeight="1" x14ac:dyDescent="0.2">
      <c r="A25" s="378"/>
      <c r="B25" s="350" t="s">
        <v>2</v>
      </c>
      <c r="C25" s="351"/>
      <c r="D25" s="351"/>
      <c r="E25" s="351"/>
      <c r="F25" s="352"/>
      <c r="G25" s="10" t="s">
        <v>7</v>
      </c>
      <c r="H25" s="359" t="s">
        <v>2</v>
      </c>
      <c r="I25" s="360"/>
      <c r="J25" s="361"/>
    </row>
    <row r="26" spans="1:10" s="11" customFormat="1" ht="24.95" customHeight="1" x14ac:dyDescent="0.2">
      <c r="A26" s="10" t="s">
        <v>617</v>
      </c>
      <c r="B26" s="350" t="s">
        <v>2</v>
      </c>
      <c r="C26" s="351"/>
      <c r="D26" s="351"/>
      <c r="E26" s="351"/>
      <c r="F26" s="352"/>
      <c r="G26" s="10" t="s">
        <v>5</v>
      </c>
      <c r="H26" s="371"/>
      <c r="I26" s="372"/>
      <c r="J26" s="373"/>
    </row>
    <row r="27" spans="1:10" s="11" customFormat="1" ht="24.95" customHeight="1" x14ac:dyDescent="0.2">
      <c r="A27" s="10" t="s">
        <v>618</v>
      </c>
      <c r="B27" s="350" t="s">
        <v>2</v>
      </c>
      <c r="C27" s="351"/>
      <c r="D27" s="351"/>
      <c r="E27" s="351"/>
      <c r="F27" s="352"/>
      <c r="G27" s="10" t="s">
        <v>8</v>
      </c>
      <c r="H27" s="366">
        <f>'Table of Contents'!E63</f>
        <v>0</v>
      </c>
      <c r="I27" s="367"/>
      <c r="J27" s="368"/>
    </row>
    <row r="28" spans="1:10" s="11" customFormat="1" ht="24.95" customHeight="1" x14ac:dyDescent="0.2">
      <c r="A28" s="10" t="s">
        <v>6</v>
      </c>
      <c r="B28" s="350" t="s">
        <v>2</v>
      </c>
      <c r="C28" s="351"/>
      <c r="D28" s="351"/>
      <c r="E28" s="351"/>
      <c r="F28" s="352"/>
      <c r="G28" s="10" t="s">
        <v>68</v>
      </c>
      <c r="H28" s="356">
        <f>'Table of Contents'!F59</f>
        <v>0</v>
      </c>
      <c r="I28" s="357"/>
      <c r="J28" s="358"/>
    </row>
    <row r="29" spans="1:10" s="11" customFormat="1" ht="24.95" customHeight="1" x14ac:dyDescent="0.2">
      <c r="A29" s="403" t="s">
        <v>881</v>
      </c>
      <c r="B29" s="355" t="str">
        <f>IF(H28&gt;0,"Thank you for the Fly Order.", "Visit our Website.")</f>
        <v>Visit our Website.</v>
      </c>
      <c r="C29" s="355"/>
      <c r="D29" s="355"/>
      <c r="E29" s="355"/>
      <c r="F29" s="355"/>
      <c r="G29" s="10" t="s">
        <v>66</v>
      </c>
      <c r="H29" s="644">
        <f>J17</f>
        <v>0.14974999999999999</v>
      </c>
      <c r="I29" s="409">
        <f>IF(H28&gt;5,H28-H28/1.15,0)</f>
        <v>0</v>
      </c>
      <c r="J29" s="410"/>
    </row>
    <row r="30" spans="1:10" s="11" customFormat="1" ht="24.95" customHeight="1" x14ac:dyDescent="0.2">
      <c r="A30" s="404"/>
      <c r="B30" s="355"/>
      <c r="C30" s="355"/>
      <c r="D30" s="355"/>
      <c r="E30" s="355"/>
      <c r="F30" s="355"/>
      <c r="G30" s="291" t="s">
        <v>913</v>
      </c>
      <c r="H30" s="414">
        <f>Additional!K24</f>
        <v>0</v>
      </c>
      <c r="I30" s="415"/>
      <c r="J30" s="416"/>
    </row>
    <row r="31" spans="1:10" s="11" customFormat="1" ht="24.95" customHeight="1" x14ac:dyDescent="0.2">
      <c r="A31" s="405"/>
      <c r="B31" s="355"/>
      <c r="C31" s="355"/>
      <c r="D31" s="355"/>
      <c r="E31" s="355"/>
      <c r="F31" s="355"/>
      <c r="G31" s="10" t="s">
        <v>65</v>
      </c>
      <c r="H31" s="411">
        <f>IF(OR(H28=0,H28&gt;5),0,5)</f>
        <v>0</v>
      </c>
      <c r="I31" s="412"/>
      <c r="J31" s="413"/>
    </row>
    <row r="32" spans="1:10" s="11" customFormat="1" ht="24.95" customHeight="1" x14ac:dyDescent="0.2">
      <c r="A32" s="406" t="s">
        <v>1017</v>
      </c>
      <c r="B32" s="355"/>
      <c r="C32" s="355"/>
      <c r="D32" s="355"/>
      <c r="E32" s="355"/>
      <c r="F32" s="355"/>
      <c r="G32" s="10" t="s">
        <v>64</v>
      </c>
      <c r="H32" s="356">
        <f>H28-I29+H30+H31</f>
        <v>0</v>
      </c>
      <c r="I32" s="357"/>
      <c r="J32" s="358"/>
    </row>
    <row r="33" spans="1:10" s="11" customFormat="1" ht="24.95" customHeight="1" x14ac:dyDescent="0.2">
      <c r="A33" s="404"/>
      <c r="B33" s="355"/>
      <c r="C33" s="355"/>
      <c r="D33" s="355"/>
      <c r="E33" s="355"/>
      <c r="F33" s="355"/>
      <c r="G33" s="10" t="s">
        <v>67</v>
      </c>
      <c r="H33" s="645">
        <f>IF(AND(J17=0,H28&gt;0),0.15,J17)</f>
        <v>0.14974999999999999</v>
      </c>
      <c r="I33" s="356">
        <f>IF(F9="x",0,H32*H33)</f>
        <v>0</v>
      </c>
      <c r="J33" s="358"/>
    </row>
    <row r="34" spans="1:10" s="11" customFormat="1" ht="24.95" customHeight="1" x14ac:dyDescent="0.2">
      <c r="A34" s="407"/>
      <c r="B34" s="355"/>
      <c r="C34" s="355"/>
      <c r="D34" s="355"/>
      <c r="E34" s="355"/>
      <c r="F34" s="355"/>
      <c r="G34" s="10" t="s">
        <v>9</v>
      </c>
      <c r="H34" s="356">
        <f>H32+I33</f>
        <v>0</v>
      </c>
      <c r="I34" s="357"/>
      <c r="J34" s="358"/>
    </row>
    <row r="35" spans="1:10" ht="35.1" customHeight="1" x14ac:dyDescent="0.2">
      <c r="A35" s="408">
        <v>0</v>
      </c>
      <c r="B35" s="408"/>
      <c r="C35" s="408"/>
      <c r="D35" s="408"/>
      <c r="E35" s="408"/>
      <c r="F35" s="408"/>
      <c r="G35" s="408"/>
      <c r="H35" s="408"/>
      <c r="I35" s="408"/>
      <c r="J35" s="408"/>
    </row>
    <row r="36" spans="1:10" s="283" customFormat="1" ht="23.25" x14ac:dyDescent="0.35">
      <c r="A36" s="398" t="s">
        <v>588</v>
      </c>
      <c r="B36" s="398"/>
      <c r="C36" s="398"/>
      <c r="D36" s="398"/>
      <c r="E36" s="398"/>
      <c r="F36" s="398"/>
      <c r="G36" s="398"/>
      <c r="H36" s="398"/>
      <c r="I36" s="398"/>
      <c r="J36" s="398"/>
    </row>
    <row r="37" spans="1:10" s="283" customFormat="1" ht="23.25" x14ac:dyDescent="0.35">
      <c r="A37" s="402" t="s">
        <v>620</v>
      </c>
      <c r="B37" s="402"/>
      <c r="C37" s="402"/>
      <c r="D37" s="402"/>
      <c r="E37" s="402"/>
      <c r="F37" s="402"/>
      <c r="G37" s="402"/>
      <c r="H37" s="402"/>
      <c r="I37" s="401">
        <f ca="1">NOW()</f>
        <v>45207.397272569448</v>
      </c>
      <c r="J37" s="401"/>
    </row>
    <row r="38" spans="1:10" ht="30" x14ac:dyDescent="0.4">
      <c r="A38" s="290" t="s">
        <v>738</v>
      </c>
      <c r="B38" s="402" t="s">
        <v>748</v>
      </c>
      <c r="C38" s="402"/>
      <c r="D38" s="402"/>
      <c r="E38" s="402"/>
      <c r="F38" s="402"/>
      <c r="G38" s="402"/>
      <c r="H38" s="402"/>
      <c r="I38" s="399" t="s">
        <v>2</v>
      </c>
      <c r="J38" s="399"/>
    </row>
    <row r="39" spans="1:10" ht="30" x14ac:dyDescent="0.4">
      <c r="A39" s="290" t="s">
        <v>739</v>
      </c>
      <c r="B39" s="402" t="s">
        <v>749</v>
      </c>
      <c r="C39" s="402"/>
      <c r="D39" s="402"/>
      <c r="E39" s="402"/>
      <c r="F39" s="402"/>
      <c r="G39" s="402"/>
      <c r="H39" s="402"/>
      <c r="I39" s="400">
        <v>0</v>
      </c>
      <c r="J39" s="400"/>
    </row>
    <row r="40" spans="1:10" s="283" customFormat="1" ht="23.25" x14ac:dyDescent="0.35">
      <c r="A40" s="396" t="s">
        <v>4</v>
      </c>
      <c r="B40" s="396"/>
      <c r="C40" s="396"/>
      <c r="D40" s="396"/>
      <c r="E40" s="396"/>
      <c r="F40" s="396"/>
      <c r="G40" s="396"/>
      <c r="H40" s="396"/>
      <c r="I40" s="396"/>
      <c r="J40" s="396"/>
    </row>
    <row r="41" spans="1:10" ht="18" x14ac:dyDescent="0.25">
      <c r="A41" s="419"/>
      <c r="B41" s="419"/>
      <c r="C41" s="419"/>
      <c r="D41" s="419"/>
      <c r="E41" s="419"/>
      <c r="F41" s="419"/>
      <c r="G41" s="419"/>
      <c r="H41" s="419"/>
      <c r="I41" s="419"/>
      <c r="J41" s="419"/>
    </row>
    <row r="42" spans="1:10" s="178" customFormat="1" ht="20.25" x14ac:dyDescent="0.3">
      <c r="A42" s="420"/>
      <c r="B42" s="420"/>
      <c r="C42" s="420"/>
      <c r="D42" s="420"/>
      <c r="E42" s="420"/>
      <c r="F42" s="420"/>
      <c r="G42" s="420"/>
      <c r="H42" s="420"/>
      <c r="I42" s="420"/>
      <c r="J42" s="420"/>
    </row>
    <row r="43" spans="1:10" s="11" customFormat="1" ht="18" customHeight="1" x14ac:dyDescent="0.2">
      <c r="A43" s="397" t="s">
        <v>1</v>
      </c>
      <c r="B43" s="397"/>
      <c r="C43" s="397"/>
      <c r="D43" s="397"/>
      <c r="E43" s="397"/>
      <c r="F43" s="397"/>
      <c r="G43" s="397"/>
      <c r="H43" s="397"/>
      <c r="I43" s="397"/>
      <c r="J43" s="397"/>
    </row>
    <row r="44" spans="1:10" s="11" customFormat="1" ht="18" customHeight="1" x14ac:dyDescent="0.2">
      <c r="A44" s="397"/>
      <c r="B44" s="397"/>
      <c r="C44" s="397"/>
      <c r="D44" s="397"/>
      <c r="E44" s="397"/>
      <c r="F44" s="397"/>
      <c r="G44" s="397"/>
      <c r="H44" s="397"/>
      <c r="I44" s="397"/>
      <c r="J44" s="397"/>
    </row>
    <row r="45" spans="1:10" s="11" customFormat="1" ht="18" customHeight="1" x14ac:dyDescent="0.2">
      <c r="A45" s="397"/>
      <c r="B45" s="397"/>
      <c r="C45" s="397"/>
      <c r="D45" s="397"/>
      <c r="E45" s="397"/>
      <c r="F45" s="397"/>
      <c r="G45" s="397"/>
      <c r="H45" s="397"/>
      <c r="I45" s="397"/>
      <c r="J45" s="397"/>
    </row>
    <row r="46" spans="1:10" s="11" customFormat="1" ht="18" customHeight="1" x14ac:dyDescent="0.2">
      <c r="A46" s="397"/>
      <c r="B46" s="397"/>
      <c r="C46" s="397"/>
      <c r="D46" s="397"/>
      <c r="E46" s="397"/>
      <c r="F46" s="397"/>
      <c r="G46" s="397"/>
      <c r="H46" s="397"/>
      <c r="I46" s="397"/>
      <c r="J46" s="397"/>
    </row>
    <row r="47" spans="1:10" s="11" customFormat="1" ht="50.1" customHeight="1" x14ac:dyDescent="0.2">
      <c r="A47" s="12" t="s">
        <v>69</v>
      </c>
      <c r="B47" s="643" t="s">
        <v>1018</v>
      </c>
      <c r="C47" s="643"/>
      <c r="D47" s="643"/>
      <c r="E47" s="643"/>
      <c r="F47" s="643"/>
      <c r="G47" s="643"/>
      <c r="H47" s="643"/>
      <c r="I47" s="643"/>
      <c r="J47" s="643"/>
    </row>
    <row r="48" spans="1:10" ht="18" x14ac:dyDescent="0.25">
      <c r="A48" s="349"/>
      <c r="B48" s="349"/>
      <c r="C48" s="349"/>
      <c r="D48" s="349"/>
      <c r="E48" s="349"/>
      <c r="F48" s="349"/>
      <c r="G48" s="349"/>
      <c r="H48" s="349"/>
      <c r="I48" s="349"/>
      <c r="J48" s="349"/>
    </row>
    <row r="49" spans="1:10" s="283" customFormat="1" ht="23.25" x14ac:dyDescent="0.35">
      <c r="A49" s="347" t="s">
        <v>5</v>
      </c>
      <c r="B49" s="347"/>
      <c r="C49" s="347"/>
      <c r="D49" s="348" t="s">
        <v>3</v>
      </c>
      <c r="E49" s="348"/>
      <c r="F49" s="348"/>
      <c r="G49" s="348"/>
      <c r="H49" s="348"/>
      <c r="I49" s="348"/>
      <c r="J49" s="348"/>
    </row>
    <row r="50" spans="1:10" ht="18" x14ac:dyDescent="0.2">
      <c r="D50" s="4"/>
    </row>
  </sheetData>
  <sheetProtection selectLockedCells="1"/>
  <mergeCells count="57">
    <mergeCell ref="B47:J47"/>
    <mergeCell ref="A41:J41"/>
    <mergeCell ref="A37:H37"/>
    <mergeCell ref="A40:J40"/>
    <mergeCell ref="B39:H39"/>
    <mergeCell ref="A42:J42"/>
    <mergeCell ref="A5:J5"/>
    <mergeCell ref="A43:J46"/>
    <mergeCell ref="A36:J36"/>
    <mergeCell ref="I38:J38"/>
    <mergeCell ref="I39:J39"/>
    <mergeCell ref="I37:J37"/>
    <mergeCell ref="B38:H38"/>
    <mergeCell ref="A29:A31"/>
    <mergeCell ref="A32:A34"/>
    <mergeCell ref="A35:J35"/>
    <mergeCell ref="H32:J32"/>
    <mergeCell ref="I29:J29"/>
    <mergeCell ref="H31:J31"/>
    <mergeCell ref="H30:J30"/>
    <mergeCell ref="A6:J6"/>
    <mergeCell ref="A7:J7"/>
    <mergeCell ref="A1:J1"/>
    <mergeCell ref="A2:J2"/>
    <mergeCell ref="A3:J3"/>
    <mergeCell ref="A4:C4"/>
    <mergeCell ref="D4:J4"/>
    <mergeCell ref="A9:C9"/>
    <mergeCell ref="B8:J8"/>
    <mergeCell ref="H26:J26"/>
    <mergeCell ref="H25:J25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G9:J9"/>
    <mergeCell ref="A49:C49"/>
    <mergeCell ref="D49:J49"/>
    <mergeCell ref="A48:J48"/>
    <mergeCell ref="B26:F26"/>
    <mergeCell ref="A21:J21"/>
    <mergeCell ref="B29:F34"/>
    <mergeCell ref="H28:J28"/>
    <mergeCell ref="I33:J33"/>
    <mergeCell ref="H24:J24"/>
    <mergeCell ref="H34:J34"/>
    <mergeCell ref="B23:F23"/>
    <mergeCell ref="B22:J22"/>
    <mergeCell ref="H23:J23"/>
    <mergeCell ref="B28:F28"/>
    <mergeCell ref="H27:J27"/>
    <mergeCell ref="B27:F27"/>
  </mergeCells>
  <phoneticPr fontId="0" type="noConversion"/>
  <hyperlinks>
    <hyperlink ref="A36:I36" r:id="rId1" display="Payment Information" xr:uid="{00000000-0004-0000-0000-000000000000}"/>
    <hyperlink ref="A35:J35" location="Table_of_Contents" display="Table of Contents" xr:uid="{00000000-0004-0000-0000-000001000000}"/>
    <hyperlink ref="B29:F34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761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I17</f>
        <v>0</v>
      </c>
    </row>
    <row r="8" spans="1:10" ht="23.25" x14ac:dyDescent="0.2">
      <c r="A8" s="6" t="s">
        <v>17</v>
      </c>
      <c r="B8" s="466" t="s">
        <v>715</v>
      </c>
      <c r="C8" s="460" t="s">
        <v>2</v>
      </c>
      <c r="D8" s="472"/>
      <c r="E8" s="472"/>
      <c r="F8" s="461"/>
      <c r="G8" s="468">
        <v>10</v>
      </c>
      <c r="H8" s="490">
        <v>0</v>
      </c>
      <c r="I8" s="466" t="s">
        <v>8</v>
      </c>
      <c r="J8" s="466" t="s">
        <v>10</v>
      </c>
    </row>
    <row r="9" spans="1:10" ht="23.25" x14ac:dyDescent="0.2">
      <c r="A9" s="94" t="s">
        <v>734</v>
      </c>
      <c r="B9" s="467"/>
      <c r="C9" s="462"/>
      <c r="D9" s="473"/>
      <c r="E9" s="473"/>
      <c r="F9" s="463"/>
      <c r="G9" s="469"/>
      <c r="H9" s="491"/>
      <c r="I9" s="467"/>
      <c r="J9" s="467"/>
    </row>
    <row r="10" spans="1:10" ht="23.25" x14ac:dyDescent="0.35">
      <c r="A10" s="18" t="s">
        <v>70</v>
      </c>
      <c r="B10" s="26">
        <v>1</v>
      </c>
      <c r="C10" s="462"/>
      <c r="D10" s="473"/>
      <c r="E10" s="473"/>
      <c r="F10" s="463"/>
      <c r="G10" s="23">
        <v>0</v>
      </c>
      <c r="H10" s="491"/>
      <c r="I10" s="32">
        <f t="shared" ref="I10:I15" si="0">G10</f>
        <v>0</v>
      </c>
      <c r="J10" s="25">
        <f t="shared" ref="J10:J15" si="1">B10*I10</f>
        <v>0</v>
      </c>
    </row>
    <row r="11" spans="1:10" ht="23.25" x14ac:dyDescent="0.35">
      <c r="A11" s="18" t="s">
        <v>62</v>
      </c>
      <c r="B11" s="26">
        <v>1</v>
      </c>
      <c r="C11" s="462"/>
      <c r="D11" s="473"/>
      <c r="E11" s="473"/>
      <c r="F11" s="463"/>
      <c r="G11" s="23">
        <v>0</v>
      </c>
      <c r="H11" s="491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63</v>
      </c>
      <c r="B12" s="26">
        <v>1</v>
      </c>
      <c r="C12" s="462"/>
      <c r="D12" s="473"/>
      <c r="E12" s="473"/>
      <c r="F12" s="463"/>
      <c r="G12" s="23">
        <v>0</v>
      </c>
      <c r="H12" s="491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71</v>
      </c>
      <c r="B13" s="26">
        <v>1</v>
      </c>
      <c r="C13" s="462"/>
      <c r="D13" s="473"/>
      <c r="E13" s="473"/>
      <c r="F13" s="463"/>
      <c r="G13" s="23">
        <v>0</v>
      </c>
      <c r="H13" s="491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72</v>
      </c>
      <c r="B14" s="26">
        <v>1</v>
      </c>
      <c r="C14" s="462"/>
      <c r="D14" s="473"/>
      <c r="E14" s="473"/>
      <c r="F14" s="463"/>
      <c r="G14" s="23">
        <v>0</v>
      </c>
      <c r="H14" s="491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73</v>
      </c>
      <c r="B15" s="26">
        <v>1</v>
      </c>
      <c r="C15" s="462"/>
      <c r="D15" s="473"/>
      <c r="E15" s="473"/>
      <c r="F15" s="463"/>
      <c r="G15" s="23">
        <v>0</v>
      </c>
      <c r="H15" s="491"/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</v>
      </c>
      <c r="B16" s="53" t="s">
        <v>808</v>
      </c>
      <c r="C16" s="462"/>
      <c r="D16" s="473"/>
      <c r="E16" s="473"/>
      <c r="F16" s="463"/>
      <c r="G16" s="57">
        <v>10</v>
      </c>
      <c r="H16" s="491"/>
      <c r="I16" s="20" t="s">
        <v>8</v>
      </c>
      <c r="J16" s="19" t="s">
        <v>10</v>
      </c>
    </row>
    <row r="17" spans="1:10" s="58" customFormat="1" ht="23.25" customHeight="1" x14ac:dyDescent="0.35">
      <c r="A17" s="445" t="s">
        <v>763</v>
      </c>
      <c r="B17" s="445"/>
      <c r="C17" s="464"/>
      <c r="D17" s="474"/>
      <c r="E17" s="474"/>
      <c r="F17" s="465"/>
      <c r="G17" s="32">
        <f>SUM(G10:G15)</f>
        <v>0</v>
      </c>
      <c r="H17" s="492"/>
      <c r="I17" s="32">
        <f>SUM(I6:I15)</f>
        <v>0</v>
      </c>
      <c r="J17" s="91">
        <f>SUM(J10:J15)</f>
        <v>0</v>
      </c>
    </row>
    <row r="18" spans="1:10" s="200" customFormat="1" ht="24.95" customHeight="1" x14ac:dyDescent="0.2">
      <c r="A18" s="485" t="s">
        <v>756</v>
      </c>
      <c r="B18" s="486"/>
      <c r="C18" s="486"/>
      <c r="D18" s="486"/>
      <c r="E18" s="486"/>
      <c r="F18" s="486"/>
      <c r="G18" s="486"/>
      <c r="H18" s="486"/>
      <c r="I18" s="486"/>
      <c r="J18" s="487"/>
    </row>
  </sheetData>
  <sheetProtection selectLockedCells="1"/>
  <mergeCells count="15">
    <mergeCell ref="A7:I7"/>
    <mergeCell ref="A1:J1"/>
    <mergeCell ref="A2:J2"/>
    <mergeCell ref="A3:J3"/>
    <mergeCell ref="A4:J4"/>
    <mergeCell ref="A5:J5"/>
    <mergeCell ref="A6:J6"/>
    <mergeCell ref="A18:J18"/>
    <mergeCell ref="I8:I9"/>
    <mergeCell ref="J8:J9"/>
    <mergeCell ref="B8:B9"/>
    <mergeCell ref="A17:B17"/>
    <mergeCell ref="C8:F17"/>
    <mergeCell ref="H8:H17"/>
    <mergeCell ref="G8:G9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I25</f>
        <v>0</v>
      </c>
    </row>
    <row r="8" spans="1:10" ht="23.25" x14ac:dyDescent="0.35">
      <c r="A8" s="8" t="s">
        <v>569</v>
      </c>
      <c r="B8" s="635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637">
        <f>SUM(H10:H23)</f>
        <v>0</v>
      </c>
      <c r="I8" s="468" t="s">
        <v>8</v>
      </c>
      <c r="J8" s="466" t="s">
        <v>10</v>
      </c>
    </row>
    <row r="9" spans="1:10" ht="23.25" x14ac:dyDescent="0.2">
      <c r="A9" s="193" t="s">
        <v>734</v>
      </c>
      <c r="B9" s="636"/>
      <c r="C9" s="469"/>
      <c r="D9" s="469"/>
      <c r="E9" s="469"/>
      <c r="F9" s="469"/>
      <c r="G9" s="469"/>
      <c r="H9" s="638"/>
      <c r="I9" s="469"/>
      <c r="J9" s="467"/>
    </row>
    <row r="10" spans="1:10" ht="23.25" x14ac:dyDescent="0.35">
      <c r="A10" s="52" t="s">
        <v>579</v>
      </c>
      <c r="B10" s="47">
        <v>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38"/>
      <c r="I10" s="43">
        <f t="shared" ref="I10:I23" si="0">SUM(C10:G10)</f>
        <v>0</v>
      </c>
      <c r="J10" s="49">
        <f t="shared" ref="J10:J23" si="1">B10*I10</f>
        <v>0</v>
      </c>
    </row>
    <row r="11" spans="1:10" s="68" customFormat="1" ht="20.25" x14ac:dyDescent="0.3">
      <c r="A11" s="69" t="s">
        <v>580</v>
      </c>
      <c r="B11" s="188">
        <v>5</v>
      </c>
      <c r="C11" s="145">
        <v>0</v>
      </c>
      <c r="D11" s="145"/>
      <c r="E11" s="145"/>
      <c r="F11" s="145"/>
      <c r="G11" s="145"/>
      <c r="H11" s="638"/>
      <c r="I11" s="185">
        <f t="shared" si="0"/>
        <v>0</v>
      </c>
      <c r="J11" s="157">
        <f t="shared" si="1"/>
        <v>0</v>
      </c>
    </row>
    <row r="12" spans="1:10" ht="23.25" x14ac:dyDescent="0.35">
      <c r="A12" s="18" t="s">
        <v>581</v>
      </c>
      <c r="B12" s="47">
        <v>5</v>
      </c>
      <c r="C12" s="23">
        <v>0</v>
      </c>
      <c r="D12" s="23"/>
      <c r="E12" s="23"/>
      <c r="F12" s="23"/>
      <c r="G12" s="23"/>
      <c r="H12" s="63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582</v>
      </c>
      <c r="B13" s="47">
        <v>5</v>
      </c>
      <c r="C13" s="23">
        <v>0</v>
      </c>
      <c r="D13" s="23"/>
      <c r="E13" s="23"/>
      <c r="F13" s="23"/>
      <c r="G13" s="23"/>
      <c r="H13" s="63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583</v>
      </c>
      <c r="B14" s="47">
        <v>5</v>
      </c>
      <c r="C14" s="23">
        <v>0</v>
      </c>
      <c r="D14" s="23"/>
      <c r="E14" s="23"/>
      <c r="F14" s="23"/>
      <c r="G14" s="23"/>
      <c r="H14" s="63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47">
        <v>5</v>
      </c>
      <c r="C15" s="23">
        <v>0</v>
      </c>
      <c r="D15" s="23"/>
      <c r="E15" s="23"/>
      <c r="F15" s="23"/>
      <c r="G15" s="23"/>
      <c r="H15" s="63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84</v>
      </c>
      <c r="B16" s="47">
        <v>5</v>
      </c>
      <c r="C16" s="23">
        <v>0</v>
      </c>
      <c r="D16" s="23"/>
      <c r="E16" s="23"/>
      <c r="F16" s="23"/>
      <c r="G16" s="23"/>
      <c r="H16" s="63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624</v>
      </c>
      <c r="B17" s="47">
        <v>5</v>
      </c>
      <c r="C17" s="23">
        <v>0</v>
      </c>
      <c r="D17" s="23"/>
      <c r="E17" s="23"/>
      <c r="F17" s="23"/>
      <c r="G17" s="23"/>
      <c r="H17" s="63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584</v>
      </c>
      <c r="B18" s="47">
        <v>5</v>
      </c>
      <c r="C18" s="23">
        <v>0</v>
      </c>
      <c r="D18" s="23"/>
      <c r="E18" s="23"/>
      <c r="F18" s="23"/>
      <c r="G18" s="23"/>
      <c r="H18" s="63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92</v>
      </c>
      <c r="B19" s="47">
        <v>5</v>
      </c>
      <c r="C19" s="23">
        <v>0</v>
      </c>
      <c r="D19" s="23"/>
      <c r="E19" s="23"/>
      <c r="F19" s="23"/>
      <c r="G19" s="23"/>
      <c r="H19" s="63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585</v>
      </c>
      <c r="B20" s="47">
        <v>5</v>
      </c>
      <c r="C20" s="23">
        <v>0</v>
      </c>
      <c r="D20" s="23"/>
      <c r="E20" s="23"/>
      <c r="F20" s="23"/>
      <c r="G20" s="23"/>
      <c r="H20" s="63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586</v>
      </c>
      <c r="B21" s="47">
        <v>5</v>
      </c>
      <c r="C21" s="23">
        <v>0</v>
      </c>
      <c r="D21" s="23"/>
      <c r="E21" s="23"/>
      <c r="F21" s="23"/>
      <c r="G21" s="23"/>
      <c r="H21" s="63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93</v>
      </c>
      <c r="B22" s="47">
        <v>5</v>
      </c>
      <c r="C22" s="23">
        <v>0</v>
      </c>
      <c r="D22" s="23"/>
      <c r="E22" s="23"/>
      <c r="F22" s="23"/>
      <c r="G22" s="23"/>
      <c r="H22" s="63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587</v>
      </c>
      <c r="B23" s="47">
        <v>5</v>
      </c>
      <c r="C23" s="23">
        <v>0</v>
      </c>
      <c r="D23" s="23"/>
      <c r="E23" s="23"/>
      <c r="F23" s="23"/>
      <c r="G23" s="23">
        <v>0</v>
      </c>
      <c r="H23" s="638"/>
      <c r="I23" s="43">
        <f t="shared" si="0"/>
        <v>0</v>
      </c>
      <c r="J23" s="49">
        <f t="shared" si="1"/>
        <v>0</v>
      </c>
    </row>
    <row r="24" spans="1:10" ht="23.25" x14ac:dyDescent="0.35">
      <c r="A24" s="8" t="s">
        <v>569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638"/>
      <c r="I24" s="20" t="s">
        <v>8</v>
      </c>
      <c r="J24" s="19" t="s">
        <v>10</v>
      </c>
    </row>
    <row r="25" spans="1:10" s="58" customFormat="1" ht="23.25" customHeight="1" x14ac:dyDescent="0.35">
      <c r="A25" s="362" t="s">
        <v>763</v>
      </c>
      <c r="B25" s="364"/>
      <c r="C25" s="90">
        <f>SUM(C10:C23)</f>
        <v>0</v>
      </c>
      <c r="D25" s="90">
        <f>SUM(D10:D23)</f>
        <v>0</v>
      </c>
      <c r="E25" s="90">
        <f>SUM(E10:E23)</f>
        <v>0</v>
      </c>
      <c r="F25" s="90">
        <f>SUM(F10:F23)</f>
        <v>0</v>
      </c>
      <c r="G25" s="90">
        <f>SUM(G10:G23)</f>
        <v>0</v>
      </c>
      <c r="H25" s="639"/>
      <c r="I25" s="90">
        <f>SUM(I10:I23)</f>
        <v>0</v>
      </c>
      <c r="J25" s="91">
        <f>SUM(J10:J23)</f>
        <v>0</v>
      </c>
    </row>
    <row r="26" spans="1:10" ht="24.95" customHeight="1" x14ac:dyDescent="0.2">
      <c r="A26" s="457" t="s">
        <v>756</v>
      </c>
      <c r="B26" s="458"/>
      <c r="C26" s="458"/>
      <c r="D26" s="458"/>
      <c r="E26" s="458"/>
      <c r="F26" s="458"/>
      <c r="G26" s="458"/>
      <c r="H26" s="458"/>
      <c r="I26" s="458"/>
      <c r="J26" s="459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I24</f>
        <v>0</v>
      </c>
    </row>
    <row r="8" spans="1:10" ht="23.25" x14ac:dyDescent="0.35">
      <c r="A8" s="8" t="s">
        <v>238</v>
      </c>
      <c r="B8" s="635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590"/>
      <c r="I8" s="468" t="s">
        <v>8</v>
      </c>
      <c r="J8" s="466" t="s">
        <v>10</v>
      </c>
    </row>
    <row r="9" spans="1:10" ht="23.25" x14ac:dyDescent="0.2">
      <c r="A9" s="193" t="s">
        <v>734</v>
      </c>
      <c r="B9" s="636"/>
      <c r="C9" s="469"/>
      <c r="D9" s="469"/>
      <c r="E9" s="469"/>
      <c r="F9" s="469"/>
      <c r="G9" s="469"/>
      <c r="H9" s="591"/>
      <c r="I9" s="469"/>
      <c r="J9" s="467"/>
    </row>
    <row r="10" spans="1:10" ht="23.25" x14ac:dyDescent="0.35">
      <c r="A10" s="18" t="s">
        <v>62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1"/>
      <c r="I10" s="43">
        <f t="shared" ref="I10:I21" si="0">SUM(C10:G10)</f>
        <v>0</v>
      </c>
      <c r="J10" s="49">
        <f t="shared" ref="J10:J21" si="1">B10*I10</f>
        <v>0</v>
      </c>
    </row>
    <row r="11" spans="1:10" ht="23.25" x14ac:dyDescent="0.35">
      <c r="A11" s="18" t="s">
        <v>71</v>
      </c>
      <c r="B11" s="26">
        <v>3</v>
      </c>
      <c r="C11" s="23">
        <v>0</v>
      </c>
      <c r="D11" s="23"/>
      <c r="E11" s="23"/>
      <c r="F11" s="23"/>
      <c r="G11" s="23"/>
      <c r="H11" s="591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550</v>
      </c>
      <c r="B12" s="26">
        <v>3</v>
      </c>
      <c r="C12" s="23">
        <v>0</v>
      </c>
      <c r="D12" s="23"/>
      <c r="E12" s="23"/>
      <c r="F12" s="23"/>
      <c r="G12" s="23"/>
      <c r="H12" s="591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551</v>
      </c>
      <c r="B13" s="26">
        <v>3</v>
      </c>
      <c r="C13" s="23">
        <v>0</v>
      </c>
      <c r="D13" s="23"/>
      <c r="E13" s="23"/>
      <c r="F13" s="23"/>
      <c r="G13" s="23"/>
      <c r="H13" s="591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552</v>
      </c>
      <c r="B14" s="26">
        <v>3</v>
      </c>
      <c r="C14" s="23">
        <v>0</v>
      </c>
      <c r="D14" s="23"/>
      <c r="E14" s="23"/>
      <c r="F14" s="23"/>
      <c r="G14" s="23"/>
      <c r="H14" s="591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26">
        <v>3</v>
      </c>
      <c r="C15" s="23">
        <v>0</v>
      </c>
      <c r="D15" s="23"/>
      <c r="E15" s="23"/>
      <c r="F15" s="23"/>
      <c r="G15" s="23"/>
      <c r="H15" s="591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553</v>
      </c>
      <c r="B16" s="26">
        <v>3</v>
      </c>
      <c r="C16" s="23">
        <v>0</v>
      </c>
      <c r="D16" s="23"/>
      <c r="E16" s="23"/>
      <c r="F16" s="23"/>
      <c r="G16" s="23"/>
      <c r="H16" s="591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554</v>
      </c>
      <c r="B17" s="26">
        <v>3</v>
      </c>
      <c r="C17" s="23">
        <v>0</v>
      </c>
      <c r="D17" s="23"/>
      <c r="E17" s="23"/>
      <c r="F17" s="23"/>
      <c r="G17" s="23"/>
      <c r="H17" s="591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555</v>
      </c>
      <c r="B18" s="26">
        <v>3</v>
      </c>
      <c r="C18" s="23">
        <v>0</v>
      </c>
      <c r="D18" s="23"/>
      <c r="E18" s="23"/>
      <c r="F18" s="23"/>
      <c r="G18" s="23"/>
      <c r="H18" s="591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556</v>
      </c>
      <c r="B19" s="26">
        <v>3</v>
      </c>
      <c r="C19" s="23">
        <v>0</v>
      </c>
      <c r="D19" s="23"/>
      <c r="E19" s="23"/>
      <c r="F19" s="23"/>
      <c r="G19" s="23"/>
      <c r="H19" s="591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536</v>
      </c>
      <c r="B20" s="26">
        <v>3</v>
      </c>
      <c r="C20" s="23">
        <v>0</v>
      </c>
      <c r="D20" s="23"/>
      <c r="E20" s="23"/>
      <c r="F20" s="23"/>
      <c r="G20" s="23"/>
      <c r="H20" s="591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73</v>
      </c>
      <c r="B21" s="26">
        <v>3</v>
      </c>
      <c r="C21" s="23">
        <v>0</v>
      </c>
      <c r="D21" s="23"/>
      <c r="E21" s="23"/>
      <c r="F21" s="23"/>
      <c r="G21" s="23">
        <v>0</v>
      </c>
      <c r="H21" s="591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858</v>
      </c>
      <c r="B22" s="26">
        <v>4</v>
      </c>
      <c r="C22" s="23">
        <v>0</v>
      </c>
      <c r="D22" s="23"/>
      <c r="E22" s="23"/>
      <c r="F22" s="23"/>
      <c r="G22" s="23"/>
      <c r="H22" s="591"/>
      <c r="I22" s="43">
        <f>SUM(C22:G22)</f>
        <v>0</v>
      </c>
      <c r="J22" s="49">
        <f>B22*I22</f>
        <v>0</v>
      </c>
    </row>
    <row r="23" spans="1:10" ht="23.25" x14ac:dyDescent="0.35">
      <c r="A23" s="8" t="s">
        <v>238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591"/>
      <c r="I23" s="20" t="s">
        <v>8</v>
      </c>
      <c r="J23" s="19" t="s">
        <v>10</v>
      </c>
    </row>
    <row r="24" spans="1:10" s="58" customFormat="1" ht="23.25" customHeight="1" x14ac:dyDescent="0.35">
      <c r="A24" s="362" t="s">
        <v>763</v>
      </c>
      <c r="B24" s="364"/>
      <c r="C24" s="90">
        <f>SUM(C10:C21)</f>
        <v>0</v>
      </c>
      <c r="D24" s="90">
        <f>SUM(D10:D21)</f>
        <v>0</v>
      </c>
      <c r="E24" s="90">
        <f>SUM(E10:E21)</f>
        <v>0</v>
      </c>
      <c r="F24" s="90">
        <f>SUM(F10:F21)</f>
        <v>0</v>
      </c>
      <c r="G24" s="90">
        <f>SUM(G10:G21)</f>
        <v>0</v>
      </c>
      <c r="H24" s="592"/>
      <c r="I24" s="90">
        <f>SUM(I10:I22)</f>
        <v>0</v>
      </c>
      <c r="J24" s="91">
        <f>SUM(J10:J22)</f>
        <v>0</v>
      </c>
    </row>
    <row r="25" spans="1:10" ht="24.95" customHeight="1" x14ac:dyDescent="0.2">
      <c r="A25" s="457" t="s">
        <v>756</v>
      </c>
      <c r="B25" s="458"/>
      <c r="C25" s="458"/>
      <c r="D25" s="458"/>
      <c r="E25" s="458"/>
      <c r="F25" s="458"/>
      <c r="G25" s="458"/>
      <c r="H25" s="458"/>
      <c r="I25" s="458"/>
      <c r="J25" s="459"/>
    </row>
  </sheetData>
  <sheetProtection selectLockedCells="1"/>
  <mergeCells count="18"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ht="23.25" x14ac:dyDescent="0.2">
      <c r="A3" s="471" t="s">
        <v>872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I15</f>
        <v>0</v>
      </c>
    </row>
    <row r="8" spans="1:10" ht="23.25" x14ac:dyDescent="0.35">
      <c r="A8" s="8" t="s">
        <v>873</v>
      </c>
      <c r="B8" s="466" t="s">
        <v>715</v>
      </c>
      <c r="C8" s="468">
        <v>6</v>
      </c>
      <c r="D8" s="468">
        <v>8</v>
      </c>
      <c r="E8" s="468">
        <v>10</v>
      </c>
      <c r="F8" s="468">
        <v>12</v>
      </c>
      <c r="G8" s="468">
        <v>14</v>
      </c>
      <c r="H8" s="493">
        <v>0</v>
      </c>
      <c r="I8" s="466" t="s">
        <v>8</v>
      </c>
      <c r="J8" s="466" t="s">
        <v>10</v>
      </c>
    </row>
    <row r="9" spans="1:10" s="154" customFormat="1" ht="18" x14ac:dyDescent="0.25">
      <c r="A9" s="155" t="s">
        <v>734</v>
      </c>
      <c r="B9" s="467"/>
      <c r="C9" s="469"/>
      <c r="D9" s="469"/>
      <c r="E9" s="469"/>
      <c r="F9" s="469"/>
      <c r="G9" s="469"/>
      <c r="H9" s="494"/>
      <c r="I9" s="467"/>
      <c r="J9" s="467"/>
    </row>
    <row r="10" spans="1:10" s="68" customFormat="1" ht="20.25" x14ac:dyDescent="0.3">
      <c r="A10" s="142" t="s">
        <v>874</v>
      </c>
      <c r="B10" s="143">
        <v>1.5</v>
      </c>
      <c r="C10" s="144">
        <v>0</v>
      </c>
      <c r="D10" s="145"/>
      <c r="E10" s="145">
        <v>0</v>
      </c>
      <c r="F10" s="145">
        <v>0</v>
      </c>
      <c r="G10" s="145">
        <v>0</v>
      </c>
      <c r="H10" s="494"/>
      <c r="I10" s="146">
        <f>SUM(C10:H10)</f>
        <v>0</v>
      </c>
      <c r="J10" s="147">
        <f>I10*B10</f>
        <v>0</v>
      </c>
    </row>
    <row r="11" spans="1:10" s="68" customFormat="1" ht="20.25" x14ac:dyDescent="0.3">
      <c r="A11" s="142" t="s">
        <v>875</v>
      </c>
      <c r="B11" s="143">
        <v>1.5</v>
      </c>
      <c r="C11" s="144">
        <v>0</v>
      </c>
      <c r="D11" s="145"/>
      <c r="E11" s="145"/>
      <c r="F11" s="145"/>
      <c r="G11" s="145">
        <v>0</v>
      </c>
      <c r="H11" s="494"/>
      <c r="I11" s="146">
        <f>SUM(C11:H11)</f>
        <v>0</v>
      </c>
      <c r="J11" s="147">
        <f>I11*B11</f>
        <v>0</v>
      </c>
    </row>
    <row r="12" spans="1:10" s="153" customFormat="1" ht="20.25" x14ac:dyDescent="0.2">
      <c r="A12" s="69" t="s">
        <v>876</v>
      </c>
      <c r="B12" s="148">
        <v>1.5</v>
      </c>
      <c r="C12" s="149">
        <v>0</v>
      </c>
      <c r="D12" s="150"/>
      <c r="E12" s="150"/>
      <c r="F12" s="150"/>
      <c r="G12" s="150">
        <v>0</v>
      </c>
      <c r="H12" s="494"/>
      <c r="I12" s="151">
        <f>SUM(C12:H12)</f>
        <v>0</v>
      </c>
      <c r="J12" s="152">
        <f>I12*B12</f>
        <v>0</v>
      </c>
    </row>
    <row r="13" spans="1:10" s="153" customFormat="1" ht="20.25" x14ac:dyDescent="0.2">
      <c r="A13" s="69" t="s">
        <v>877</v>
      </c>
      <c r="B13" s="148">
        <v>1.5</v>
      </c>
      <c r="C13" s="149">
        <v>0</v>
      </c>
      <c r="D13" s="150"/>
      <c r="E13" s="150"/>
      <c r="F13" s="150"/>
      <c r="G13" s="150"/>
      <c r="H13" s="494"/>
      <c r="I13" s="151">
        <f>SUM(C13:H13)</f>
        <v>0</v>
      </c>
      <c r="J13" s="152">
        <f>I13*B13</f>
        <v>0</v>
      </c>
    </row>
    <row r="14" spans="1:10" ht="23.25" x14ac:dyDescent="0.35">
      <c r="A14" s="8" t="s">
        <v>873</v>
      </c>
      <c r="B14" s="53" t="s">
        <v>808</v>
      </c>
      <c r="C14" s="81">
        <v>2</v>
      </c>
      <c r="D14" s="57">
        <v>4</v>
      </c>
      <c r="E14" s="57">
        <v>6</v>
      </c>
      <c r="F14" s="57">
        <v>8</v>
      </c>
      <c r="G14" s="57">
        <v>10</v>
      </c>
      <c r="H14" s="494"/>
      <c r="I14" s="20" t="s">
        <v>8</v>
      </c>
      <c r="J14" s="19" t="s">
        <v>10</v>
      </c>
    </row>
    <row r="15" spans="1:10" ht="23.25" x14ac:dyDescent="0.35">
      <c r="A15" s="445" t="s">
        <v>763</v>
      </c>
      <c r="B15" s="445"/>
      <c r="C15" s="92">
        <f>SUM(C10:C12)</f>
        <v>0</v>
      </c>
      <c r="D15" s="92">
        <f>SUM(D10:D12)</f>
        <v>0</v>
      </c>
      <c r="E15" s="92">
        <f>SUM(E10:E12)</f>
        <v>0</v>
      </c>
      <c r="F15" s="92">
        <f>SUM(F10:F12)</f>
        <v>0</v>
      </c>
      <c r="G15" s="92">
        <f>SUM(G10:G12)</f>
        <v>0</v>
      </c>
      <c r="H15" s="495"/>
      <c r="I15" s="32">
        <f>SUM(I10:I13)</f>
        <v>0</v>
      </c>
      <c r="J15" s="91">
        <f>SUM(J10:J13)</f>
        <v>0</v>
      </c>
    </row>
    <row r="16" spans="1:10" ht="23.25" x14ac:dyDescent="0.2">
      <c r="A16" s="457" t="s">
        <v>756</v>
      </c>
      <c r="B16" s="458"/>
      <c r="C16" s="458"/>
      <c r="D16" s="458"/>
      <c r="E16" s="458"/>
      <c r="F16" s="458"/>
      <c r="G16" s="458"/>
      <c r="H16" s="458"/>
      <c r="I16" s="458"/>
      <c r="J16" s="459"/>
    </row>
  </sheetData>
  <sheetProtection selectLockedCells="1"/>
  <mergeCells count="18">
    <mergeCell ref="A5:J5"/>
    <mergeCell ref="A6:J6"/>
    <mergeCell ref="J8:J9"/>
    <mergeCell ref="A15:B15"/>
    <mergeCell ref="A1:J1"/>
    <mergeCell ref="A2:J2"/>
    <mergeCell ref="A3:J3"/>
    <mergeCell ref="A4:J4"/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9"/>
  <sheetViews>
    <sheetView showZeros="0" topLeftCell="A8" workbookViewId="0">
      <selection activeCell="D12" sqref="D12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762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I38</f>
        <v>0</v>
      </c>
    </row>
    <row r="8" spans="1:10" ht="23.25" x14ac:dyDescent="0.35">
      <c r="A8" s="8" t="s">
        <v>18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93">
        <v>0</v>
      </c>
      <c r="I8" s="466" t="s">
        <v>8</v>
      </c>
      <c r="J8" s="466" t="s">
        <v>10</v>
      </c>
    </row>
    <row r="9" spans="1:10" ht="23.25" x14ac:dyDescent="0.35">
      <c r="A9" s="33" t="s">
        <v>734</v>
      </c>
      <c r="B9" s="467"/>
      <c r="C9" s="469"/>
      <c r="D9" s="469"/>
      <c r="E9" s="469"/>
      <c r="F9" s="469"/>
      <c r="G9" s="469"/>
      <c r="H9" s="494"/>
      <c r="I9" s="467"/>
      <c r="J9" s="467"/>
    </row>
    <row r="10" spans="1:10" ht="23.25" x14ac:dyDescent="0.35">
      <c r="A10" s="18" t="s">
        <v>74</v>
      </c>
      <c r="B10" s="26">
        <v>3</v>
      </c>
      <c r="C10" s="27"/>
      <c r="D10" s="23"/>
      <c r="E10" s="23">
        <v>0</v>
      </c>
      <c r="F10" s="23">
        <v>0</v>
      </c>
      <c r="G10" s="23">
        <v>0</v>
      </c>
      <c r="H10" s="494"/>
      <c r="I10" s="32">
        <f t="shared" ref="I10:I36" si="0">SUM(C10:H10)</f>
        <v>0</v>
      </c>
      <c r="J10" s="25">
        <f t="shared" ref="J10:J36" si="1">I10*B10</f>
        <v>0</v>
      </c>
    </row>
    <row r="11" spans="1:10" s="64" customFormat="1" ht="23.25" x14ac:dyDescent="0.35">
      <c r="A11" s="128" t="s">
        <v>75</v>
      </c>
      <c r="B11" s="26">
        <v>3</v>
      </c>
      <c r="C11" s="107">
        <v>0</v>
      </c>
      <c r="D11" s="133"/>
      <c r="E11" s="133"/>
      <c r="F11" s="133"/>
      <c r="G11" s="133">
        <v>0</v>
      </c>
      <c r="H11" s="494"/>
      <c r="I11" s="138">
        <f t="shared" si="0"/>
        <v>0</v>
      </c>
      <c r="J11" s="139">
        <f t="shared" si="1"/>
        <v>0</v>
      </c>
    </row>
    <row r="12" spans="1:10" ht="23.25" x14ac:dyDescent="0.35">
      <c r="A12" s="18" t="s">
        <v>76</v>
      </c>
      <c r="B12" s="26">
        <v>3</v>
      </c>
      <c r="C12" s="27">
        <v>0</v>
      </c>
      <c r="D12" s="23"/>
      <c r="E12" s="23"/>
      <c r="F12" s="23"/>
      <c r="G12" s="23">
        <v>0</v>
      </c>
      <c r="H12" s="49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77</v>
      </c>
      <c r="B13" s="26">
        <v>3</v>
      </c>
      <c r="C13" s="27">
        <v>0</v>
      </c>
      <c r="D13" s="23"/>
      <c r="E13" s="23"/>
      <c r="F13" s="23"/>
      <c r="G13" s="23">
        <v>0</v>
      </c>
      <c r="H13" s="494"/>
      <c r="I13" s="32">
        <f t="shared" si="0"/>
        <v>0</v>
      </c>
      <c r="J13" s="25">
        <f t="shared" si="1"/>
        <v>0</v>
      </c>
    </row>
    <row r="14" spans="1:10" s="64" customFormat="1" ht="23.25" x14ac:dyDescent="0.35">
      <c r="A14" s="128" t="s">
        <v>78</v>
      </c>
      <c r="B14" s="26">
        <v>3</v>
      </c>
      <c r="C14" s="107">
        <v>0</v>
      </c>
      <c r="D14" s="133"/>
      <c r="E14" s="133"/>
      <c r="F14" s="133"/>
      <c r="G14" s="133">
        <v>0</v>
      </c>
      <c r="H14" s="494"/>
      <c r="I14" s="138">
        <f t="shared" si="0"/>
        <v>0</v>
      </c>
      <c r="J14" s="139">
        <f t="shared" si="1"/>
        <v>0</v>
      </c>
    </row>
    <row r="15" spans="1:10" ht="23.25" x14ac:dyDescent="0.35">
      <c r="A15" s="18" t="s">
        <v>79</v>
      </c>
      <c r="B15" s="26">
        <v>3</v>
      </c>
      <c r="C15" s="27">
        <v>0</v>
      </c>
      <c r="D15" s="23"/>
      <c r="E15" s="23"/>
      <c r="F15" s="23"/>
      <c r="G15" s="23">
        <v>0</v>
      </c>
      <c r="H15" s="494"/>
      <c r="I15" s="32">
        <f t="shared" si="0"/>
        <v>0</v>
      </c>
      <c r="J15" s="25">
        <f t="shared" si="1"/>
        <v>0</v>
      </c>
    </row>
    <row r="16" spans="1:10" s="64" customFormat="1" ht="23.25" x14ac:dyDescent="0.35">
      <c r="A16" s="183" t="s">
        <v>80</v>
      </c>
      <c r="B16" s="26">
        <v>3</v>
      </c>
      <c r="C16" s="107">
        <v>0</v>
      </c>
      <c r="D16" s="133"/>
      <c r="E16" s="133"/>
      <c r="F16" s="133"/>
      <c r="G16" s="133">
        <v>0</v>
      </c>
      <c r="H16" s="494"/>
      <c r="I16" s="138">
        <f t="shared" si="0"/>
        <v>0</v>
      </c>
      <c r="J16" s="139">
        <f t="shared" si="1"/>
        <v>0</v>
      </c>
    </row>
    <row r="17" spans="1:10" ht="23.25" x14ac:dyDescent="0.35">
      <c r="A17" s="18" t="s">
        <v>81</v>
      </c>
      <c r="B17" s="26">
        <v>3</v>
      </c>
      <c r="C17" s="27">
        <v>0</v>
      </c>
      <c r="D17" s="23"/>
      <c r="E17" s="23"/>
      <c r="F17" s="23"/>
      <c r="G17" s="23">
        <v>0</v>
      </c>
      <c r="H17" s="494"/>
      <c r="I17" s="32">
        <f t="shared" si="0"/>
        <v>0</v>
      </c>
      <c r="J17" s="25">
        <f t="shared" si="1"/>
        <v>0</v>
      </c>
    </row>
    <row r="18" spans="1:10" s="64" customFormat="1" ht="23.25" x14ac:dyDescent="0.35">
      <c r="A18" s="183" t="s">
        <v>82</v>
      </c>
      <c r="B18" s="26">
        <v>3</v>
      </c>
      <c r="C18" s="107">
        <v>0</v>
      </c>
      <c r="D18" s="133"/>
      <c r="E18" s="133"/>
      <c r="F18" s="133"/>
      <c r="G18" s="133">
        <v>0</v>
      </c>
      <c r="H18" s="494"/>
      <c r="I18" s="138">
        <f t="shared" si="0"/>
        <v>0</v>
      </c>
      <c r="J18" s="139">
        <f t="shared" si="1"/>
        <v>0</v>
      </c>
    </row>
    <row r="19" spans="1:10" ht="23.25" x14ac:dyDescent="0.35">
      <c r="A19" s="18" t="s">
        <v>83</v>
      </c>
      <c r="B19" s="26">
        <v>3</v>
      </c>
      <c r="C19" s="27">
        <v>0</v>
      </c>
      <c r="D19" s="23">
        <v>0</v>
      </c>
      <c r="E19" s="23"/>
      <c r="F19" s="23"/>
      <c r="G19" s="23">
        <v>0</v>
      </c>
      <c r="H19" s="494"/>
      <c r="I19" s="32">
        <f t="shared" si="0"/>
        <v>0</v>
      </c>
      <c r="J19" s="25">
        <f t="shared" si="1"/>
        <v>0</v>
      </c>
    </row>
    <row r="20" spans="1:10" ht="23.25" x14ac:dyDescent="0.35">
      <c r="A20" s="128" t="s">
        <v>84</v>
      </c>
      <c r="B20" s="26">
        <v>3</v>
      </c>
      <c r="C20" s="27">
        <v>0</v>
      </c>
      <c r="D20" s="23"/>
      <c r="E20" s="23"/>
      <c r="F20" s="23"/>
      <c r="G20" s="23">
        <v>0</v>
      </c>
      <c r="H20" s="494"/>
      <c r="I20" s="32">
        <f t="shared" si="0"/>
        <v>0</v>
      </c>
      <c r="J20" s="25">
        <f t="shared" si="1"/>
        <v>0</v>
      </c>
    </row>
    <row r="21" spans="1:10" ht="23.25" x14ac:dyDescent="0.35">
      <c r="A21" s="128" t="s">
        <v>85</v>
      </c>
      <c r="B21" s="26">
        <v>3</v>
      </c>
      <c r="C21" s="27">
        <v>0</v>
      </c>
      <c r="D21" s="23"/>
      <c r="E21" s="23"/>
      <c r="F21" s="23">
        <v>0</v>
      </c>
      <c r="G21" s="23">
        <v>0</v>
      </c>
      <c r="H21" s="494"/>
      <c r="I21" s="32">
        <f t="shared" si="0"/>
        <v>0</v>
      </c>
      <c r="J21" s="25">
        <f t="shared" si="1"/>
        <v>0</v>
      </c>
    </row>
    <row r="22" spans="1:10" ht="23.25" x14ac:dyDescent="0.35">
      <c r="A22" s="34" t="s">
        <v>716</v>
      </c>
      <c r="B22" s="35">
        <v>3.5</v>
      </c>
      <c r="C22" s="27">
        <v>0</v>
      </c>
      <c r="D22" s="23">
        <v>0</v>
      </c>
      <c r="E22" s="23"/>
      <c r="F22" s="23"/>
      <c r="G22" s="23">
        <v>0</v>
      </c>
      <c r="H22" s="494"/>
      <c r="I22" s="32">
        <f t="shared" si="0"/>
        <v>0</v>
      </c>
      <c r="J22" s="25">
        <f t="shared" si="1"/>
        <v>0</v>
      </c>
    </row>
    <row r="23" spans="1:10" ht="23.25" x14ac:dyDescent="0.35">
      <c r="A23" s="36" t="s">
        <v>690</v>
      </c>
      <c r="B23" s="26">
        <v>3</v>
      </c>
      <c r="C23" s="27">
        <v>0</v>
      </c>
      <c r="D23" s="23"/>
      <c r="E23" s="23">
        <v>0</v>
      </c>
      <c r="F23" s="23"/>
      <c r="G23" s="23">
        <v>0</v>
      </c>
      <c r="H23" s="494"/>
      <c r="I23" s="32">
        <f t="shared" si="0"/>
        <v>0</v>
      </c>
      <c r="J23" s="25">
        <f t="shared" si="1"/>
        <v>0</v>
      </c>
    </row>
    <row r="24" spans="1:10" ht="23.25" x14ac:dyDescent="0.35">
      <c r="A24" s="29" t="s">
        <v>614</v>
      </c>
      <c r="B24" s="26">
        <v>3</v>
      </c>
      <c r="C24" s="27"/>
      <c r="D24" s="23">
        <v>0</v>
      </c>
      <c r="E24" s="23"/>
      <c r="F24" s="23"/>
      <c r="G24" s="23">
        <v>0</v>
      </c>
      <c r="H24" s="494"/>
      <c r="I24" s="32">
        <f t="shared" si="0"/>
        <v>0</v>
      </c>
      <c r="J24" s="25">
        <f t="shared" si="1"/>
        <v>0</v>
      </c>
    </row>
    <row r="25" spans="1:10" ht="23.25" x14ac:dyDescent="0.35">
      <c r="A25" s="128" t="s">
        <v>86</v>
      </c>
      <c r="B25" s="26">
        <v>3</v>
      </c>
      <c r="C25" s="27">
        <v>0</v>
      </c>
      <c r="D25" s="23"/>
      <c r="E25" s="23"/>
      <c r="F25" s="23"/>
      <c r="G25" s="23">
        <v>0</v>
      </c>
      <c r="H25" s="494"/>
      <c r="I25" s="32">
        <f t="shared" si="0"/>
        <v>0</v>
      </c>
      <c r="J25" s="25">
        <f t="shared" si="1"/>
        <v>0</v>
      </c>
    </row>
    <row r="26" spans="1:10" ht="23.25" x14ac:dyDescent="0.35">
      <c r="A26" s="29" t="s">
        <v>87</v>
      </c>
      <c r="B26" s="26">
        <v>3</v>
      </c>
      <c r="C26" s="27">
        <v>0</v>
      </c>
      <c r="D26" s="23"/>
      <c r="E26" s="23"/>
      <c r="F26" s="23"/>
      <c r="G26" s="23">
        <v>0</v>
      </c>
      <c r="H26" s="494"/>
      <c r="I26" s="32">
        <f t="shared" si="0"/>
        <v>0</v>
      </c>
      <c r="J26" s="25">
        <f t="shared" si="1"/>
        <v>0</v>
      </c>
    </row>
    <row r="27" spans="1:10" ht="23.25" x14ac:dyDescent="0.35">
      <c r="A27" s="29" t="s">
        <v>88</v>
      </c>
      <c r="B27" s="26">
        <v>3</v>
      </c>
      <c r="C27" s="27">
        <v>0</v>
      </c>
      <c r="D27" s="23"/>
      <c r="E27" s="23"/>
      <c r="F27" s="23"/>
      <c r="G27" s="23">
        <v>0</v>
      </c>
      <c r="H27" s="494"/>
      <c r="I27" s="32">
        <f t="shared" si="0"/>
        <v>0</v>
      </c>
      <c r="J27" s="25">
        <f t="shared" si="1"/>
        <v>0</v>
      </c>
    </row>
    <row r="28" spans="1:10" ht="23.25" x14ac:dyDescent="0.35">
      <c r="A28" s="29" t="s">
        <v>89</v>
      </c>
      <c r="B28" s="26">
        <v>3</v>
      </c>
      <c r="C28" s="27">
        <v>0</v>
      </c>
      <c r="D28" s="23"/>
      <c r="E28" s="23"/>
      <c r="F28" s="23"/>
      <c r="G28" s="23">
        <v>0</v>
      </c>
      <c r="H28" s="494"/>
      <c r="I28" s="32">
        <f t="shared" si="0"/>
        <v>0</v>
      </c>
      <c r="J28" s="25">
        <f t="shared" si="1"/>
        <v>0</v>
      </c>
    </row>
    <row r="29" spans="1:10" ht="23.25" x14ac:dyDescent="0.35">
      <c r="A29" s="29" t="s">
        <v>90</v>
      </c>
      <c r="B29" s="26">
        <v>3</v>
      </c>
      <c r="C29" s="27">
        <v>0</v>
      </c>
      <c r="D29" s="23"/>
      <c r="E29" s="23"/>
      <c r="F29" s="23"/>
      <c r="G29" s="23">
        <v>0</v>
      </c>
      <c r="H29" s="494"/>
      <c r="I29" s="32">
        <f t="shared" si="0"/>
        <v>0</v>
      </c>
      <c r="J29" s="25">
        <f t="shared" si="1"/>
        <v>0</v>
      </c>
    </row>
    <row r="30" spans="1:10" s="64" customFormat="1" ht="23.25" x14ac:dyDescent="0.35">
      <c r="A30" s="128" t="s">
        <v>91</v>
      </c>
      <c r="B30" s="132">
        <v>3</v>
      </c>
      <c r="C30" s="107">
        <v>0</v>
      </c>
      <c r="D30" s="133"/>
      <c r="E30" s="133"/>
      <c r="F30" s="133">
        <v>0</v>
      </c>
      <c r="G30" s="133">
        <v>0</v>
      </c>
      <c r="H30" s="494"/>
      <c r="I30" s="138">
        <f t="shared" si="0"/>
        <v>0</v>
      </c>
      <c r="J30" s="139">
        <f t="shared" si="1"/>
        <v>0</v>
      </c>
    </row>
    <row r="31" spans="1:10" ht="23.25" x14ac:dyDescent="0.35">
      <c r="A31" s="31" t="s">
        <v>92</v>
      </c>
      <c r="B31" s="26">
        <v>3</v>
      </c>
      <c r="C31" s="27">
        <v>0</v>
      </c>
      <c r="D31" s="23"/>
      <c r="E31" s="23"/>
      <c r="F31" s="23">
        <v>0</v>
      </c>
      <c r="G31" s="23">
        <v>0</v>
      </c>
      <c r="H31" s="494"/>
      <c r="I31" s="32">
        <f t="shared" si="0"/>
        <v>0</v>
      </c>
      <c r="J31" s="25">
        <f t="shared" si="1"/>
        <v>0</v>
      </c>
    </row>
    <row r="32" spans="1:10" ht="23.25" x14ac:dyDescent="0.35">
      <c r="A32" s="31" t="s">
        <v>609</v>
      </c>
      <c r="B32" s="26">
        <v>3</v>
      </c>
      <c r="C32" s="27"/>
      <c r="D32" s="23">
        <v>0</v>
      </c>
      <c r="E32" s="23"/>
      <c r="F32" s="23"/>
      <c r="G32" s="23">
        <v>0</v>
      </c>
      <c r="H32" s="494"/>
      <c r="I32" s="32">
        <f t="shared" si="0"/>
        <v>0</v>
      </c>
      <c r="J32" s="25">
        <f t="shared" si="1"/>
        <v>0</v>
      </c>
    </row>
    <row r="33" spans="1:10" ht="23.25" x14ac:dyDescent="0.35">
      <c r="A33" s="31" t="s">
        <v>690</v>
      </c>
      <c r="B33" s="26">
        <v>3</v>
      </c>
      <c r="C33" s="27"/>
      <c r="D33" s="23"/>
      <c r="E33" s="23"/>
      <c r="F33" s="23"/>
      <c r="G33" s="23"/>
      <c r="H33" s="494"/>
      <c r="I33" s="32">
        <f t="shared" si="0"/>
        <v>0</v>
      </c>
      <c r="J33" s="25">
        <f t="shared" si="1"/>
        <v>0</v>
      </c>
    </row>
    <row r="34" spans="1:10" ht="23.25" x14ac:dyDescent="0.35">
      <c r="A34" s="128" t="s">
        <v>93</v>
      </c>
      <c r="B34" s="26">
        <v>3</v>
      </c>
      <c r="C34" s="27">
        <v>0</v>
      </c>
      <c r="D34" s="23"/>
      <c r="E34" s="23"/>
      <c r="F34" s="23">
        <v>0</v>
      </c>
      <c r="G34" s="23">
        <v>0</v>
      </c>
      <c r="H34" s="494"/>
      <c r="I34" s="32">
        <f t="shared" si="0"/>
        <v>0</v>
      </c>
      <c r="J34" s="25">
        <f t="shared" si="1"/>
        <v>0</v>
      </c>
    </row>
    <row r="35" spans="1:10" ht="23.25" x14ac:dyDescent="0.35">
      <c r="A35" s="29" t="s">
        <v>94</v>
      </c>
      <c r="B35" s="26">
        <v>3</v>
      </c>
      <c r="C35" s="27">
        <v>0</v>
      </c>
      <c r="D35" s="23">
        <v>0</v>
      </c>
      <c r="E35" s="23">
        <v>0</v>
      </c>
      <c r="F35" s="23">
        <v>0</v>
      </c>
      <c r="G35" s="23">
        <v>0</v>
      </c>
      <c r="H35" s="494"/>
      <c r="I35" s="32">
        <f t="shared" si="0"/>
        <v>0</v>
      </c>
      <c r="J35" s="25">
        <f t="shared" si="1"/>
        <v>0</v>
      </c>
    </row>
    <row r="36" spans="1:10" ht="23.25" x14ac:dyDescent="0.35">
      <c r="A36" s="29" t="s">
        <v>95</v>
      </c>
      <c r="B36" s="26">
        <v>3</v>
      </c>
      <c r="C36" s="27">
        <v>0</v>
      </c>
      <c r="D36" s="23"/>
      <c r="E36" s="23"/>
      <c r="F36" s="23"/>
      <c r="G36" s="23">
        <v>0</v>
      </c>
      <c r="H36" s="494"/>
      <c r="I36" s="32">
        <f t="shared" si="0"/>
        <v>0</v>
      </c>
      <c r="J36" s="25">
        <f t="shared" si="1"/>
        <v>0</v>
      </c>
    </row>
    <row r="37" spans="1:10" ht="23.25" x14ac:dyDescent="0.35">
      <c r="A37" s="8" t="s">
        <v>18</v>
      </c>
      <c r="B37" s="53" t="s">
        <v>808</v>
      </c>
      <c r="C37" s="81">
        <v>2</v>
      </c>
      <c r="D37" s="57">
        <v>4</v>
      </c>
      <c r="E37" s="57">
        <v>6</v>
      </c>
      <c r="F37" s="57">
        <v>8</v>
      </c>
      <c r="G37" s="57">
        <v>10</v>
      </c>
      <c r="H37" s="494"/>
      <c r="I37" s="20" t="s">
        <v>8</v>
      </c>
      <c r="J37" s="19" t="s">
        <v>10</v>
      </c>
    </row>
    <row r="38" spans="1:10" s="58" customFormat="1" ht="23.25" customHeight="1" x14ac:dyDescent="0.35">
      <c r="A38" s="445" t="s">
        <v>763</v>
      </c>
      <c r="B38" s="445"/>
      <c r="C38" s="92">
        <f>SUM(C10:C36)</f>
        <v>0</v>
      </c>
      <c r="D38" s="92">
        <f>SUM(D10:D36)</f>
        <v>0</v>
      </c>
      <c r="E38" s="92">
        <f>SUM(E10:E36)</f>
        <v>0</v>
      </c>
      <c r="F38" s="92">
        <f>SUM(F10:F36)</f>
        <v>0</v>
      </c>
      <c r="G38" s="92">
        <f>SUM(G10:G36)</f>
        <v>0</v>
      </c>
      <c r="H38" s="495"/>
      <c r="I38" s="32">
        <f>SUM(I10:I36)</f>
        <v>0</v>
      </c>
      <c r="J38" s="91">
        <f>SUM(J10:J36)</f>
        <v>0</v>
      </c>
    </row>
    <row r="39" spans="1:10" ht="24.95" customHeight="1" x14ac:dyDescent="0.2">
      <c r="A39" s="457" t="s">
        <v>756</v>
      </c>
      <c r="B39" s="458"/>
      <c r="C39" s="458"/>
      <c r="D39" s="458"/>
      <c r="E39" s="458"/>
      <c r="F39" s="458"/>
      <c r="G39" s="458"/>
      <c r="H39" s="458"/>
      <c r="I39" s="458"/>
      <c r="J39" s="459"/>
    </row>
  </sheetData>
  <sheetProtection selectLockedCells="1"/>
  <mergeCells count="18">
    <mergeCell ref="A1:J1"/>
    <mergeCell ref="A2:J2"/>
    <mergeCell ref="A3:J3"/>
    <mergeCell ref="A4:J4"/>
    <mergeCell ref="A7:I7"/>
    <mergeCell ref="A38:B38"/>
    <mergeCell ref="A39:J39"/>
    <mergeCell ref="H8:H38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32" r:id="rId2" xr:uid="{00000000-0004-0000-0B00-000003000000}"/>
    <hyperlink ref="A23" r:id="rId3" xr:uid="{00000000-0004-0000-0B00-000004000000}"/>
    <hyperlink ref="A9" r:id="rId4" xr:uid="{00000000-0004-0000-0B00-000005000000}"/>
    <hyperlink ref="A30" r:id="rId5" xr:uid="{00000000-0004-0000-0B00-000006000000}"/>
    <hyperlink ref="A21" r:id="rId6" xr:uid="{00000000-0004-0000-0B00-000007000000}"/>
    <hyperlink ref="A20" r:id="rId7" xr:uid="{00000000-0004-0000-0B00-000008000000}"/>
    <hyperlink ref="A11" r:id="rId8" xr:uid="{00000000-0004-0000-0B00-000009000000}"/>
    <hyperlink ref="A16" r:id="rId9" xr:uid="{00000000-0004-0000-0B00-00000A000000}"/>
    <hyperlink ref="A18" r:id="rId10" xr:uid="{00000000-0004-0000-0B00-00000B000000}"/>
    <hyperlink ref="A25" r:id="rId11" xr:uid="{00000000-0004-0000-0B00-00000C000000}"/>
    <hyperlink ref="A34" r:id="rId12" xr:uid="{00000000-0004-0000-0B00-00000D000000}"/>
    <hyperlink ref="A14" r:id="rId13" xr:uid="{00000000-0004-0000-0B00-00000E000000}"/>
  </hyperlinks>
  <pageMargins left="0.75" right="0.75" top="1" bottom="1" header="0.5" footer="0.5"/>
  <pageSetup scale="74" fitToHeight="2" orientation="landscape" horizontalDpi="4294967294" r:id="rId14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workbookViewId="0">
      <selection activeCell="A6" sqref="A6:J6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I24</f>
        <v>0</v>
      </c>
    </row>
    <row r="8" spans="1:10" ht="23.25" x14ac:dyDescent="0.2">
      <c r="A8" s="6" t="s">
        <v>19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45" customHeight="1" x14ac:dyDescent="0.2">
      <c r="A9" s="56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13" t="s">
        <v>96</v>
      </c>
      <c r="B10" s="22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7">
        <v>0</v>
      </c>
      <c r="I10" s="32">
        <f t="shared" ref="I10:I20" si="0">SUM(C10:H10)</f>
        <v>0</v>
      </c>
      <c r="J10" s="49">
        <f t="shared" ref="J10:J20" si="1">B10*I10</f>
        <v>0</v>
      </c>
    </row>
    <row r="11" spans="1:10" s="64" customFormat="1" ht="23.25" customHeight="1" x14ac:dyDescent="0.35">
      <c r="A11" s="13" t="s">
        <v>97</v>
      </c>
      <c r="B11" s="22">
        <v>3.5</v>
      </c>
      <c r="C11" s="107">
        <v>0</v>
      </c>
      <c r="D11" s="133">
        <v>0</v>
      </c>
      <c r="E11" s="133"/>
      <c r="F11" s="133"/>
      <c r="G11" s="133"/>
      <c r="H11" s="107">
        <v>0</v>
      </c>
      <c r="I11" s="138">
        <f t="shared" si="0"/>
        <v>0</v>
      </c>
      <c r="J11" s="91">
        <f t="shared" si="1"/>
        <v>0</v>
      </c>
    </row>
    <row r="12" spans="1:10" ht="23.25" x14ac:dyDescent="0.35">
      <c r="A12" s="59" t="s">
        <v>82</v>
      </c>
      <c r="B12" s="22">
        <v>3.5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49">
        <f t="shared" si="1"/>
        <v>0</v>
      </c>
    </row>
    <row r="13" spans="1:10" ht="23.25" x14ac:dyDescent="0.35">
      <c r="A13" s="59" t="s">
        <v>98</v>
      </c>
      <c r="B13" s="22">
        <v>3.5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49">
        <f t="shared" si="1"/>
        <v>0</v>
      </c>
    </row>
    <row r="14" spans="1:10" ht="23.25" x14ac:dyDescent="0.35">
      <c r="A14" s="13" t="s">
        <v>99</v>
      </c>
      <c r="B14" s="22">
        <v>3.5</v>
      </c>
      <c r="C14" s="27"/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49">
        <f t="shared" si="1"/>
        <v>0</v>
      </c>
    </row>
    <row r="15" spans="1:10" ht="23.25" x14ac:dyDescent="0.35">
      <c r="A15" s="59" t="s">
        <v>100</v>
      </c>
      <c r="B15" s="22">
        <v>3.5</v>
      </c>
      <c r="C15" s="27"/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49">
        <f t="shared" si="1"/>
        <v>0</v>
      </c>
    </row>
    <row r="16" spans="1:10" ht="23.25" x14ac:dyDescent="0.35">
      <c r="A16" s="18" t="s">
        <v>101</v>
      </c>
      <c r="B16" s="22">
        <v>3.5</v>
      </c>
      <c r="C16" s="27"/>
      <c r="D16" s="23">
        <v>0</v>
      </c>
      <c r="E16" s="23"/>
      <c r="F16" s="23"/>
      <c r="G16" s="23"/>
      <c r="H16" s="23">
        <v>0</v>
      </c>
      <c r="I16" s="32">
        <f t="shared" si="0"/>
        <v>0</v>
      </c>
      <c r="J16" s="49">
        <f t="shared" si="1"/>
        <v>0</v>
      </c>
    </row>
    <row r="17" spans="1:10" ht="23.25" x14ac:dyDescent="0.35">
      <c r="A17" s="18" t="s">
        <v>102</v>
      </c>
      <c r="B17" s="22">
        <v>3.5</v>
      </c>
      <c r="C17" s="27"/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49">
        <f t="shared" si="1"/>
        <v>0</v>
      </c>
    </row>
    <row r="18" spans="1:10" ht="23.25" x14ac:dyDescent="0.35">
      <c r="A18" s="18" t="s">
        <v>103</v>
      </c>
      <c r="B18" s="22">
        <v>3.5</v>
      </c>
      <c r="C18" s="27" t="s">
        <v>2</v>
      </c>
      <c r="D18" s="23" t="s">
        <v>2</v>
      </c>
      <c r="E18" s="23" t="s">
        <v>2</v>
      </c>
      <c r="F18" s="23" t="s">
        <v>2</v>
      </c>
      <c r="G18" s="23" t="s">
        <v>2</v>
      </c>
      <c r="H18" s="23">
        <v>0</v>
      </c>
      <c r="I18" s="32">
        <f t="shared" si="0"/>
        <v>0</v>
      </c>
      <c r="J18" s="49">
        <f t="shared" si="1"/>
        <v>0</v>
      </c>
    </row>
    <row r="19" spans="1:10" ht="23.25" x14ac:dyDescent="0.35">
      <c r="A19" s="18" t="s">
        <v>104</v>
      </c>
      <c r="B19" s="22">
        <v>3.5</v>
      </c>
      <c r="C19" s="27"/>
      <c r="D19" s="23"/>
      <c r="E19" s="23"/>
      <c r="F19" s="23"/>
      <c r="G19" s="23"/>
      <c r="H19" s="23">
        <v>0</v>
      </c>
      <c r="I19" s="32">
        <f t="shared" si="0"/>
        <v>0</v>
      </c>
      <c r="J19" s="49">
        <f t="shared" si="1"/>
        <v>0</v>
      </c>
    </row>
    <row r="20" spans="1:10" ht="23.25" x14ac:dyDescent="0.35">
      <c r="A20" s="18" t="s">
        <v>105</v>
      </c>
      <c r="B20" s="22">
        <v>3.5</v>
      </c>
      <c r="C20" s="27">
        <v>0</v>
      </c>
      <c r="D20" s="23" t="s">
        <v>2</v>
      </c>
      <c r="E20" s="23" t="s">
        <v>2</v>
      </c>
      <c r="F20" s="23" t="s">
        <v>2</v>
      </c>
      <c r="G20" s="23" t="s">
        <v>2</v>
      </c>
      <c r="H20" s="27">
        <v>0</v>
      </c>
      <c r="I20" s="32">
        <f t="shared" si="0"/>
        <v>0</v>
      </c>
      <c r="J20" s="49">
        <f t="shared" si="1"/>
        <v>0</v>
      </c>
    </row>
    <row r="21" spans="1:10" ht="23.25" customHeight="1" x14ac:dyDescent="0.35">
      <c r="A21" s="496" t="s">
        <v>971</v>
      </c>
      <c r="B21" s="22">
        <v>3.5</v>
      </c>
      <c r="C21" s="498">
        <v>0</v>
      </c>
      <c r="D21" s="500">
        <v>0</v>
      </c>
      <c r="E21" s="500">
        <v>0</v>
      </c>
      <c r="F21" s="500">
        <v>0</v>
      </c>
      <c r="G21" s="500">
        <v>0</v>
      </c>
      <c r="H21" s="498">
        <v>0</v>
      </c>
      <c r="I21" s="502">
        <f>SUM(C21:H21)</f>
        <v>0</v>
      </c>
      <c r="J21" s="504">
        <f>B21*I21</f>
        <v>0</v>
      </c>
    </row>
    <row r="22" spans="1:10" ht="45.75" customHeight="1" x14ac:dyDescent="0.35">
      <c r="A22" s="497"/>
      <c r="B22" s="22">
        <v>3.5</v>
      </c>
      <c r="C22" s="499"/>
      <c r="D22" s="501"/>
      <c r="E22" s="501"/>
      <c r="F22" s="501"/>
      <c r="G22" s="501"/>
      <c r="H22" s="499"/>
      <c r="I22" s="503"/>
      <c r="J22" s="505"/>
    </row>
    <row r="23" spans="1:10" ht="23.25" x14ac:dyDescent="0.35">
      <c r="A23" s="6" t="s">
        <v>19</v>
      </c>
      <c r="B23" s="53" t="s">
        <v>808</v>
      </c>
      <c r="C23" s="81">
        <v>2</v>
      </c>
      <c r="D23" s="57">
        <v>4</v>
      </c>
      <c r="E23" s="57">
        <v>6</v>
      </c>
      <c r="F23" s="57">
        <v>8</v>
      </c>
      <c r="G23" s="57">
        <v>10</v>
      </c>
      <c r="H23" s="83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445" t="s">
        <v>763</v>
      </c>
      <c r="B24" s="445"/>
      <c r="C24" s="32">
        <f t="shared" ref="C24:J24" si="2">SUM(C10:C21)</f>
        <v>0</v>
      </c>
      <c r="D24" s="32">
        <f t="shared" si="2"/>
        <v>0</v>
      </c>
      <c r="E24" s="32">
        <f t="shared" si="2"/>
        <v>0</v>
      </c>
      <c r="F24" s="32">
        <f t="shared" si="2"/>
        <v>0</v>
      </c>
      <c r="G24" s="32">
        <f t="shared" si="2"/>
        <v>0</v>
      </c>
      <c r="H24" s="32">
        <f t="shared" si="2"/>
        <v>0</v>
      </c>
      <c r="I24" s="32">
        <f t="shared" si="2"/>
        <v>0</v>
      </c>
      <c r="J24" s="91">
        <f t="shared" si="2"/>
        <v>0</v>
      </c>
    </row>
    <row r="25" spans="1:10" ht="24.95" customHeight="1" x14ac:dyDescent="0.2">
      <c r="A25" s="457" t="s">
        <v>756</v>
      </c>
      <c r="B25" s="458"/>
      <c r="C25" s="458"/>
      <c r="D25" s="458"/>
      <c r="E25" s="458"/>
      <c r="F25" s="458"/>
      <c r="G25" s="458"/>
      <c r="H25" s="458"/>
      <c r="I25" s="458"/>
      <c r="J25" s="459"/>
    </row>
  </sheetData>
  <sheetProtection selectLockedCells="1"/>
  <mergeCells count="27"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5" workbookViewId="0">
      <selection activeCell="B11" sqref="B11:B42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06" t="s">
        <v>754</v>
      </c>
      <c r="B1" s="506"/>
      <c r="C1" s="506"/>
      <c r="D1" s="506"/>
      <c r="E1" s="506"/>
      <c r="F1" s="506"/>
      <c r="G1" s="506"/>
      <c r="H1" s="506"/>
      <c r="I1" s="506"/>
      <c r="J1" s="506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765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I44</f>
        <v>0</v>
      </c>
    </row>
    <row r="8" spans="1:10" ht="23.25" x14ac:dyDescent="0.2">
      <c r="A8" s="6" t="s">
        <v>20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s="64" customFormat="1" ht="23.45" customHeight="1" x14ac:dyDescent="0.35">
      <c r="A9" s="56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1" t="s">
        <v>74</v>
      </c>
      <c r="B10" s="22">
        <v>3.5</v>
      </c>
      <c r="C10" s="27">
        <v>0</v>
      </c>
      <c r="D10" s="23"/>
      <c r="E10" s="23"/>
      <c r="F10" s="23">
        <v>0</v>
      </c>
      <c r="G10" s="23">
        <v>0</v>
      </c>
      <c r="H10" s="23">
        <v>0</v>
      </c>
      <c r="I10" s="201">
        <f>SUM(C10:H10)</f>
        <v>0</v>
      </c>
      <c r="J10" s="25">
        <f t="shared" ref="J10:J42" si="0">B10*I10</f>
        <v>0</v>
      </c>
    </row>
    <row r="11" spans="1:10" ht="23.25" x14ac:dyDescent="0.35">
      <c r="A11" s="21" t="s">
        <v>75</v>
      </c>
      <c r="B11" s="22">
        <v>3.5</v>
      </c>
      <c r="C11" s="27"/>
      <c r="D11" s="23"/>
      <c r="E11" s="23"/>
      <c r="F11" s="23"/>
      <c r="G11" s="23"/>
      <c r="H11" s="23">
        <v>0</v>
      </c>
      <c r="I11" s="201">
        <f t="shared" ref="I11:I42" si="1">SUM(C11:H11)</f>
        <v>0</v>
      </c>
      <c r="J11" s="25">
        <f t="shared" si="0"/>
        <v>0</v>
      </c>
    </row>
    <row r="12" spans="1:10" ht="23.25" x14ac:dyDescent="0.35">
      <c r="A12" s="21" t="s">
        <v>106</v>
      </c>
      <c r="B12" s="22">
        <v>3.5</v>
      </c>
      <c r="C12" s="27"/>
      <c r="D12" s="23"/>
      <c r="E12" s="23"/>
      <c r="F12" s="23"/>
      <c r="G12" s="23"/>
      <c r="H12" s="23">
        <v>0</v>
      </c>
      <c r="I12" s="201">
        <f t="shared" si="1"/>
        <v>0</v>
      </c>
      <c r="J12" s="25">
        <f t="shared" si="0"/>
        <v>0</v>
      </c>
    </row>
    <row r="13" spans="1:10" ht="23.25" x14ac:dyDescent="0.35">
      <c r="A13" s="13" t="s">
        <v>77</v>
      </c>
      <c r="B13" s="22">
        <v>3.5</v>
      </c>
      <c r="C13" s="27"/>
      <c r="D13" s="23"/>
      <c r="E13" s="23"/>
      <c r="F13" s="23"/>
      <c r="G13" s="23"/>
      <c r="H13" s="23">
        <v>0</v>
      </c>
      <c r="I13" s="201">
        <f t="shared" si="1"/>
        <v>0</v>
      </c>
      <c r="J13" s="25">
        <f t="shared" si="0"/>
        <v>0</v>
      </c>
    </row>
    <row r="14" spans="1:10" s="64" customFormat="1" ht="23.25" x14ac:dyDescent="0.35">
      <c r="A14" s="13" t="s">
        <v>78</v>
      </c>
      <c r="B14" s="22">
        <v>3.5</v>
      </c>
      <c r="C14" s="107"/>
      <c r="D14" s="133"/>
      <c r="E14" s="133"/>
      <c r="F14" s="133"/>
      <c r="G14" s="133"/>
      <c r="H14" s="133">
        <v>0</v>
      </c>
      <c r="I14" s="202">
        <f t="shared" si="1"/>
        <v>0</v>
      </c>
      <c r="J14" s="139">
        <f t="shared" si="0"/>
        <v>0</v>
      </c>
    </row>
    <row r="15" spans="1:10" ht="23.25" x14ac:dyDescent="0.35">
      <c r="A15" s="29" t="s">
        <v>107</v>
      </c>
      <c r="B15" s="22">
        <v>3.5</v>
      </c>
      <c r="C15" s="27"/>
      <c r="D15" s="23"/>
      <c r="E15" s="23"/>
      <c r="F15" s="23"/>
      <c r="G15" s="23"/>
      <c r="H15" s="23">
        <v>0</v>
      </c>
      <c r="I15" s="201">
        <f t="shared" si="1"/>
        <v>0</v>
      </c>
      <c r="J15" s="25">
        <f t="shared" si="0"/>
        <v>0</v>
      </c>
    </row>
    <row r="16" spans="1:10" ht="23.25" x14ac:dyDescent="0.35">
      <c r="A16" s="18" t="s">
        <v>80</v>
      </c>
      <c r="B16" s="22">
        <v>3.5</v>
      </c>
      <c r="C16" s="27"/>
      <c r="D16" s="23"/>
      <c r="E16" s="23"/>
      <c r="F16" s="23"/>
      <c r="G16" s="23"/>
      <c r="H16" s="23">
        <v>0</v>
      </c>
      <c r="I16" s="201">
        <f t="shared" si="1"/>
        <v>0</v>
      </c>
      <c r="J16" s="25">
        <f t="shared" si="0"/>
        <v>0</v>
      </c>
    </row>
    <row r="17" spans="1:10" ht="23.25" x14ac:dyDescent="0.35">
      <c r="A17" s="18" t="s">
        <v>108</v>
      </c>
      <c r="B17" s="22">
        <v>3.5</v>
      </c>
      <c r="C17" s="27"/>
      <c r="D17" s="23"/>
      <c r="E17" s="23"/>
      <c r="F17" s="23"/>
      <c r="G17" s="23"/>
      <c r="H17" s="23">
        <v>0</v>
      </c>
      <c r="I17" s="201">
        <f t="shared" si="1"/>
        <v>0</v>
      </c>
      <c r="J17" s="25">
        <f t="shared" si="0"/>
        <v>0</v>
      </c>
    </row>
    <row r="18" spans="1:10" ht="23.25" x14ac:dyDescent="0.35">
      <c r="A18" s="18" t="s">
        <v>109</v>
      </c>
      <c r="B18" s="22">
        <v>3.5</v>
      </c>
      <c r="C18" s="27"/>
      <c r="D18" s="23"/>
      <c r="E18" s="23"/>
      <c r="F18" s="23"/>
      <c r="G18" s="23"/>
      <c r="H18" s="23">
        <v>0</v>
      </c>
      <c r="I18" s="201">
        <f t="shared" si="1"/>
        <v>0</v>
      </c>
      <c r="J18" s="25">
        <f t="shared" si="0"/>
        <v>0</v>
      </c>
    </row>
    <row r="19" spans="1:10" ht="23.25" x14ac:dyDescent="0.35">
      <c r="A19" s="18" t="s">
        <v>82</v>
      </c>
      <c r="B19" s="22">
        <v>3.5</v>
      </c>
      <c r="C19" s="27"/>
      <c r="D19" s="23"/>
      <c r="E19" s="23"/>
      <c r="F19" s="23"/>
      <c r="G19" s="23"/>
      <c r="H19" s="23">
        <v>0</v>
      </c>
      <c r="I19" s="201">
        <f t="shared" si="1"/>
        <v>0</v>
      </c>
      <c r="J19" s="25">
        <f t="shared" si="0"/>
        <v>0</v>
      </c>
    </row>
    <row r="20" spans="1:10" ht="23.25" x14ac:dyDescent="0.35">
      <c r="A20" s="18" t="s">
        <v>84</v>
      </c>
      <c r="B20" s="22">
        <v>3.5</v>
      </c>
      <c r="C20" s="27"/>
      <c r="D20" s="23"/>
      <c r="E20" s="23"/>
      <c r="F20" s="23"/>
      <c r="G20" s="23"/>
      <c r="H20" s="23">
        <v>0</v>
      </c>
      <c r="I20" s="201">
        <f t="shared" si="1"/>
        <v>0</v>
      </c>
      <c r="J20" s="25">
        <f t="shared" si="0"/>
        <v>0</v>
      </c>
    </row>
    <row r="21" spans="1:10" ht="23.25" x14ac:dyDescent="0.35">
      <c r="A21" s="75" t="s">
        <v>85</v>
      </c>
      <c r="B21" s="22">
        <v>3.5</v>
      </c>
      <c r="C21" s="27"/>
      <c r="D21" s="23"/>
      <c r="E21" s="23"/>
      <c r="F21" s="23">
        <v>0</v>
      </c>
      <c r="G21" s="23">
        <v>0</v>
      </c>
      <c r="H21" s="23">
        <v>0</v>
      </c>
      <c r="I21" s="201">
        <f t="shared" si="1"/>
        <v>0</v>
      </c>
      <c r="J21" s="25">
        <f t="shared" si="0"/>
        <v>0</v>
      </c>
    </row>
    <row r="22" spans="1:10" ht="23.25" x14ac:dyDescent="0.35">
      <c r="A22" s="18" t="s">
        <v>110</v>
      </c>
      <c r="B22" s="22">
        <v>3.5</v>
      </c>
      <c r="C22" s="27"/>
      <c r="D22" s="23"/>
      <c r="E22" s="23"/>
      <c r="F22" s="23"/>
      <c r="G22" s="23"/>
      <c r="H22" s="23">
        <v>0</v>
      </c>
      <c r="I22" s="201">
        <f t="shared" si="1"/>
        <v>0</v>
      </c>
      <c r="J22" s="25">
        <f t="shared" si="0"/>
        <v>0</v>
      </c>
    </row>
    <row r="23" spans="1:10" ht="23.25" x14ac:dyDescent="0.35">
      <c r="A23" s="18" t="s">
        <v>111</v>
      </c>
      <c r="B23" s="22">
        <v>3.5</v>
      </c>
      <c r="C23" s="27"/>
      <c r="D23" s="23"/>
      <c r="E23" s="23"/>
      <c r="F23" s="23"/>
      <c r="G23" s="23"/>
      <c r="H23" s="23">
        <v>0</v>
      </c>
      <c r="I23" s="201">
        <f t="shared" si="1"/>
        <v>0</v>
      </c>
      <c r="J23" s="25">
        <f t="shared" si="0"/>
        <v>0</v>
      </c>
    </row>
    <row r="24" spans="1:10" ht="23.25" x14ac:dyDescent="0.35">
      <c r="A24" s="18" t="s">
        <v>112</v>
      </c>
      <c r="B24" s="22">
        <v>3.5</v>
      </c>
      <c r="C24" s="27"/>
      <c r="D24" s="23"/>
      <c r="E24" s="23"/>
      <c r="F24" s="23"/>
      <c r="G24" s="23"/>
      <c r="H24" s="23">
        <v>0</v>
      </c>
      <c r="I24" s="201">
        <f t="shared" si="1"/>
        <v>0</v>
      </c>
      <c r="J24" s="25">
        <f t="shared" si="0"/>
        <v>0</v>
      </c>
    </row>
    <row r="25" spans="1:10" ht="23.25" x14ac:dyDescent="0.35">
      <c r="A25" s="18" t="s">
        <v>87</v>
      </c>
      <c r="B25" s="22">
        <v>3.5</v>
      </c>
      <c r="C25" s="27"/>
      <c r="D25" s="23"/>
      <c r="E25" s="23"/>
      <c r="F25" s="23"/>
      <c r="G25" s="23"/>
      <c r="H25" s="23">
        <v>0</v>
      </c>
      <c r="I25" s="201">
        <f t="shared" si="1"/>
        <v>0</v>
      </c>
      <c r="J25" s="25">
        <f t="shared" si="0"/>
        <v>0</v>
      </c>
    </row>
    <row r="26" spans="1:10" ht="23.25" x14ac:dyDescent="0.35">
      <c r="A26" s="18" t="s">
        <v>113</v>
      </c>
      <c r="B26" s="22">
        <v>3.5</v>
      </c>
      <c r="C26" s="27"/>
      <c r="D26" s="23"/>
      <c r="E26" s="23"/>
      <c r="F26" s="23"/>
      <c r="G26" s="23"/>
      <c r="H26" s="23">
        <v>0</v>
      </c>
      <c r="I26" s="201">
        <f t="shared" si="1"/>
        <v>0</v>
      </c>
      <c r="J26" s="25">
        <f t="shared" si="0"/>
        <v>0</v>
      </c>
    </row>
    <row r="27" spans="1:10" ht="23.25" x14ac:dyDescent="0.35">
      <c r="A27" s="18" t="s">
        <v>88</v>
      </c>
      <c r="B27" s="22">
        <v>3.5</v>
      </c>
      <c r="C27" s="27"/>
      <c r="D27" s="23"/>
      <c r="E27" s="23"/>
      <c r="F27" s="23"/>
      <c r="G27" s="23"/>
      <c r="H27" s="23">
        <v>0</v>
      </c>
      <c r="I27" s="201">
        <f t="shared" si="1"/>
        <v>0</v>
      </c>
      <c r="J27" s="25">
        <f t="shared" si="0"/>
        <v>0</v>
      </c>
    </row>
    <row r="28" spans="1:10" ht="23.25" x14ac:dyDescent="0.35">
      <c r="A28" s="18" t="s">
        <v>89</v>
      </c>
      <c r="B28" s="22">
        <v>3.5</v>
      </c>
      <c r="C28" s="27"/>
      <c r="D28" s="23"/>
      <c r="E28" s="23"/>
      <c r="F28" s="23"/>
      <c r="G28" s="23"/>
      <c r="H28" s="23">
        <v>0</v>
      </c>
      <c r="I28" s="201">
        <f t="shared" si="1"/>
        <v>0</v>
      </c>
      <c r="J28" s="25">
        <f t="shared" si="0"/>
        <v>0</v>
      </c>
    </row>
    <row r="29" spans="1:10" ht="23.25" x14ac:dyDescent="0.35">
      <c r="A29" s="18" t="s">
        <v>90</v>
      </c>
      <c r="B29" s="22">
        <v>3.5</v>
      </c>
      <c r="C29" s="27"/>
      <c r="D29" s="23"/>
      <c r="E29" s="23"/>
      <c r="F29" s="23"/>
      <c r="G29" s="23"/>
      <c r="H29" s="23">
        <v>0</v>
      </c>
      <c r="I29" s="201">
        <f t="shared" si="1"/>
        <v>0</v>
      </c>
      <c r="J29" s="25">
        <f t="shared" si="0"/>
        <v>0</v>
      </c>
    </row>
    <row r="30" spans="1:10" s="162" customFormat="1" ht="23.25" x14ac:dyDescent="0.35">
      <c r="A30" s="13" t="s">
        <v>91</v>
      </c>
      <c r="B30" s="22">
        <v>3.5</v>
      </c>
      <c r="C30" s="159"/>
      <c r="D30" s="160"/>
      <c r="E30" s="160"/>
      <c r="F30" s="160">
        <v>0</v>
      </c>
      <c r="G30" s="160">
        <v>0</v>
      </c>
      <c r="H30" s="160">
        <v>0</v>
      </c>
      <c r="I30" s="203">
        <f t="shared" si="1"/>
        <v>0</v>
      </c>
      <c r="J30" s="161">
        <f>B30*I30</f>
        <v>0</v>
      </c>
    </row>
    <row r="31" spans="1:10" s="162" customFormat="1" ht="23.25" x14ac:dyDescent="0.35">
      <c r="A31" s="115" t="s">
        <v>92</v>
      </c>
      <c r="B31" s="22">
        <v>3.5</v>
      </c>
      <c r="C31" s="159">
        <v>0</v>
      </c>
      <c r="D31" s="160"/>
      <c r="E31" s="160"/>
      <c r="F31" s="160">
        <v>0</v>
      </c>
      <c r="G31" s="160">
        <v>0</v>
      </c>
      <c r="H31" s="160"/>
      <c r="I31" s="203">
        <f>SUM(C31:H31)</f>
        <v>0</v>
      </c>
      <c r="J31" s="161">
        <f>B31*I31</f>
        <v>0</v>
      </c>
    </row>
    <row r="32" spans="1:10" ht="23.25" x14ac:dyDescent="0.35">
      <c r="A32" s="18" t="s">
        <v>114</v>
      </c>
      <c r="B32" s="22">
        <v>3.5</v>
      </c>
      <c r="C32" s="27"/>
      <c r="D32" s="23"/>
      <c r="E32" s="23"/>
      <c r="F32" s="23"/>
      <c r="G32" s="23"/>
      <c r="H32" s="23">
        <v>0</v>
      </c>
      <c r="I32" s="201">
        <f t="shared" si="1"/>
        <v>0</v>
      </c>
      <c r="J32" s="25">
        <f t="shared" si="0"/>
        <v>0</v>
      </c>
    </row>
    <row r="33" spans="1:10" ht="23.25" x14ac:dyDescent="0.35">
      <c r="A33" s="18" t="s">
        <v>115</v>
      </c>
      <c r="B33" s="22">
        <v>3.5</v>
      </c>
      <c r="C33" s="27"/>
      <c r="D33" s="23"/>
      <c r="E33" s="23"/>
      <c r="F33" s="23"/>
      <c r="G33" s="23"/>
      <c r="H33" s="23">
        <v>0</v>
      </c>
      <c r="I33" s="201">
        <f t="shared" si="1"/>
        <v>0</v>
      </c>
      <c r="J33" s="25">
        <f t="shared" si="0"/>
        <v>0</v>
      </c>
    </row>
    <row r="34" spans="1:10" ht="23.25" x14ac:dyDescent="0.35">
      <c r="A34" s="18" t="s">
        <v>104</v>
      </c>
      <c r="B34" s="22">
        <v>3.5</v>
      </c>
      <c r="C34" s="27"/>
      <c r="D34" s="23"/>
      <c r="E34" s="23"/>
      <c r="F34" s="23"/>
      <c r="G34" s="23"/>
      <c r="H34" s="23">
        <v>0</v>
      </c>
      <c r="I34" s="201">
        <f t="shared" si="1"/>
        <v>0</v>
      </c>
      <c r="J34" s="25">
        <f t="shared" si="0"/>
        <v>0</v>
      </c>
    </row>
    <row r="35" spans="1:10" ht="23.25" x14ac:dyDescent="0.35">
      <c r="A35" s="18" t="s">
        <v>116</v>
      </c>
      <c r="B35" s="22">
        <v>3.5</v>
      </c>
      <c r="C35" s="27"/>
      <c r="D35" s="23"/>
      <c r="E35" s="23"/>
      <c r="F35" s="23"/>
      <c r="G35" s="23"/>
      <c r="H35" s="23">
        <v>0</v>
      </c>
      <c r="I35" s="201">
        <f t="shared" si="1"/>
        <v>0</v>
      </c>
      <c r="J35" s="25">
        <f t="shared" si="0"/>
        <v>0</v>
      </c>
    </row>
    <row r="36" spans="1:10" ht="23.25" x14ac:dyDescent="0.35">
      <c r="A36" s="18" t="s">
        <v>117</v>
      </c>
      <c r="B36" s="22">
        <v>3.5</v>
      </c>
      <c r="C36" s="27"/>
      <c r="D36" s="23"/>
      <c r="E36" s="23"/>
      <c r="F36" s="23"/>
      <c r="G36" s="23"/>
      <c r="H36" s="23">
        <v>0</v>
      </c>
      <c r="I36" s="201">
        <f t="shared" si="1"/>
        <v>0</v>
      </c>
      <c r="J36" s="25">
        <f t="shared" si="0"/>
        <v>0</v>
      </c>
    </row>
    <row r="37" spans="1:10" ht="23.25" x14ac:dyDescent="0.35">
      <c r="A37" s="18" t="s">
        <v>118</v>
      </c>
      <c r="B37" s="22">
        <v>3.5</v>
      </c>
      <c r="C37" s="27"/>
      <c r="D37" s="23"/>
      <c r="E37" s="23"/>
      <c r="F37" s="23"/>
      <c r="G37" s="23"/>
      <c r="H37" s="23">
        <v>0</v>
      </c>
      <c r="I37" s="201">
        <f t="shared" si="1"/>
        <v>0</v>
      </c>
      <c r="J37" s="25">
        <f t="shared" si="0"/>
        <v>0</v>
      </c>
    </row>
    <row r="38" spans="1:10" ht="23.25" x14ac:dyDescent="0.35">
      <c r="A38" s="18" t="s">
        <v>105</v>
      </c>
      <c r="B38" s="22">
        <v>3.5</v>
      </c>
      <c r="C38" s="27"/>
      <c r="D38" s="23"/>
      <c r="E38" s="23"/>
      <c r="F38" s="23"/>
      <c r="G38" s="23"/>
      <c r="H38" s="23">
        <v>0</v>
      </c>
      <c r="I38" s="201">
        <f t="shared" si="1"/>
        <v>0</v>
      </c>
      <c r="J38" s="25">
        <f t="shared" si="0"/>
        <v>0</v>
      </c>
    </row>
    <row r="39" spans="1:10" ht="23.25" x14ac:dyDescent="0.35">
      <c r="A39" s="18" t="s">
        <v>119</v>
      </c>
      <c r="B39" s="22">
        <v>3.5</v>
      </c>
      <c r="C39" s="27"/>
      <c r="D39" s="23"/>
      <c r="E39" s="23"/>
      <c r="F39" s="23"/>
      <c r="G39" s="23"/>
      <c r="H39" s="23">
        <v>0</v>
      </c>
      <c r="I39" s="201">
        <f t="shared" si="1"/>
        <v>0</v>
      </c>
      <c r="J39" s="25">
        <f t="shared" si="0"/>
        <v>0</v>
      </c>
    </row>
    <row r="40" spans="1:10" ht="23.25" x14ac:dyDescent="0.35">
      <c r="A40" s="18" t="s">
        <v>93</v>
      </c>
      <c r="B40" s="22">
        <v>3.5</v>
      </c>
      <c r="C40" s="27"/>
      <c r="D40" s="23"/>
      <c r="E40" s="23"/>
      <c r="F40" s="23"/>
      <c r="G40" s="23"/>
      <c r="H40" s="23">
        <v>0</v>
      </c>
      <c r="I40" s="201">
        <f t="shared" si="1"/>
        <v>0</v>
      </c>
      <c r="J40" s="25">
        <f t="shared" si="0"/>
        <v>0</v>
      </c>
    </row>
    <row r="41" spans="1:10" ht="23.25" x14ac:dyDescent="0.35">
      <c r="A41" s="18" t="s">
        <v>93</v>
      </c>
      <c r="B41" s="22">
        <v>3.5</v>
      </c>
      <c r="C41" s="27"/>
      <c r="D41" s="23"/>
      <c r="E41" s="23"/>
      <c r="F41" s="23"/>
      <c r="G41" s="23"/>
      <c r="H41" s="23">
        <v>0</v>
      </c>
      <c r="I41" s="201">
        <f t="shared" si="1"/>
        <v>0</v>
      </c>
      <c r="J41" s="25">
        <f t="shared" si="0"/>
        <v>0</v>
      </c>
    </row>
    <row r="42" spans="1:10" ht="23.25" x14ac:dyDescent="0.35">
      <c r="A42" s="18" t="s">
        <v>94</v>
      </c>
      <c r="B42" s="22">
        <v>3.5</v>
      </c>
      <c r="C42" s="27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01">
        <f t="shared" si="1"/>
        <v>0</v>
      </c>
      <c r="J42" s="25">
        <f t="shared" si="0"/>
        <v>0</v>
      </c>
    </row>
    <row r="43" spans="1:10" ht="23.25" x14ac:dyDescent="0.35">
      <c r="A43" s="6" t="s">
        <v>20</v>
      </c>
      <c r="B43" s="53" t="s">
        <v>808</v>
      </c>
      <c r="C43" s="81">
        <v>2</v>
      </c>
      <c r="D43" s="57">
        <v>4</v>
      </c>
      <c r="E43" s="57">
        <v>6</v>
      </c>
      <c r="F43" s="57">
        <v>8</v>
      </c>
      <c r="G43" s="57">
        <v>10</v>
      </c>
      <c r="H43" s="83">
        <v>12</v>
      </c>
      <c r="I43" s="20" t="s">
        <v>8</v>
      </c>
      <c r="J43" s="19" t="s">
        <v>10</v>
      </c>
    </row>
    <row r="44" spans="1:10" s="58" customFormat="1" ht="23.25" customHeight="1" x14ac:dyDescent="0.35">
      <c r="A44" s="445" t="s">
        <v>763</v>
      </c>
      <c r="B44" s="445"/>
      <c r="C44" s="92">
        <f t="shared" ref="C44:J44" si="2">SUM(C10:C42)</f>
        <v>0</v>
      </c>
      <c r="D44" s="92">
        <f t="shared" si="2"/>
        <v>0</v>
      </c>
      <c r="E44" s="92">
        <f t="shared" si="2"/>
        <v>0</v>
      </c>
      <c r="F44" s="92">
        <f t="shared" si="2"/>
        <v>0</v>
      </c>
      <c r="G44" s="92">
        <f t="shared" si="2"/>
        <v>0</v>
      </c>
      <c r="H44" s="92">
        <f t="shared" si="2"/>
        <v>0</v>
      </c>
      <c r="I44" s="92">
        <f t="shared" si="2"/>
        <v>0</v>
      </c>
      <c r="J44" s="91">
        <f t="shared" si="2"/>
        <v>0</v>
      </c>
    </row>
    <row r="45" spans="1:10" ht="24.95" customHeight="1" x14ac:dyDescent="0.2">
      <c r="A45" s="457" t="s">
        <v>756</v>
      </c>
      <c r="B45" s="458"/>
      <c r="C45" s="458"/>
      <c r="D45" s="458"/>
      <c r="E45" s="458"/>
      <c r="F45" s="458"/>
      <c r="G45" s="458"/>
      <c r="H45" s="458"/>
      <c r="I45" s="458"/>
      <c r="J45" s="459"/>
    </row>
  </sheetData>
  <sheetProtection selectLockedCells="1"/>
  <mergeCells count="18"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zoomScale="80" workbookViewId="0">
      <selection activeCell="B11" sqref="B11:B16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5" t="s">
        <v>766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I18</f>
        <v>0</v>
      </c>
    </row>
    <row r="8" spans="1:10" ht="23.25" x14ac:dyDescent="0.2">
      <c r="A8" s="6" t="s">
        <v>81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72" t="s">
        <v>2</v>
      </c>
      <c r="I8" s="466" t="s">
        <v>8</v>
      </c>
      <c r="J8" s="466" t="s">
        <v>10</v>
      </c>
    </row>
    <row r="9" spans="1:10" ht="23.25" x14ac:dyDescent="0.2">
      <c r="A9" s="94" t="s">
        <v>734</v>
      </c>
      <c r="B9" s="467"/>
      <c r="C9" s="469"/>
      <c r="D9" s="469"/>
      <c r="E9" s="469"/>
      <c r="F9" s="469"/>
      <c r="G9" s="469"/>
      <c r="H9" s="473"/>
      <c r="I9" s="467"/>
      <c r="J9" s="467"/>
    </row>
    <row r="10" spans="1:10" ht="23.25" x14ac:dyDescent="0.35">
      <c r="A10" s="31" t="s">
        <v>121</v>
      </c>
      <c r="B10" s="37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73"/>
      <c r="I10" s="32">
        <f>SUM(C10:G10)</f>
        <v>0</v>
      </c>
      <c r="J10" s="25">
        <f>B10*I10</f>
        <v>0</v>
      </c>
    </row>
    <row r="11" spans="1:10" ht="23.25" x14ac:dyDescent="0.35">
      <c r="A11" s="292" t="s">
        <v>987</v>
      </c>
      <c r="B11" s="37">
        <v>3.5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473"/>
      <c r="I11" s="32">
        <f t="shared" ref="I11:I16" si="0">SUM(C11:G11)</f>
        <v>0</v>
      </c>
      <c r="J11" s="25">
        <f t="shared" ref="J11:J16" si="1">B11*I11</f>
        <v>0</v>
      </c>
    </row>
    <row r="12" spans="1:10" ht="23.25" x14ac:dyDescent="0.35">
      <c r="A12" s="292" t="s">
        <v>122</v>
      </c>
      <c r="B12" s="37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473"/>
      <c r="I12" s="32">
        <f t="shared" si="0"/>
        <v>0</v>
      </c>
      <c r="J12" s="25">
        <f t="shared" si="1"/>
        <v>0</v>
      </c>
    </row>
    <row r="13" spans="1:10" ht="23.25" x14ac:dyDescent="0.35">
      <c r="A13" s="292" t="s">
        <v>988</v>
      </c>
      <c r="B13" s="37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473"/>
      <c r="I13" s="32">
        <f t="shared" si="0"/>
        <v>0</v>
      </c>
      <c r="J13" s="25">
        <f t="shared" si="1"/>
        <v>0</v>
      </c>
    </row>
    <row r="14" spans="1:10" ht="23.25" x14ac:dyDescent="0.35">
      <c r="A14" s="292" t="s">
        <v>123</v>
      </c>
      <c r="B14" s="37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473"/>
      <c r="I14" s="32">
        <f t="shared" si="0"/>
        <v>0</v>
      </c>
      <c r="J14" s="25">
        <f t="shared" si="1"/>
        <v>0</v>
      </c>
    </row>
    <row r="15" spans="1:10" ht="23.25" x14ac:dyDescent="0.35">
      <c r="A15" s="292" t="s">
        <v>989</v>
      </c>
      <c r="B15" s="37">
        <v>3.5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473"/>
      <c r="I15" s="32">
        <f t="shared" si="0"/>
        <v>0</v>
      </c>
      <c r="J15" s="25">
        <f t="shared" si="1"/>
        <v>0</v>
      </c>
    </row>
    <row r="16" spans="1:10" ht="23.25" x14ac:dyDescent="0.35">
      <c r="A16" s="292" t="s">
        <v>990</v>
      </c>
      <c r="B16" s="37">
        <v>3.5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473"/>
      <c r="I16" s="32">
        <f t="shared" si="0"/>
        <v>0</v>
      </c>
      <c r="J16" s="25">
        <f t="shared" si="1"/>
        <v>0</v>
      </c>
    </row>
    <row r="17" spans="1:10" ht="23.25" x14ac:dyDescent="0.35">
      <c r="A17" s="6" t="s">
        <v>81</v>
      </c>
      <c r="B17" s="53" t="s">
        <v>808</v>
      </c>
      <c r="C17" s="81">
        <v>2</v>
      </c>
      <c r="D17" s="57">
        <v>4</v>
      </c>
      <c r="E17" s="57">
        <v>6</v>
      </c>
      <c r="F17" s="57">
        <v>8</v>
      </c>
      <c r="G17" s="57">
        <v>10</v>
      </c>
      <c r="H17" s="473"/>
      <c r="I17" s="20" t="s">
        <v>8</v>
      </c>
      <c r="J17" s="19" t="s">
        <v>10</v>
      </c>
    </row>
    <row r="18" spans="1:10" s="58" customFormat="1" ht="23.25" customHeight="1" x14ac:dyDescent="0.35">
      <c r="A18" s="445" t="s">
        <v>763</v>
      </c>
      <c r="B18" s="445"/>
      <c r="C18" s="92">
        <f>SUM(C10:C16)</f>
        <v>0</v>
      </c>
      <c r="D18" s="92">
        <f t="shared" ref="D18:I18" si="2">SUM(D10:D16)</f>
        <v>0</v>
      </c>
      <c r="E18" s="92">
        <f t="shared" si="2"/>
        <v>0</v>
      </c>
      <c r="F18" s="92">
        <f t="shared" si="2"/>
        <v>0</v>
      </c>
      <c r="G18" s="92">
        <f t="shared" si="2"/>
        <v>0</v>
      </c>
      <c r="H18" s="474"/>
      <c r="I18" s="92">
        <f t="shared" si="2"/>
        <v>0</v>
      </c>
      <c r="J18" s="91">
        <f>SUM(J10:J16)</f>
        <v>0</v>
      </c>
    </row>
    <row r="19" spans="1:10" ht="24.95" customHeight="1" x14ac:dyDescent="0.2">
      <c r="A19" s="457" t="s">
        <v>756</v>
      </c>
      <c r="B19" s="458"/>
      <c r="C19" s="458"/>
      <c r="D19" s="458"/>
      <c r="E19" s="458"/>
      <c r="F19" s="458"/>
      <c r="G19" s="458"/>
      <c r="H19" s="458"/>
      <c r="I19" s="458"/>
      <c r="J19" s="459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5" workbookViewId="0">
      <selection activeCell="A15" sqref="A15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767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ht="23.25" x14ac:dyDescent="0.2">
      <c r="A8" s="6" t="s">
        <v>120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2">
      <c r="A9" s="93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18" t="s">
        <v>125</v>
      </c>
      <c r="B10" s="26">
        <v>2.75</v>
      </c>
      <c r="C10" s="27">
        <v>0</v>
      </c>
      <c r="D10" s="23">
        <v>0</v>
      </c>
      <c r="E10" s="23"/>
      <c r="F10" s="23">
        <v>0</v>
      </c>
      <c r="G10" s="23">
        <v>0</v>
      </c>
      <c r="H10" s="27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/>
      <c r="F11" s="23"/>
      <c r="G11" s="23"/>
      <c r="H11" s="27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1014</v>
      </c>
      <c r="B15" s="26">
        <v>2.75</v>
      </c>
      <c r="C15" s="27">
        <v>0</v>
      </c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/>
      <c r="F16" s="23"/>
      <c r="G16" s="23"/>
      <c r="H16" s="2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/>
      <c r="F18" s="23"/>
      <c r="G18" s="23"/>
      <c r="H18" s="2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/>
      <c r="E19" s="23"/>
      <c r="F19" s="23"/>
      <c r="G19" s="23"/>
      <c r="H19" s="2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120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5" t="s">
        <v>763</v>
      </c>
      <c r="B21" s="445"/>
      <c r="C21" s="92">
        <f>SUM(C10:C19)</f>
        <v>0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zoomScale="80" workbookViewId="0">
      <selection activeCell="A6" sqref="A6:J6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768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I23</f>
        <v>0</v>
      </c>
    </row>
    <row r="8" spans="1:10" ht="23.25" x14ac:dyDescent="0.2">
      <c r="A8" s="6" t="s">
        <v>124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2">
      <c r="A9" s="130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125</v>
      </c>
      <c r="B10" s="26">
        <v>2.75</v>
      </c>
      <c r="C10" s="27">
        <v>2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v>0</v>
      </c>
      <c r="J10" s="25">
        <f t="shared" ref="J10:J19" si="0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>
        <v>0</v>
      </c>
      <c r="F11" s="23"/>
      <c r="G11" s="23"/>
      <c r="H11" s="23">
        <v>0</v>
      </c>
      <c r="I11" s="32">
        <f t="shared" ref="I11:I19" si="1">SUM(C11:H11)</f>
        <v>0</v>
      </c>
      <c r="J11" s="25">
        <f t="shared" si="0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>
        <v>0</v>
      </c>
      <c r="F12" s="23"/>
      <c r="G12" s="23"/>
      <c r="H12" s="23">
        <v>0</v>
      </c>
      <c r="I12" s="32">
        <f t="shared" si="1"/>
        <v>0</v>
      </c>
      <c r="J12" s="25">
        <f t="shared" si="0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>
        <v>0</v>
      </c>
      <c r="F13" s="23"/>
      <c r="G13" s="23"/>
      <c r="H13" s="23">
        <v>0</v>
      </c>
      <c r="I13" s="32">
        <f t="shared" si="1"/>
        <v>0</v>
      </c>
      <c r="J13" s="25">
        <f t="shared" si="0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>
        <v>0</v>
      </c>
      <c r="F14" s="23"/>
      <c r="G14" s="23"/>
      <c r="H14" s="23">
        <v>0</v>
      </c>
      <c r="I14" s="32">
        <f t="shared" si="1"/>
        <v>0</v>
      </c>
      <c r="J14" s="25">
        <f t="shared" si="0"/>
        <v>0</v>
      </c>
    </row>
    <row r="15" spans="1:10" ht="23.25" x14ac:dyDescent="0.35">
      <c r="A15" s="18" t="s">
        <v>130</v>
      </c>
      <c r="B15" s="26">
        <v>2.75</v>
      </c>
      <c r="C15" s="27">
        <v>0</v>
      </c>
      <c r="D15" s="23">
        <v>0</v>
      </c>
      <c r="E15" s="23">
        <v>0</v>
      </c>
      <c r="F15" s="23"/>
      <c r="G15" s="23"/>
      <c r="H15" s="23">
        <v>0</v>
      </c>
      <c r="I15" s="32">
        <f t="shared" si="1"/>
        <v>0</v>
      </c>
      <c r="J15" s="25">
        <f t="shared" si="0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>
        <v>0</v>
      </c>
      <c r="F16" s="23"/>
      <c r="G16" s="23"/>
      <c r="H16" s="23">
        <v>0</v>
      </c>
      <c r="I16" s="32">
        <f t="shared" si="1"/>
        <v>0</v>
      </c>
      <c r="J16" s="25">
        <f t="shared" si="0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>
        <v>0</v>
      </c>
      <c r="F17" s="23"/>
      <c r="G17" s="23"/>
      <c r="H17" s="23">
        <v>0</v>
      </c>
      <c r="I17" s="32">
        <f t="shared" si="1"/>
        <v>0</v>
      </c>
      <c r="J17" s="25">
        <f t="shared" si="0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>
        <v>0</v>
      </c>
      <c r="F18" s="23"/>
      <c r="G18" s="23"/>
      <c r="H18" s="23">
        <v>0</v>
      </c>
      <c r="I18" s="32">
        <f t="shared" si="1"/>
        <v>0</v>
      </c>
      <c r="J18" s="25">
        <f t="shared" si="0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>
        <v>0</v>
      </c>
      <c r="E19" s="23">
        <v>0</v>
      </c>
      <c r="F19" s="23">
        <v>0</v>
      </c>
      <c r="G19" s="23"/>
      <c r="H19" s="23">
        <v>0</v>
      </c>
      <c r="I19" s="32">
        <f t="shared" si="1"/>
        <v>0</v>
      </c>
      <c r="J19" s="25">
        <f t="shared" si="0"/>
        <v>0</v>
      </c>
    </row>
    <row r="20" spans="1:10" ht="23.25" x14ac:dyDescent="0.35">
      <c r="A20" s="6" t="s">
        <v>124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5" t="s">
        <v>763</v>
      </c>
      <c r="B21" s="445"/>
      <c r="C21" s="92">
        <f>SUM(C10:C19)</f>
        <v>2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  <row r="23" spans="1:10" ht="24.95" customHeight="1" x14ac:dyDescent="0.35">
      <c r="A23" s="508" t="s">
        <v>763</v>
      </c>
      <c r="B23" s="509"/>
      <c r="C23" s="509"/>
      <c r="D23" s="509"/>
      <c r="E23" s="509"/>
      <c r="F23" s="509"/>
      <c r="G23" s="509"/>
      <c r="H23" s="510"/>
      <c r="I23" s="72">
        <f>SUM(I10:I19)</f>
        <v>0</v>
      </c>
      <c r="J23" s="73">
        <f>SUM(J10:J19)</f>
        <v>0</v>
      </c>
    </row>
  </sheetData>
  <sheetProtection selectLockedCells="1"/>
  <mergeCells count="19">
    <mergeCell ref="A6:J6"/>
    <mergeCell ref="A7:I7"/>
    <mergeCell ref="A1:J1"/>
    <mergeCell ref="A2:J2"/>
    <mergeCell ref="A3:J3"/>
    <mergeCell ref="A4:J4"/>
    <mergeCell ref="A5:J5"/>
    <mergeCell ref="A23:H23"/>
    <mergeCell ref="A21:B21"/>
    <mergeCell ref="A22:J22"/>
    <mergeCell ref="B8:B9"/>
    <mergeCell ref="C8:C9"/>
    <mergeCell ref="D8:D9"/>
    <mergeCell ref="G8:G9"/>
    <mergeCell ref="H8:H9"/>
    <mergeCell ref="I8:I9"/>
    <mergeCell ref="E8:E9"/>
    <mergeCell ref="J8:J9"/>
    <mergeCell ref="F8:F9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0.42578125" style="200" customWidth="1"/>
    <col min="2" max="2" width="25" style="200" customWidth="1"/>
    <col min="3" max="8" width="9.140625" style="200"/>
    <col min="9" max="9" width="23.5703125" style="200" customWidth="1"/>
    <col min="10" max="10" width="17.28515625" style="200" customWidth="1"/>
    <col min="11" max="16384" width="9.140625" style="200"/>
  </cols>
  <sheetData>
    <row r="1" spans="1:10" ht="30" x14ac:dyDescent="0.2">
      <c r="A1" s="518" t="s">
        <v>754</v>
      </c>
      <c r="B1" s="518"/>
      <c r="C1" s="518"/>
      <c r="D1" s="518"/>
      <c r="E1" s="518"/>
      <c r="F1" s="518"/>
      <c r="G1" s="518"/>
      <c r="H1" s="518"/>
      <c r="I1" s="518"/>
      <c r="J1" s="518"/>
    </row>
    <row r="2" spans="1:10" s="204" customFormat="1" ht="23.25" x14ac:dyDescent="0.2">
      <c r="A2" s="519" t="s">
        <v>0</v>
      </c>
      <c r="B2" s="519"/>
      <c r="C2" s="519"/>
      <c r="D2" s="519"/>
      <c r="E2" s="519"/>
      <c r="F2" s="519"/>
      <c r="G2" s="519"/>
      <c r="H2" s="519"/>
      <c r="I2" s="519"/>
      <c r="J2" s="519"/>
    </row>
    <row r="3" spans="1:10" s="204" customFormat="1" ht="23.25" x14ac:dyDescent="0.2">
      <c r="A3" s="519" t="s">
        <v>769</v>
      </c>
      <c r="B3" s="519"/>
      <c r="C3" s="519"/>
      <c r="D3" s="519"/>
      <c r="E3" s="519"/>
      <c r="F3" s="519"/>
      <c r="G3" s="519"/>
      <c r="H3" s="519"/>
      <c r="I3" s="519"/>
      <c r="J3" s="519"/>
    </row>
    <row r="4" spans="1:10" s="204" customFormat="1" ht="23.25" x14ac:dyDescent="0.2">
      <c r="A4" s="519" t="s">
        <v>757</v>
      </c>
      <c r="B4" s="519"/>
      <c r="C4" s="519"/>
      <c r="D4" s="519"/>
      <c r="E4" s="519"/>
      <c r="F4" s="519"/>
      <c r="G4" s="519"/>
      <c r="H4" s="519"/>
      <c r="I4" s="519"/>
      <c r="J4" s="519"/>
    </row>
    <row r="5" spans="1:10" ht="23.25" x14ac:dyDescent="0.2">
      <c r="A5" s="520" t="s">
        <v>730</v>
      </c>
      <c r="B5" s="520"/>
      <c r="C5" s="520"/>
      <c r="D5" s="520"/>
      <c r="E5" s="520"/>
      <c r="F5" s="520"/>
      <c r="G5" s="520"/>
      <c r="H5" s="520"/>
      <c r="I5" s="520"/>
      <c r="J5" s="520"/>
    </row>
    <row r="6" spans="1:10" ht="24.95" customHeight="1" x14ac:dyDescent="0.2">
      <c r="A6" s="511" t="s">
        <v>729</v>
      </c>
      <c r="B6" s="511"/>
      <c r="C6" s="511"/>
      <c r="D6" s="511"/>
      <c r="E6" s="511"/>
      <c r="F6" s="511"/>
      <c r="G6" s="511"/>
      <c r="H6" s="511"/>
      <c r="I6" s="511"/>
      <c r="J6" s="511"/>
    </row>
    <row r="7" spans="1:10" s="205" customFormat="1" ht="24.95" customHeight="1" x14ac:dyDescent="0.2">
      <c r="A7" s="512" t="s">
        <v>764</v>
      </c>
      <c r="B7" s="512"/>
      <c r="C7" s="512"/>
      <c r="D7" s="512"/>
      <c r="E7" s="512"/>
      <c r="F7" s="512"/>
      <c r="G7" s="512"/>
      <c r="H7" s="512"/>
      <c r="I7" s="512"/>
      <c r="J7" s="88">
        <f>I21</f>
        <v>0</v>
      </c>
    </row>
    <row r="8" spans="1:10" ht="23.25" x14ac:dyDescent="0.2">
      <c r="A8" s="206" t="s">
        <v>22</v>
      </c>
      <c r="B8" s="514" t="s">
        <v>715</v>
      </c>
      <c r="C8" s="516">
        <v>2</v>
      </c>
      <c r="D8" s="516">
        <v>4</v>
      </c>
      <c r="E8" s="516">
        <v>6</v>
      </c>
      <c r="F8" s="516">
        <v>8</v>
      </c>
      <c r="G8" s="516">
        <v>10</v>
      </c>
      <c r="H8" s="516">
        <v>12</v>
      </c>
      <c r="I8" s="516" t="s">
        <v>8</v>
      </c>
      <c r="J8" s="514" t="s">
        <v>10</v>
      </c>
    </row>
    <row r="9" spans="1:10" ht="23.25" x14ac:dyDescent="0.2">
      <c r="A9" s="207" t="s">
        <v>734</v>
      </c>
      <c r="B9" s="515"/>
      <c r="C9" s="517"/>
      <c r="D9" s="517"/>
      <c r="E9" s="517"/>
      <c r="F9" s="517"/>
      <c r="G9" s="517"/>
      <c r="H9" s="517"/>
      <c r="I9" s="517"/>
      <c r="J9" s="515"/>
    </row>
    <row r="10" spans="1:10" ht="23.25" x14ac:dyDescent="0.35">
      <c r="A10" s="208" t="s">
        <v>125</v>
      </c>
      <c r="B10" s="50">
        <v>2.75</v>
      </c>
      <c r="C10" s="196">
        <v>0</v>
      </c>
      <c r="D10" s="197">
        <v>0</v>
      </c>
      <c r="E10" s="197">
        <v>0</v>
      </c>
      <c r="F10" s="197">
        <v>0</v>
      </c>
      <c r="G10" s="197">
        <v>0</v>
      </c>
      <c r="H10" s="197"/>
      <c r="I10" s="32">
        <f>SUM(C10:H10)</f>
        <v>0</v>
      </c>
      <c r="J10" s="25">
        <f>I10*B10</f>
        <v>0</v>
      </c>
    </row>
    <row r="11" spans="1:10" ht="23.25" x14ac:dyDescent="0.35">
      <c r="A11" s="208" t="s">
        <v>126</v>
      </c>
      <c r="B11" s="50">
        <v>2.75</v>
      </c>
      <c r="C11" s="196">
        <v>0</v>
      </c>
      <c r="D11" s="197">
        <v>0</v>
      </c>
      <c r="E11" s="197">
        <v>0</v>
      </c>
      <c r="F11" s="197">
        <v>0</v>
      </c>
      <c r="G11" s="197">
        <v>0</v>
      </c>
      <c r="H11" s="197">
        <v>0</v>
      </c>
      <c r="I11" s="32">
        <f t="shared" ref="I11:I19" si="0">SUM(C11:H11)</f>
        <v>0</v>
      </c>
      <c r="J11" s="25">
        <f t="shared" ref="J11:J19" si="1">B11*I11</f>
        <v>0</v>
      </c>
    </row>
    <row r="12" spans="1:10" ht="23.25" x14ac:dyDescent="0.35">
      <c r="A12" s="208" t="s">
        <v>127</v>
      </c>
      <c r="B12" s="50">
        <v>2.75</v>
      </c>
      <c r="C12" s="196">
        <v>0</v>
      </c>
      <c r="D12" s="197">
        <v>0</v>
      </c>
      <c r="E12" s="197">
        <v>0</v>
      </c>
      <c r="F12" s="197">
        <v>0</v>
      </c>
      <c r="G12" s="197">
        <v>0</v>
      </c>
      <c r="H12" s="19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208" t="s">
        <v>128</v>
      </c>
      <c r="B13" s="50">
        <v>2.75</v>
      </c>
      <c r="C13" s="196">
        <v>0</v>
      </c>
      <c r="D13" s="197">
        <v>0</v>
      </c>
      <c r="E13" s="197">
        <v>0</v>
      </c>
      <c r="F13" s="197">
        <v>0</v>
      </c>
      <c r="G13" s="197">
        <v>0</v>
      </c>
      <c r="H13" s="19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08" t="s">
        <v>129</v>
      </c>
      <c r="B14" s="50">
        <v>2.75</v>
      </c>
      <c r="C14" s="196">
        <v>0</v>
      </c>
      <c r="D14" s="197">
        <v>0</v>
      </c>
      <c r="E14" s="197">
        <v>0</v>
      </c>
      <c r="F14" s="197">
        <v>0</v>
      </c>
      <c r="G14" s="197">
        <v>0</v>
      </c>
      <c r="H14" s="19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08" t="s">
        <v>1014</v>
      </c>
      <c r="B15" s="50">
        <v>2.75</v>
      </c>
      <c r="C15" s="196">
        <v>0</v>
      </c>
      <c r="D15" s="197">
        <v>0</v>
      </c>
      <c r="E15" s="197">
        <v>0</v>
      </c>
      <c r="F15" s="197">
        <v>0</v>
      </c>
      <c r="G15" s="197">
        <v>0</v>
      </c>
      <c r="H15" s="19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08" t="s">
        <v>131</v>
      </c>
      <c r="B16" s="50">
        <v>2.75</v>
      </c>
      <c r="C16" s="196">
        <v>0</v>
      </c>
      <c r="D16" s="197">
        <v>0</v>
      </c>
      <c r="E16" s="197">
        <v>0</v>
      </c>
      <c r="F16" s="197">
        <v>0</v>
      </c>
      <c r="G16" s="197">
        <v>0</v>
      </c>
      <c r="H16" s="19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08" t="s">
        <v>132</v>
      </c>
      <c r="B17" s="50">
        <v>2.75</v>
      </c>
      <c r="C17" s="196">
        <v>0</v>
      </c>
      <c r="D17" s="197">
        <v>0</v>
      </c>
      <c r="E17" s="197">
        <v>0</v>
      </c>
      <c r="F17" s="197">
        <v>0</v>
      </c>
      <c r="G17" s="197">
        <v>0</v>
      </c>
      <c r="H17" s="19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08" t="s">
        <v>105</v>
      </c>
      <c r="B18" s="50">
        <v>2.75</v>
      </c>
      <c r="C18" s="196">
        <v>0</v>
      </c>
      <c r="D18" s="197">
        <v>0</v>
      </c>
      <c r="E18" s="197">
        <v>0</v>
      </c>
      <c r="F18" s="197">
        <v>0</v>
      </c>
      <c r="G18" s="197">
        <v>0</v>
      </c>
      <c r="H18" s="19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08" t="s">
        <v>133</v>
      </c>
      <c r="B19" s="50">
        <v>2.75</v>
      </c>
      <c r="C19" s="196">
        <v>0</v>
      </c>
      <c r="D19" s="197">
        <v>0</v>
      </c>
      <c r="E19" s="197">
        <v>0</v>
      </c>
      <c r="F19" s="197">
        <v>0</v>
      </c>
      <c r="G19" s="197">
        <v>0</v>
      </c>
      <c r="H19" s="19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206" t="s">
        <v>22</v>
      </c>
      <c r="B20" s="209" t="s">
        <v>808</v>
      </c>
      <c r="C20" s="210">
        <v>2</v>
      </c>
      <c r="D20" s="211">
        <v>4</v>
      </c>
      <c r="E20" s="211">
        <v>6</v>
      </c>
      <c r="F20" s="211">
        <v>8</v>
      </c>
      <c r="G20" s="211">
        <v>10</v>
      </c>
      <c r="H20" s="212">
        <v>12</v>
      </c>
      <c r="I20" s="45" t="s">
        <v>8</v>
      </c>
      <c r="J20" s="86" t="s">
        <v>10</v>
      </c>
    </row>
    <row r="21" spans="1:10" s="213" customFormat="1" ht="23.25" customHeight="1" x14ac:dyDescent="0.35">
      <c r="A21" s="513" t="s">
        <v>763</v>
      </c>
      <c r="B21" s="513"/>
      <c r="C21" s="32">
        <f>SUM(C10:C19)</f>
        <v>0</v>
      </c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SUM(J10:J19)</f>
        <v>0</v>
      </c>
    </row>
    <row r="22" spans="1:10" ht="24.95" customHeight="1" x14ac:dyDescent="0.2">
      <c r="A22" s="485" t="s">
        <v>756</v>
      </c>
      <c r="B22" s="486"/>
      <c r="C22" s="486"/>
      <c r="D22" s="486"/>
      <c r="E22" s="486"/>
      <c r="F22" s="486"/>
      <c r="G22" s="486"/>
      <c r="H22" s="486"/>
      <c r="I22" s="486"/>
      <c r="J22" s="487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F14" sqref="F14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18" t="s">
        <v>754</v>
      </c>
      <c r="B1" s="518"/>
      <c r="C1" s="518"/>
      <c r="D1" s="518"/>
      <c r="E1" s="518"/>
      <c r="F1" s="518"/>
      <c r="G1" s="518"/>
      <c r="H1" s="518"/>
    </row>
    <row r="2" spans="1:8" ht="23.25" x14ac:dyDescent="0.2">
      <c r="A2" s="519" t="s">
        <v>0</v>
      </c>
      <c r="B2" s="519"/>
      <c r="C2" s="519"/>
      <c r="D2" s="519"/>
      <c r="E2" s="519"/>
      <c r="F2" s="519"/>
      <c r="G2" s="519"/>
      <c r="H2" s="519"/>
    </row>
    <row r="3" spans="1:8" ht="23.25" x14ac:dyDescent="0.2">
      <c r="A3" s="519" t="s">
        <v>992</v>
      </c>
      <c r="B3" s="519"/>
      <c r="C3" s="519"/>
      <c r="D3" s="519"/>
      <c r="E3" s="519"/>
      <c r="F3" s="519"/>
      <c r="G3" s="519"/>
      <c r="H3" s="519"/>
    </row>
    <row r="4" spans="1:8" ht="23.25" x14ac:dyDescent="0.2">
      <c r="A4" s="519" t="s">
        <v>757</v>
      </c>
      <c r="B4" s="519"/>
      <c r="C4" s="519"/>
      <c r="D4" s="519"/>
      <c r="E4" s="519"/>
      <c r="F4" s="519"/>
      <c r="G4" s="519"/>
      <c r="H4" s="519"/>
    </row>
    <row r="5" spans="1:8" ht="23.25" x14ac:dyDescent="0.2">
      <c r="A5" s="520" t="s">
        <v>730</v>
      </c>
      <c r="B5" s="520"/>
      <c r="C5" s="520"/>
      <c r="D5" s="520"/>
      <c r="E5" s="520"/>
      <c r="F5" s="520"/>
      <c r="G5" s="520"/>
      <c r="H5" s="520"/>
    </row>
    <row r="6" spans="1:8" ht="23.25" x14ac:dyDescent="0.2">
      <c r="A6" s="511" t="s">
        <v>729</v>
      </c>
      <c r="B6" s="511"/>
      <c r="C6" s="511"/>
      <c r="D6" s="511"/>
      <c r="E6" s="511"/>
      <c r="F6" s="511"/>
      <c r="G6" s="511"/>
      <c r="H6" s="511"/>
    </row>
    <row r="7" spans="1:8" ht="23.25" x14ac:dyDescent="0.2">
      <c r="A7" s="512" t="s">
        <v>764</v>
      </c>
      <c r="B7" s="512"/>
      <c r="C7" s="512"/>
      <c r="D7" s="512"/>
      <c r="E7" s="512"/>
      <c r="F7" s="512"/>
      <c r="G7" s="512"/>
      <c r="H7" s="88">
        <f>G15</f>
        <v>0</v>
      </c>
    </row>
    <row r="8" spans="1:8" ht="23.25" x14ac:dyDescent="0.2">
      <c r="A8" s="206" t="s">
        <v>991</v>
      </c>
      <c r="B8" s="514" t="s">
        <v>715</v>
      </c>
      <c r="C8" s="516">
        <v>6</v>
      </c>
      <c r="D8" s="516">
        <v>8</v>
      </c>
      <c r="E8" s="516">
        <v>10</v>
      </c>
      <c r="F8" s="516">
        <v>12</v>
      </c>
      <c r="G8" s="516" t="s">
        <v>8</v>
      </c>
      <c r="H8" s="514" t="s">
        <v>10</v>
      </c>
    </row>
    <row r="9" spans="1:8" ht="23.25" x14ac:dyDescent="0.35">
      <c r="A9" s="292" t="s">
        <v>734</v>
      </c>
      <c r="B9" s="515"/>
      <c r="C9" s="517"/>
      <c r="D9" s="517"/>
      <c r="E9" s="517"/>
      <c r="F9" s="517"/>
      <c r="G9" s="517"/>
      <c r="H9" s="515"/>
    </row>
    <row r="10" spans="1:8" ht="23.25" x14ac:dyDescent="0.35">
      <c r="A10" s="208" t="s">
        <v>994</v>
      </c>
      <c r="B10" s="50">
        <v>2</v>
      </c>
      <c r="C10" s="197">
        <v>0</v>
      </c>
      <c r="D10" s="197">
        <v>0</v>
      </c>
      <c r="E10" s="197">
        <v>0</v>
      </c>
      <c r="F10" s="197">
        <v>0</v>
      </c>
      <c r="G10" s="32">
        <f>SUM(C10:F10)</f>
        <v>0</v>
      </c>
      <c r="H10" s="25">
        <f>G10*B10</f>
        <v>0</v>
      </c>
    </row>
    <row r="11" spans="1:8" ht="23.25" x14ac:dyDescent="0.35">
      <c r="A11" s="208" t="s">
        <v>993</v>
      </c>
      <c r="B11" s="50">
        <v>2</v>
      </c>
      <c r="C11" s="197">
        <v>0</v>
      </c>
      <c r="D11" s="197">
        <v>0</v>
      </c>
      <c r="E11" s="197">
        <v>0</v>
      </c>
      <c r="F11" s="197">
        <v>0</v>
      </c>
      <c r="G11" s="32">
        <f>SUM(C11:F11)</f>
        <v>0</v>
      </c>
      <c r="H11" s="25">
        <f>B11*G11</f>
        <v>0</v>
      </c>
    </row>
    <row r="12" spans="1:8" ht="23.25" x14ac:dyDescent="0.35">
      <c r="A12" s="208" t="s">
        <v>996</v>
      </c>
      <c r="B12" s="50">
        <v>2</v>
      </c>
      <c r="C12" s="197">
        <v>0</v>
      </c>
      <c r="D12" s="197">
        <v>0</v>
      </c>
      <c r="E12" s="197">
        <v>0</v>
      </c>
      <c r="F12" s="197">
        <v>0</v>
      </c>
      <c r="G12" s="32">
        <f>SUM(C12:F12)</f>
        <v>0</v>
      </c>
      <c r="H12" s="25">
        <f>B12*G12</f>
        <v>0</v>
      </c>
    </row>
    <row r="13" spans="1:8" ht="23.25" x14ac:dyDescent="0.35">
      <c r="A13" s="208" t="s">
        <v>995</v>
      </c>
      <c r="B13" s="50">
        <v>2</v>
      </c>
      <c r="C13" s="197">
        <v>0</v>
      </c>
      <c r="D13" s="197">
        <v>0</v>
      </c>
      <c r="E13" s="197">
        <v>0</v>
      </c>
      <c r="F13" s="197">
        <v>0</v>
      </c>
      <c r="G13" s="32">
        <f>SUM(C13:F13)</f>
        <v>0</v>
      </c>
      <c r="H13" s="25">
        <f>B13*G13</f>
        <v>0</v>
      </c>
    </row>
    <row r="14" spans="1:8" ht="23.25" x14ac:dyDescent="0.35">
      <c r="A14" s="206" t="s">
        <v>992</v>
      </c>
      <c r="B14" s="209" t="s">
        <v>808</v>
      </c>
      <c r="C14" s="211">
        <v>6</v>
      </c>
      <c r="D14" s="211">
        <v>8</v>
      </c>
      <c r="E14" s="211">
        <v>10</v>
      </c>
      <c r="F14" s="212">
        <v>12</v>
      </c>
      <c r="G14" s="45" t="s">
        <v>8</v>
      </c>
      <c r="H14" s="86" t="s">
        <v>10</v>
      </c>
    </row>
    <row r="15" spans="1:8" ht="23.25" x14ac:dyDescent="0.35">
      <c r="A15" s="513" t="s">
        <v>763</v>
      </c>
      <c r="B15" s="513"/>
      <c r="C15" s="32">
        <f t="shared" ref="C15:H15" si="0">SUM(C10:C13)</f>
        <v>0</v>
      </c>
      <c r="D15" s="32">
        <f t="shared" si="0"/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91">
        <f t="shared" si="0"/>
        <v>0</v>
      </c>
    </row>
    <row r="16" spans="1:8" ht="23.25" x14ac:dyDescent="0.2">
      <c r="A16" s="485" t="s">
        <v>756</v>
      </c>
      <c r="B16" s="486"/>
      <c r="C16" s="486"/>
      <c r="D16" s="486"/>
      <c r="E16" s="486"/>
      <c r="F16" s="486"/>
      <c r="G16" s="486"/>
      <c r="H16" s="487"/>
    </row>
  </sheetData>
  <mergeCells count="16"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topLeftCell="A2" zoomScale="80" workbookViewId="0">
      <selection activeCell="A4" sqref="A4:F4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25" t="s">
        <v>0</v>
      </c>
      <c r="B1" s="425"/>
      <c r="C1" s="425"/>
      <c r="D1" s="425"/>
      <c r="E1" s="425"/>
      <c r="F1" s="425"/>
    </row>
    <row r="2" spans="1:6" ht="23.25" x14ac:dyDescent="0.2">
      <c r="A2" s="426" t="s">
        <v>911</v>
      </c>
      <c r="B2" s="427"/>
      <c r="C2" s="427"/>
      <c r="D2" s="427"/>
      <c r="E2" s="427"/>
      <c r="F2" s="427"/>
    </row>
    <row r="3" spans="1:6" ht="20.25" x14ac:dyDescent="0.2">
      <c r="A3" s="428" t="s">
        <v>917</v>
      </c>
      <c r="B3" s="428"/>
      <c r="C3" s="428"/>
      <c r="D3" s="428"/>
      <c r="E3" s="428"/>
      <c r="F3" s="428"/>
    </row>
    <row r="4" spans="1:6" s="68" customFormat="1" ht="20.25" x14ac:dyDescent="0.3">
      <c r="A4" s="429" t="s">
        <v>730</v>
      </c>
      <c r="B4" s="422"/>
      <c r="C4" s="422"/>
      <c r="D4" s="422"/>
      <c r="E4" s="422"/>
      <c r="F4" s="422"/>
    </row>
    <row r="5" spans="1:6" s="74" customFormat="1" ht="20.25" x14ac:dyDescent="0.2">
      <c r="A5" s="241" t="s">
        <v>801</v>
      </c>
      <c r="B5" s="242" t="s">
        <v>802</v>
      </c>
      <c r="C5" s="242" t="s">
        <v>68</v>
      </c>
      <c r="D5" s="243" t="s">
        <v>801</v>
      </c>
      <c r="E5" s="242" t="s">
        <v>802</v>
      </c>
      <c r="F5" s="242" t="s">
        <v>68</v>
      </c>
    </row>
    <row r="6" spans="1:6" s="1" customFormat="1" ht="20.25" x14ac:dyDescent="0.3">
      <c r="A6" s="163" t="s">
        <v>727</v>
      </c>
      <c r="B6" s="244">
        <f>'Anglers Choice'!J7</f>
        <v>0</v>
      </c>
      <c r="C6" s="245">
        <f>'Anglers Choice'!J16</f>
        <v>0</v>
      </c>
      <c r="D6" s="164" t="s">
        <v>15</v>
      </c>
      <c r="E6" s="244">
        <f>Ants!J7</f>
        <v>0</v>
      </c>
      <c r="F6" s="245">
        <f>Ants!J13</f>
        <v>0</v>
      </c>
    </row>
    <row r="7" spans="1:6" s="1" customFormat="1" ht="20.25" x14ac:dyDescent="0.3">
      <c r="A7" s="164" t="s">
        <v>16</v>
      </c>
      <c r="B7" s="244">
        <f>'Baitfish Flies'!F8</f>
        <v>0</v>
      </c>
      <c r="C7" s="245">
        <f>'Baitfish Flies'!F20</f>
        <v>0</v>
      </c>
      <c r="D7" s="164" t="s">
        <v>681</v>
      </c>
      <c r="E7" s="244">
        <f>'Beadhead Eggs'!J7</f>
        <v>0</v>
      </c>
      <c r="F7" s="246">
        <f>'Beadhead Eggs'!J21</f>
        <v>0</v>
      </c>
    </row>
    <row r="8" spans="1:6" s="114" customFormat="1" ht="20.25" x14ac:dyDescent="0.3">
      <c r="A8" s="170" t="s">
        <v>910</v>
      </c>
      <c r="B8" s="244">
        <f>'Baitfish Imitations'!G7</f>
        <v>0</v>
      </c>
      <c r="C8" s="245">
        <f>'Baitfish Imitations'!G14</f>
        <v>0</v>
      </c>
      <c r="D8" s="165" t="s">
        <v>17</v>
      </c>
      <c r="E8" s="244">
        <f>Beetles!J7</f>
        <v>0</v>
      </c>
      <c r="F8" s="247">
        <f>Beetles!J7</f>
        <v>0</v>
      </c>
    </row>
    <row r="9" spans="1:6" s="1" customFormat="1" ht="20.25" x14ac:dyDescent="0.3">
      <c r="A9" s="163" t="s">
        <v>867</v>
      </c>
      <c r="B9" s="244">
        <f>'Bead Head Nymphs'!J7</f>
        <v>0</v>
      </c>
      <c r="C9" s="245">
        <f>'Bead Head Nymphs'!J21</f>
        <v>0</v>
      </c>
      <c r="D9" s="166" t="s">
        <v>18</v>
      </c>
      <c r="E9" s="250">
        <f>Bombers!J7</f>
        <v>0</v>
      </c>
      <c r="F9" s="251">
        <f>Bombers!J38</f>
        <v>0</v>
      </c>
    </row>
    <row r="10" spans="1:6" s="141" customFormat="1" ht="20.25" x14ac:dyDescent="0.3">
      <c r="A10" s="163" t="s">
        <v>873</v>
      </c>
      <c r="B10" s="248">
        <f>'Blood Worms'!J7</f>
        <v>0</v>
      </c>
      <c r="C10" s="249">
        <f>'Blood Worms'!J15</f>
        <v>0</v>
      </c>
      <c r="D10" s="164" t="s">
        <v>20</v>
      </c>
      <c r="E10" s="244">
        <f>Bugs!J7</f>
        <v>0</v>
      </c>
      <c r="F10" s="246">
        <f>Bugs!J44</f>
        <v>0</v>
      </c>
    </row>
    <row r="11" spans="1:6" s="1" customFormat="1" ht="20.25" x14ac:dyDescent="0.2">
      <c r="A11" s="164" t="s">
        <v>19</v>
      </c>
      <c r="B11" s="244">
        <f>'Buck Bugs'!J7</f>
        <v>0</v>
      </c>
      <c r="C11" s="245">
        <f>'Buck Bugs'!J24</f>
        <v>0</v>
      </c>
      <c r="D11" s="164" t="s">
        <v>81</v>
      </c>
      <c r="E11" s="244">
        <f>'Bumble Bee Bombers'!J7</f>
        <v>0</v>
      </c>
      <c r="F11" s="245">
        <f>'Bumble Bee Bombers'!J18</f>
        <v>0</v>
      </c>
    </row>
    <row r="12" spans="1:6" s="1" customFormat="1" ht="20.25" x14ac:dyDescent="0.3">
      <c r="A12" s="168" t="s">
        <v>120</v>
      </c>
      <c r="B12" s="244">
        <f>'Butterflies Dry Collar'!J7</f>
        <v>0</v>
      </c>
      <c r="C12" s="245">
        <f>'Butterflies Dry Collar'!J21</f>
        <v>0</v>
      </c>
      <c r="D12" s="168" t="s">
        <v>21</v>
      </c>
      <c r="E12" s="244">
        <f>'Butterflies Dry No Collar'!J7</f>
        <v>0</v>
      </c>
      <c r="F12" s="246">
        <f>'Butterflies Dry No Collar'!J21</f>
        <v>0</v>
      </c>
    </row>
    <row r="13" spans="1:6" s="1" customFormat="1" ht="20.25" x14ac:dyDescent="0.2">
      <c r="A13" s="168" t="s">
        <v>22</v>
      </c>
      <c r="B13" s="244">
        <f>'Butterflies Wet'!J7</f>
        <v>0</v>
      </c>
      <c r="C13" s="247">
        <f>'Butterflies Wet'!J21</f>
        <v>0</v>
      </c>
      <c r="D13" s="169" t="s">
        <v>733</v>
      </c>
      <c r="E13" s="244">
        <f>'CBC Wet'!J7</f>
        <v>0</v>
      </c>
      <c r="F13" s="245">
        <f>'CBC Wet'!J17</f>
        <v>0</v>
      </c>
    </row>
    <row r="14" spans="1:6" s="178" customFormat="1" ht="20.25" x14ac:dyDescent="0.3">
      <c r="A14" s="168" t="s">
        <v>862</v>
      </c>
      <c r="B14" s="337">
        <f>'Caddis Flies'!J7</f>
        <v>0</v>
      </c>
      <c r="C14" s="338"/>
      <c r="D14" s="168" t="s">
        <v>865</v>
      </c>
      <c r="E14" s="337">
        <f>'Double Bunny'!J7</f>
        <v>0</v>
      </c>
      <c r="F14" s="340">
        <f>'Double Bunny'!J11</f>
        <v>0</v>
      </c>
    </row>
    <row r="15" spans="1:6" s="178" customFormat="1" ht="20.25" x14ac:dyDescent="0.3">
      <c r="A15" s="168" t="s">
        <v>888</v>
      </c>
      <c r="B15" s="337">
        <f>'Caddis Pupa'!J7</f>
        <v>0</v>
      </c>
      <c r="C15" s="338">
        <f>'Caddis Pupa'!J17</f>
        <v>0</v>
      </c>
      <c r="D15" s="339" t="s">
        <v>890</v>
      </c>
      <c r="E15" s="337">
        <f>'Glitter Bugs'!J7</f>
        <v>0</v>
      </c>
      <c r="F15" s="340">
        <f>'Glitter Bugs'!J20</f>
        <v>0</v>
      </c>
    </row>
    <row r="16" spans="1:6" s="114" customFormat="1" ht="20.25" x14ac:dyDescent="0.3">
      <c r="A16" s="168" t="s">
        <v>880</v>
      </c>
      <c r="B16" s="244">
        <f>Chironomids!J7</f>
        <v>0</v>
      </c>
      <c r="C16" s="247">
        <f>Chironomids!J12</f>
        <v>0</v>
      </c>
      <c r="D16" s="168" t="s">
        <v>148</v>
      </c>
      <c r="E16" s="244">
        <f>'Crystal Eggs'!J7</f>
        <v>0</v>
      </c>
      <c r="F16" s="246">
        <f>'Crystal Eggs'!J20</f>
        <v>0</v>
      </c>
    </row>
    <row r="17" spans="1:6" s="114" customFormat="1" ht="20.25" x14ac:dyDescent="0.3">
      <c r="A17" s="168" t="s">
        <v>938</v>
      </c>
      <c r="B17" s="244">
        <f>'Community Flies'!J7</f>
        <v>0</v>
      </c>
      <c r="C17" s="247">
        <f>'Community Flies'!J22</f>
        <v>0</v>
      </c>
      <c r="D17" s="168" t="s">
        <v>991</v>
      </c>
      <c r="E17" s="244">
        <f>'C - Flies'!H7</f>
        <v>0</v>
      </c>
      <c r="F17" s="246">
        <f>'C - Flies'!H15</f>
        <v>0</v>
      </c>
    </row>
    <row r="18" spans="1:6" s="1" customFormat="1" ht="20.25" x14ac:dyDescent="0.2">
      <c r="A18" s="168" t="s">
        <v>23</v>
      </c>
      <c r="B18" s="244">
        <f>Cossebooms!J7</f>
        <v>0</v>
      </c>
      <c r="C18" s="245">
        <f>Cossebooms!J26</f>
        <v>0</v>
      </c>
      <c r="D18" s="168" t="s">
        <v>150</v>
      </c>
      <c r="E18" s="244">
        <f>'Dark Water Flies'!J7</f>
        <v>0</v>
      </c>
      <c r="F18" s="245">
        <f>'Dark Water Flies'!J21</f>
        <v>0</v>
      </c>
    </row>
    <row r="19" spans="1:6" s="178" customFormat="1" ht="20.25" x14ac:dyDescent="0.3">
      <c r="A19" s="168" t="s">
        <v>998</v>
      </c>
      <c r="B19" s="337">
        <f>Crunchers!G7</f>
        <v>0</v>
      </c>
      <c r="C19" s="340">
        <f>Crunchers!G16</f>
        <v>0</v>
      </c>
      <c r="D19" s="168" t="s">
        <v>709</v>
      </c>
      <c r="E19" s="244">
        <f>'Drifter Flies'!J7</f>
        <v>0</v>
      </c>
      <c r="F19" s="246">
        <f>'Drifter Flies'!J13</f>
        <v>0</v>
      </c>
    </row>
    <row r="20" spans="1:6" s="1" customFormat="1" ht="20.25" x14ac:dyDescent="0.3">
      <c r="A20" s="167" t="s">
        <v>149</v>
      </c>
      <c r="B20" s="244">
        <f>'Damsel Flies'!J7</f>
        <v>0</v>
      </c>
      <c r="C20" s="245">
        <f>'Damsel Flies'!J12</f>
        <v>0</v>
      </c>
      <c r="D20" s="169" t="s">
        <v>174</v>
      </c>
      <c r="E20" s="252">
        <f>'Epoxy Minnows'!J7</f>
        <v>0</v>
      </c>
      <c r="F20" s="245">
        <f>'Epoxy Minnows'!J17</f>
        <v>0</v>
      </c>
    </row>
    <row r="21" spans="1:6" s="1" customFormat="1" ht="20.25" x14ac:dyDescent="0.3">
      <c r="A21" s="168" t="s">
        <v>24</v>
      </c>
      <c r="B21" s="244">
        <f>'Deer Hair Frogs'!J7</f>
        <v>0</v>
      </c>
      <c r="C21" s="245">
        <f>'Deer Hair Frogs'!J11</f>
        <v>0</v>
      </c>
      <c r="D21" s="169" t="s">
        <v>181</v>
      </c>
      <c r="E21" s="244">
        <f>'Flash Bombers'!J7</f>
        <v>0</v>
      </c>
      <c r="F21" s="246">
        <f>'Flash Bombers'!J22</f>
        <v>0</v>
      </c>
    </row>
    <row r="22" spans="1:6" s="114" customFormat="1" ht="20.25" x14ac:dyDescent="0.3">
      <c r="A22" s="168" t="s">
        <v>486</v>
      </c>
      <c r="B22" s="252">
        <f>'Egg Sucking Leeches'!J7</f>
        <v>0</v>
      </c>
      <c r="C22" s="245"/>
      <c r="D22" s="169" t="s">
        <v>26</v>
      </c>
      <c r="E22" s="244">
        <f>'Foam Bombers'!J7</f>
        <v>0</v>
      </c>
      <c r="F22" s="245">
        <f>'Foam Bombers'!J13</f>
        <v>0</v>
      </c>
    </row>
    <row r="23" spans="1:6" s="114" customFormat="1" ht="20.25" x14ac:dyDescent="0.3">
      <c r="A23" s="169" t="s">
        <v>868</v>
      </c>
      <c r="B23" s="252">
        <f>'Emerging Bead Head Nymphs'!J7</f>
        <v>0</v>
      </c>
      <c r="C23" s="245">
        <f>'Emerging Bead Head Nymphs'!J21</f>
        <v>0</v>
      </c>
      <c r="D23" s="168" t="s">
        <v>28</v>
      </c>
      <c r="E23" s="244">
        <f>'Glo Flies'!J7</f>
        <v>0</v>
      </c>
      <c r="F23" s="246">
        <f>'Glo Flies'!J15</f>
        <v>0</v>
      </c>
    </row>
    <row r="24" spans="1:6" s="114" customFormat="1" ht="20.25" x14ac:dyDescent="0.3">
      <c r="A24" s="168" t="s">
        <v>25</v>
      </c>
      <c r="B24" s="252">
        <f>'Extended Body Mayflies'!J7</f>
        <v>0</v>
      </c>
      <c r="C24" s="245">
        <f>'Extended Body Mayflies'!J17</f>
        <v>0</v>
      </c>
      <c r="D24" s="168" t="s">
        <v>30</v>
      </c>
      <c r="E24" s="244">
        <f>'Grizzly Bugs'!J7</f>
        <v>0</v>
      </c>
      <c r="F24" s="245">
        <f>'Grizzly Bugs'!J14</f>
        <v>0</v>
      </c>
    </row>
    <row r="25" spans="1:6" s="114" customFormat="1" ht="20.25" x14ac:dyDescent="0.3">
      <c r="A25" s="168" t="s">
        <v>193</v>
      </c>
      <c r="B25" s="252">
        <f>'Flies with Eyes'!J7</f>
        <v>0</v>
      </c>
      <c r="C25" s="245">
        <f>'Flies with Eyes'!J13</f>
        <v>0</v>
      </c>
      <c r="D25" s="168" t="s">
        <v>31</v>
      </c>
      <c r="E25" s="252">
        <f>'Grouse Flies'!J7</f>
        <v>0</v>
      </c>
      <c r="F25" s="246">
        <f>'Grouse Flies'!J20</f>
        <v>0</v>
      </c>
    </row>
    <row r="26" spans="1:6" s="114" customFormat="1" ht="20.25" x14ac:dyDescent="0.3">
      <c r="A26" s="168" t="s">
        <v>27</v>
      </c>
      <c r="B26" s="252">
        <f>'Foam Bugs'!J7</f>
        <v>0</v>
      </c>
      <c r="C26" s="245">
        <f>'Foam Bugs'!J11</f>
        <v>0</v>
      </c>
      <c r="D26" s="168" t="s">
        <v>33</v>
      </c>
      <c r="E26" s="252">
        <f>'Humber River Series'!J7</f>
        <v>0</v>
      </c>
      <c r="F26" s="245">
        <f>'Humber River Series'!J20</f>
        <v>0</v>
      </c>
    </row>
    <row r="27" spans="1:6" s="114" customFormat="1" ht="20.25" x14ac:dyDescent="0.3">
      <c r="A27" s="168" t="s">
        <v>29</v>
      </c>
      <c r="B27" s="252">
        <f>'Gold &amp; Silver'!J7</f>
        <v>0</v>
      </c>
      <c r="C27" s="253">
        <f>'Gold &amp; Silver'!J21</f>
        <v>0</v>
      </c>
      <c r="D27" s="168" t="s">
        <v>35</v>
      </c>
      <c r="E27" s="252">
        <f>'Krystal Bugs'!J7</f>
        <v>0</v>
      </c>
      <c r="F27" s="246">
        <f>'Krystal Bugs'!J17</f>
        <v>0</v>
      </c>
    </row>
    <row r="28" spans="1:6" s="114" customFormat="1" ht="20.25" x14ac:dyDescent="0.3">
      <c r="A28" s="168" t="s">
        <v>32</v>
      </c>
      <c r="B28" s="252">
        <f>'Hot Heads'!J7</f>
        <v>0</v>
      </c>
      <c r="C28" s="245">
        <f>'Hot Heads'!J8</f>
        <v>0</v>
      </c>
      <c r="D28" s="168" t="s">
        <v>589</v>
      </c>
      <c r="E28" s="252">
        <f>'Mackerel Flies'!J7</f>
        <v>0</v>
      </c>
      <c r="F28" s="245">
        <f>'Mackerel Flies'!J24</f>
        <v>0</v>
      </c>
    </row>
    <row r="29" spans="1:6" s="114" customFormat="1" ht="20.25" x14ac:dyDescent="0.3">
      <c r="A29" s="168" t="s">
        <v>34</v>
      </c>
      <c r="B29" s="252">
        <f>Humpies!J7</f>
        <v>0</v>
      </c>
      <c r="C29" s="245">
        <f>Humpies!J15</f>
        <v>0</v>
      </c>
      <c r="D29" s="168" t="s">
        <v>927</v>
      </c>
      <c r="E29" s="252">
        <f>'Mackerel Bites'!E7</f>
        <v>0</v>
      </c>
      <c r="F29" s="245">
        <f>'Mackerel Bites'!E12</f>
        <v>0</v>
      </c>
    </row>
    <row r="30" spans="1:6" s="114" customFormat="1" ht="20.25" x14ac:dyDescent="0.3">
      <c r="A30" s="167" t="s">
        <v>750</v>
      </c>
      <c r="B30" s="252">
        <f>'Long Tail Glitter Bugs'!J7</f>
        <v>0</v>
      </c>
      <c r="C30" s="246">
        <f>'Long Tail Glitter Bugs'!J13</f>
        <v>0</v>
      </c>
      <c r="D30" s="164" t="s">
        <v>247</v>
      </c>
      <c r="E30" s="252">
        <f>'Marabou Muddlers'!J7</f>
        <v>0</v>
      </c>
      <c r="F30" s="246">
        <f>'Marabou Muddlers'!J15</f>
        <v>0</v>
      </c>
    </row>
    <row r="31" spans="1:6" s="114" customFormat="1" ht="20.25" x14ac:dyDescent="0.3">
      <c r="A31" s="164" t="s">
        <v>36</v>
      </c>
      <c r="B31" s="252">
        <f>'MacIntoish Flies'!J7</f>
        <v>0</v>
      </c>
      <c r="C31" s="245">
        <f>'MacIntoish Flies'!J13</f>
        <v>0</v>
      </c>
      <c r="D31" s="164" t="s">
        <v>931</v>
      </c>
      <c r="E31" s="252">
        <f>'Mini Bites'!G7</f>
        <v>0</v>
      </c>
      <c r="F31" s="246">
        <f>'Mini Bites'!G13</f>
        <v>0</v>
      </c>
    </row>
    <row r="32" spans="1:6" s="114" customFormat="1" ht="20.25" x14ac:dyDescent="0.3">
      <c r="A32" s="171" t="s">
        <v>37</v>
      </c>
      <c r="B32" s="252">
        <f>Matuka!J7</f>
        <v>0</v>
      </c>
      <c r="C32" s="254">
        <f>Matuka!J14</f>
        <v>0</v>
      </c>
      <c r="D32" s="164" t="s">
        <v>570</v>
      </c>
      <c r="E32" s="252">
        <f>Mice!J7</f>
        <v>0</v>
      </c>
      <c r="F32" s="246">
        <f>Mice!J13</f>
        <v>0</v>
      </c>
    </row>
    <row r="33" spans="1:6" s="114" customFormat="1" ht="20.25" x14ac:dyDescent="0.3">
      <c r="A33" s="164" t="s">
        <v>264</v>
      </c>
      <c r="B33" s="252">
        <f>Minnows!J7</f>
        <v>0</v>
      </c>
      <c r="C33" s="246">
        <f>Minnows!J18</f>
        <v>0</v>
      </c>
      <c r="D33" s="164" t="s">
        <v>632</v>
      </c>
      <c r="E33" s="252">
        <f>'Muddler Minnows'!J7</f>
        <v>0</v>
      </c>
      <c r="F33" s="245">
        <f>'Muddler Minnows'!J39</f>
        <v>0</v>
      </c>
    </row>
    <row r="34" spans="1:6" s="114" customFormat="1" ht="20.25" x14ac:dyDescent="0.3">
      <c r="A34" s="164" t="s">
        <v>38</v>
      </c>
      <c r="B34" s="294">
        <f>'Nu Floatable Bombers'!J7</f>
        <v>0</v>
      </c>
      <c r="C34" s="256">
        <f>'Nu Floatable Bombers'!J24</f>
        <v>0</v>
      </c>
      <c r="D34" s="165" t="s">
        <v>39</v>
      </c>
      <c r="E34" s="252">
        <f>'Polar Baits'!I7</f>
        <v>0</v>
      </c>
      <c r="F34" s="245">
        <f>'Polar Baits'!I18</f>
        <v>0</v>
      </c>
    </row>
    <row r="35" spans="1:6" s="114" customFormat="1" ht="20.25" x14ac:dyDescent="0.3">
      <c r="A35" s="164" t="s">
        <v>607</v>
      </c>
      <c r="B35" s="252">
        <f>'Paddy Francis'!J7</f>
        <v>0</v>
      </c>
      <c r="C35" s="246">
        <f>'Paddy Francis'!J15</f>
        <v>0</v>
      </c>
      <c r="D35" s="164" t="s">
        <v>40</v>
      </c>
      <c r="E35" s="252">
        <f>'Rat Flies'!J7</f>
        <v>0</v>
      </c>
      <c r="F35" s="246">
        <f>'Rat Flies'!J21</f>
        <v>0</v>
      </c>
    </row>
    <row r="36" spans="1:6" s="178" customFormat="1" ht="20.25" x14ac:dyDescent="0.3">
      <c r="A36" s="164" t="s">
        <v>41</v>
      </c>
      <c r="B36" s="244">
        <f>'Dry Flies'!J7</f>
        <v>0</v>
      </c>
      <c r="C36" s="246">
        <f>'Dry Flies'!J22</f>
        <v>0</v>
      </c>
      <c r="D36" s="164" t="s">
        <v>933</v>
      </c>
      <c r="E36" s="294">
        <f>'Smelt Bites - Weighted'!H7</f>
        <v>0</v>
      </c>
      <c r="F36" s="256">
        <f>'Smelt Bites - Weighted'!H18</f>
        <v>0</v>
      </c>
    </row>
    <row r="37" spans="1:6" s="114" customFormat="1" ht="20.25" x14ac:dyDescent="0.3">
      <c r="A37" s="171" t="s">
        <v>43</v>
      </c>
      <c r="B37" s="244">
        <f>'Salmon Wet JC'!J7</f>
        <v>0</v>
      </c>
      <c r="C37" s="246">
        <f>'Salmon Wet JC'!J135</f>
        <v>0</v>
      </c>
      <c r="D37" s="165" t="s">
        <v>740</v>
      </c>
      <c r="E37" s="252">
        <f>'Saltwater Baitfish Flies'!J7</f>
        <v>0</v>
      </c>
      <c r="F37" s="246">
        <f>'Saltwater Baitfish Flies'!J14</f>
        <v>0</v>
      </c>
    </row>
    <row r="38" spans="1:6" s="114" customFormat="1" ht="20.25" x14ac:dyDescent="0.3">
      <c r="A38" s="171" t="s">
        <v>61</v>
      </c>
      <c r="B38" s="278">
        <f>'Saltwater Flies'!J7</f>
        <v>0</v>
      </c>
      <c r="C38" s="256">
        <f>'Saltwater Flies'!J20</f>
        <v>0</v>
      </c>
      <c r="D38" s="164" t="s">
        <v>45</v>
      </c>
      <c r="E38" s="255">
        <f>'Sheppard''s Bombers'!J7</f>
        <v>0</v>
      </c>
      <c r="F38" s="246">
        <f>'Sheppard''s Bombers'!J16</f>
        <v>0</v>
      </c>
    </row>
    <row r="39" spans="1:6" s="114" customFormat="1" ht="20.25" x14ac:dyDescent="0.3">
      <c r="A39" s="167" t="s">
        <v>923</v>
      </c>
      <c r="B39" s="278">
        <f>'Shaggy Bombers'!J7</f>
        <v>0</v>
      </c>
      <c r="C39" s="256">
        <f>'Shaggy Bombers'!J16</f>
        <v>0</v>
      </c>
      <c r="D39" s="164" t="s">
        <v>47</v>
      </c>
      <c r="E39" s="255">
        <f>'Sheppard''s Bugs Chenille Tip'!J7</f>
        <v>0</v>
      </c>
      <c r="F39" s="254">
        <f>'Sheppard''s Bugs Chenille Tip'!J27</f>
        <v>0</v>
      </c>
    </row>
    <row r="40" spans="1:6" s="178" customFormat="1" ht="20.25" x14ac:dyDescent="0.3">
      <c r="A40" s="167" t="s">
        <v>1013</v>
      </c>
      <c r="B40" s="278">
        <f>'Salmon Wet Flies Top 10'!D7</f>
        <v>0</v>
      </c>
      <c r="C40" s="256">
        <f>'Salmon Wet Flies Top 10'!D10</f>
        <v>0</v>
      </c>
      <c r="D40" s="164" t="s">
        <v>628</v>
      </c>
      <c r="E40" s="257">
        <f>'Sparkle Duns'!J7</f>
        <v>0</v>
      </c>
      <c r="F40" s="258">
        <f>'Sparkle Duns'!J16</f>
        <v>0</v>
      </c>
    </row>
    <row r="41" spans="1:6" s="178" customFormat="1" ht="20.25" x14ac:dyDescent="0.3">
      <c r="A41" s="164" t="s">
        <v>44</v>
      </c>
      <c r="B41" s="279">
        <f>'Sea Trout Shrimp'!J7</f>
        <v>0</v>
      </c>
      <c r="C41" s="256">
        <f>'Sea Trout Shrimp'!J20</f>
        <v>0</v>
      </c>
      <c r="D41" s="164" t="s">
        <v>1012</v>
      </c>
      <c r="E41" s="257">
        <f>'Salmon Wet'!I10</f>
        <v>0</v>
      </c>
      <c r="F41" s="258">
        <f>'Salmon Wet'!J10</f>
        <v>0</v>
      </c>
    </row>
    <row r="42" spans="1:6" s="178" customFormat="1" ht="20.25" x14ac:dyDescent="0.3">
      <c r="A42" s="164" t="s">
        <v>46</v>
      </c>
      <c r="B42" s="252">
        <f>'Sheppard''s Buck Bugs'!J7</f>
        <v>0</v>
      </c>
      <c r="C42" s="260">
        <f>'Sheppard''s Buck Bugs'!J41</f>
        <v>0</v>
      </c>
      <c r="D42" s="164" t="s">
        <v>882</v>
      </c>
      <c r="E42" s="257">
        <f>'Special Ties'!J7</f>
        <v>0</v>
      </c>
      <c r="F42" s="258">
        <f>'Special Ties'!J15</f>
        <v>0</v>
      </c>
    </row>
    <row r="43" spans="1:6" s="114" customFormat="1" ht="20.25" x14ac:dyDescent="0.3">
      <c r="A43" s="164" t="s">
        <v>48</v>
      </c>
      <c r="B43" s="261">
        <f>Slinkies!J7</f>
        <v>0</v>
      </c>
      <c r="C43" s="262">
        <f>Slinkies!J42</f>
        <v>0</v>
      </c>
      <c r="D43" s="177" t="s">
        <v>691</v>
      </c>
      <c r="E43" s="255">
        <f>'Steelhead Flies'!J7</f>
        <v>0</v>
      </c>
      <c r="F43" s="254">
        <f>'Steelhead Flies'!J27</f>
        <v>0</v>
      </c>
    </row>
    <row r="44" spans="1:6" s="131" customFormat="1" ht="20.25" x14ac:dyDescent="0.3">
      <c r="A44" s="167" t="s">
        <v>49</v>
      </c>
      <c r="B44" s="156">
        <f>'Split-wing Bombers'!J7</f>
        <v>0</v>
      </c>
      <c r="C44" s="260">
        <f>'Split-wing Bombers'!J32</f>
        <v>0</v>
      </c>
      <c r="D44" s="170" t="s">
        <v>52</v>
      </c>
      <c r="E44" s="255">
        <f>'Streamers Regular Hook'!J7</f>
        <v>0</v>
      </c>
      <c r="F44" s="254">
        <f>'Streamers Regular Hook'!J25</f>
        <v>0</v>
      </c>
    </row>
    <row r="45" spans="1:6" s="131" customFormat="1" ht="20.25" x14ac:dyDescent="0.3">
      <c r="A45" s="171" t="s">
        <v>51</v>
      </c>
      <c r="B45" s="345">
        <f>Stoneflies!J7</f>
        <v>0</v>
      </c>
      <c r="C45" s="262">
        <f>Stoneflies!J26</f>
        <v>0</v>
      </c>
      <c r="D45" s="172" t="s">
        <v>50</v>
      </c>
      <c r="E45" s="255">
        <f>'Stimulator Flies'!J7</f>
        <v>0</v>
      </c>
      <c r="F45" s="254">
        <f>'Stimulator Flies'!J14</f>
        <v>0</v>
      </c>
    </row>
    <row r="46" spans="1:6" s="178" customFormat="1" ht="24" customHeight="1" x14ac:dyDescent="0.3">
      <c r="A46" s="164" t="s">
        <v>53</v>
      </c>
      <c r="B46" s="263">
        <f>'Streamers Stainless Hook'!J7</f>
        <v>0</v>
      </c>
      <c r="C46" s="260">
        <f>'Streamers Stainless Hook'!J24</f>
        <v>0</v>
      </c>
      <c r="D46" s="168" t="s">
        <v>1002</v>
      </c>
      <c r="E46" s="257">
        <f>'Trout Flies Top 10'!D7</f>
        <v>0</v>
      </c>
      <c r="F46" s="258">
        <f>'Trout Flies Top 10'!D12</f>
        <v>0</v>
      </c>
    </row>
    <row r="47" spans="1:6" s="114" customFormat="1" ht="20.25" x14ac:dyDescent="0.3">
      <c r="A47" s="164" t="s">
        <v>844</v>
      </c>
      <c r="B47" s="259">
        <f>'Sub Bugs'!J7</f>
        <v>0</v>
      </c>
      <c r="C47" s="262">
        <f>'Sub Bugs'!J37</f>
        <v>0</v>
      </c>
      <c r="D47" s="164" t="s">
        <v>55</v>
      </c>
      <c r="E47" s="257">
        <f>'Trout Flies'!J7</f>
        <v>0</v>
      </c>
      <c r="F47" s="258">
        <f>'Trout Flies'!J45</f>
        <v>0</v>
      </c>
    </row>
    <row r="48" spans="1:6" s="114" customFormat="1" ht="20.25" x14ac:dyDescent="0.3">
      <c r="A48" s="164" t="s">
        <v>54</v>
      </c>
      <c r="B48" s="259">
        <f>'This is It Flies'!J7</f>
        <v>0</v>
      </c>
      <c r="C48" s="262">
        <f>'This is It Flies'!J14</f>
        <v>0</v>
      </c>
      <c r="D48" s="164" t="s">
        <v>549</v>
      </c>
      <c r="E48" s="257">
        <f>'Tube Flies'!J7</f>
        <v>0</v>
      </c>
      <c r="F48" s="258">
        <f>'Tube Flies'!J14</f>
        <v>0</v>
      </c>
    </row>
    <row r="49" spans="1:7" s="131" customFormat="1" ht="20.25" x14ac:dyDescent="0.2">
      <c r="A49" s="164" t="s">
        <v>523</v>
      </c>
      <c r="B49" s="259">
        <f>'Total Glow Flies'!J7</f>
        <v>0</v>
      </c>
      <c r="C49" s="262">
        <f>'Total Glow Flies'!J16</f>
        <v>0</v>
      </c>
      <c r="D49" s="164" t="s">
        <v>57</v>
      </c>
      <c r="E49" s="257">
        <f>Wigglers!J7</f>
        <v>0</v>
      </c>
      <c r="F49" s="258">
        <f>Wigglers!J13</f>
        <v>0</v>
      </c>
    </row>
    <row r="50" spans="1:7" s="131" customFormat="1" ht="20.25" x14ac:dyDescent="0.2">
      <c r="A50" s="164" t="s">
        <v>56</v>
      </c>
      <c r="B50" s="259">
        <f>'Trout Fly Nymphs'!J7</f>
        <v>0</v>
      </c>
      <c r="C50" s="262">
        <f>'Trout Fly Nymphs'!J18</f>
        <v>0</v>
      </c>
      <c r="D50" s="164" t="s">
        <v>59</v>
      </c>
      <c r="E50" s="257">
        <f>'Wooly Worms Weighted'!J7</f>
        <v>0</v>
      </c>
      <c r="F50" s="258">
        <f>'Wooly Worms Weighted'!J18</f>
        <v>0</v>
      </c>
    </row>
    <row r="51" spans="1:7" s="131" customFormat="1" ht="20.25" x14ac:dyDescent="0.2">
      <c r="A51" s="164" t="s">
        <v>538</v>
      </c>
      <c r="B51" s="259">
        <f>Whiskers!J7</f>
        <v>0</v>
      </c>
      <c r="C51" s="262">
        <f>Whiskers!J17</f>
        <v>0</v>
      </c>
      <c r="D51" s="170" t="s">
        <v>60</v>
      </c>
      <c r="E51" s="255">
        <f>'Zonkers Regular'!J7</f>
        <v>0</v>
      </c>
      <c r="F51" s="254">
        <f>'Zonkers Regular'!J23</f>
        <v>0</v>
      </c>
    </row>
    <row r="52" spans="1:7" s="131" customFormat="1" ht="20.25" x14ac:dyDescent="0.2">
      <c r="A52" s="164" t="s">
        <v>859</v>
      </c>
      <c r="B52" s="259">
        <f>'Woolly Buggers'!J7</f>
        <v>0</v>
      </c>
      <c r="C52" s="262">
        <f>'Woolly Buggers'!J21</f>
        <v>0</v>
      </c>
      <c r="D52" s="229" t="s">
        <v>902</v>
      </c>
      <c r="E52" s="264">
        <f>'Surf Candy'!F7</f>
        <v>0</v>
      </c>
      <c r="F52" s="265">
        <f>'Surf Candy'!F14</f>
        <v>0</v>
      </c>
    </row>
    <row r="53" spans="1:7" s="131" customFormat="1" ht="20.25" x14ac:dyDescent="0.2">
      <c r="A53" s="170" t="s">
        <v>58</v>
      </c>
      <c r="B53" s="263">
        <f>'Wooly Worms Regular'!J7</f>
        <v>0</v>
      </c>
      <c r="C53" s="260">
        <f>'Wooly Worms Regular'!J18</f>
        <v>0</v>
      </c>
      <c r="D53" s="194"/>
      <c r="E53" s="266"/>
      <c r="F53" s="266">
        <v>0</v>
      </c>
    </row>
    <row r="54" spans="1:7" s="131" customFormat="1" ht="20.25" x14ac:dyDescent="0.2">
      <c r="A54" s="170" t="s">
        <v>569</v>
      </c>
      <c r="B54" s="263">
        <f>'Wulff Bombers'!J7</f>
        <v>0</v>
      </c>
      <c r="C54" s="260">
        <f>'Wulff Bombers'!J25</f>
        <v>0</v>
      </c>
      <c r="E54" s="257" t="s">
        <v>2</v>
      </c>
      <c r="F54" s="258">
        <v>0</v>
      </c>
    </row>
    <row r="55" spans="1:7" s="114" customFormat="1" ht="20.25" x14ac:dyDescent="0.3">
      <c r="A55" s="170" t="s">
        <v>238</v>
      </c>
      <c r="B55" s="263">
        <f>'Zonkers Weighted'!J7</f>
        <v>0</v>
      </c>
      <c r="C55" s="260">
        <f>'Zonkers Weighted'!J24</f>
        <v>0</v>
      </c>
      <c r="D55" s="195"/>
      <c r="E55" s="267"/>
      <c r="F55" s="267">
        <v>0</v>
      </c>
    </row>
    <row r="56" spans="1:7" s="114" customFormat="1" ht="20.25" x14ac:dyDescent="0.3">
      <c r="D56" s="173"/>
      <c r="E56" s="268"/>
      <c r="F56" s="268">
        <v>0</v>
      </c>
    </row>
    <row r="57" spans="1:7" s="114" customFormat="1" ht="20.25" customHeight="1" x14ac:dyDescent="0.3">
      <c r="A57" s="195"/>
      <c r="B57" s="269">
        <f>SUM(B6:B55)</f>
        <v>0</v>
      </c>
      <c r="C57" s="148">
        <f>SUM(C6:C55)</f>
        <v>0</v>
      </c>
      <c r="D57" s="173"/>
      <c r="E57" s="270">
        <f>SUM(E6:E56)</f>
        <v>0</v>
      </c>
      <c r="F57" s="246">
        <f>SUM(F6:F56)</f>
        <v>0</v>
      </c>
    </row>
    <row r="58" spans="1:7" s="114" customFormat="1" ht="20.25" customHeight="1" x14ac:dyDescent="0.3">
      <c r="A58" s="423" t="s">
        <v>803</v>
      </c>
      <c r="B58" s="423"/>
      <c r="C58" s="423"/>
      <c r="D58" s="423"/>
      <c r="E58" s="263">
        <f>B57+E57</f>
        <v>0</v>
      </c>
      <c r="F58" s="271">
        <v>0</v>
      </c>
    </row>
    <row r="59" spans="1:7" s="114" customFormat="1" ht="20.25" x14ac:dyDescent="0.3">
      <c r="A59" s="424" t="s">
        <v>919</v>
      </c>
      <c r="B59" s="423"/>
      <c r="C59" s="423"/>
      <c r="D59" s="423"/>
      <c r="E59" s="423"/>
      <c r="F59" s="260">
        <f>C57+F57</f>
        <v>0</v>
      </c>
    </row>
    <row r="60" spans="1:7" s="114" customFormat="1" ht="20.25" x14ac:dyDescent="0.3">
      <c r="A60" s="430"/>
      <c r="B60" s="431"/>
      <c r="C60" s="431"/>
      <c r="D60" s="432"/>
      <c r="E60" s="293"/>
      <c r="F60" s="260"/>
    </row>
    <row r="61" spans="1:7" ht="20.25" customHeight="1" x14ac:dyDescent="0.2">
      <c r="A61" s="439" t="s">
        <v>915</v>
      </c>
      <c r="B61" s="440"/>
      <c r="C61" s="440"/>
      <c r="D61" s="441"/>
      <c r="E61" s="264">
        <f>Additional!K7</f>
        <v>0</v>
      </c>
      <c r="F61" s="272"/>
    </row>
    <row r="62" spans="1:7" ht="20.25" customHeight="1" x14ac:dyDescent="0.2">
      <c r="A62" s="436" t="s">
        <v>68</v>
      </c>
      <c r="B62" s="436"/>
      <c r="C62" s="436"/>
      <c r="D62" s="436"/>
      <c r="E62" s="436"/>
      <c r="F62" s="265">
        <f>Additional!K24</f>
        <v>0</v>
      </c>
    </row>
    <row r="63" spans="1:7" ht="20.25" customHeight="1" x14ac:dyDescent="0.3">
      <c r="A63" s="433" t="s">
        <v>918</v>
      </c>
      <c r="B63" s="437"/>
      <c r="C63" s="437"/>
      <c r="D63" s="438"/>
      <c r="E63" s="264">
        <f>E58+E61</f>
        <v>0</v>
      </c>
      <c r="F63" s="273"/>
    </row>
    <row r="64" spans="1:7" ht="20.25" customHeight="1" x14ac:dyDescent="0.3">
      <c r="A64" s="433" t="s">
        <v>66</v>
      </c>
      <c r="B64" s="434"/>
      <c r="C64" s="434"/>
      <c r="D64" s="435"/>
      <c r="E64" s="274">
        <f>'Contact Information'!H29</f>
        <v>0.14974999999999999</v>
      </c>
      <c r="F64" s="275" cm="1">
        <f t="array" ref="F64:G64">'Contact Information'!I29:J29</f>
        <v>0</v>
      </c>
      <c r="G64">
        <v>0</v>
      </c>
    </row>
    <row r="65" spans="1:8" ht="20.25" customHeight="1" x14ac:dyDescent="0.2">
      <c r="A65" s="436" t="s">
        <v>65</v>
      </c>
      <c r="B65" s="442"/>
      <c r="C65" s="442"/>
      <c r="D65" s="442"/>
      <c r="E65" s="442"/>
      <c r="F65" s="265" cm="1">
        <f t="array" ref="F65:H65">'Contact Information'!H31:J31</f>
        <v>0</v>
      </c>
      <c r="G65">
        <v>0</v>
      </c>
      <c r="H65">
        <v>0</v>
      </c>
    </row>
    <row r="66" spans="1:8" ht="20.25" customHeight="1" x14ac:dyDescent="0.2">
      <c r="A66" s="436" t="s">
        <v>67</v>
      </c>
      <c r="B66" s="436"/>
      <c r="C66" s="436"/>
      <c r="D66" s="436"/>
      <c r="E66" s="276">
        <f>'Contact Information'!H33</f>
        <v>0.14974999999999999</v>
      </c>
      <c r="F66" s="265" cm="1">
        <f t="array" ref="F66:G66">'Contact Information'!I33:J33</f>
        <v>0</v>
      </c>
      <c r="G66">
        <v>0</v>
      </c>
    </row>
    <row r="67" spans="1:8" ht="20.25" customHeight="1" x14ac:dyDescent="0.2">
      <c r="A67" s="433" t="s">
        <v>9</v>
      </c>
      <c r="B67" s="437"/>
      <c r="C67" s="437"/>
      <c r="D67" s="437"/>
      <c r="E67" s="437"/>
      <c r="F67" s="265" cm="1">
        <f t="array" ref="F67:H67">'Contact Information'!H34:J34</f>
        <v>0</v>
      </c>
      <c r="G67">
        <v>0</v>
      </c>
      <c r="H67">
        <v>0</v>
      </c>
    </row>
    <row r="68" spans="1:8" ht="20.25" customHeight="1" x14ac:dyDescent="0.2">
      <c r="A68" s="421" t="s">
        <v>730</v>
      </c>
      <c r="B68" s="422"/>
      <c r="C68" s="422"/>
      <c r="D68" s="422"/>
      <c r="E68" s="422"/>
      <c r="F68" s="422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E10" sqref="E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863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532" t="s">
        <v>764</v>
      </c>
      <c r="B7" s="532"/>
      <c r="C7" s="532"/>
      <c r="D7" s="532"/>
      <c r="E7" s="532"/>
      <c r="F7" s="532"/>
      <c r="G7" s="532"/>
      <c r="H7" s="532"/>
      <c r="I7" s="532"/>
      <c r="J7" s="88">
        <f>I12</f>
        <v>0</v>
      </c>
    </row>
    <row r="8" spans="1:10" s="71" customFormat="1" ht="24.95" customHeight="1" x14ac:dyDescent="0.2">
      <c r="A8" s="214" t="s">
        <v>862</v>
      </c>
      <c r="B8" s="530" t="s">
        <v>715</v>
      </c>
      <c r="C8" s="521" t="s">
        <v>2</v>
      </c>
      <c r="D8" s="522"/>
      <c r="E8" s="531">
        <v>6</v>
      </c>
      <c r="F8" s="460" t="s">
        <v>2</v>
      </c>
      <c r="G8" s="527"/>
      <c r="H8" s="522"/>
      <c r="I8" s="531" t="s">
        <v>8</v>
      </c>
      <c r="J8" s="530" t="s">
        <v>10</v>
      </c>
    </row>
    <row r="9" spans="1:10" s="71" customFormat="1" ht="24.95" customHeight="1" x14ac:dyDescent="0.35">
      <c r="A9" s="135" t="s">
        <v>734</v>
      </c>
      <c r="B9" s="530"/>
      <c r="C9" s="523"/>
      <c r="D9" s="524"/>
      <c r="E9" s="531"/>
      <c r="F9" s="523"/>
      <c r="G9" s="528"/>
      <c r="H9" s="524"/>
      <c r="I9" s="531"/>
      <c r="J9" s="530"/>
    </row>
    <row r="10" spans="1:10" ht="23.25" x14ac:dyDescent="0.35">
      <c r="A10" s="215" t="s">
        <v>864</v>
      </c>
      <c r="B10" s="26">
        <v>2.75</v>
      </c>
      <c r="C10" s="523"/>
      <c r="D10" s="524"/>
      <c r="E10" s="23">
        <v>0</v>
      </c>
      <c r="F10" s="523"/>
      <c r="G10" s="528"/>
      <c r="H10" s="524"/>
      <c r="I10" s="201">
        <f>SUM(C10:H10)</f>
        <v>0</v>
      </c>
      <c r="J10" s="25">
        <f>I10*B10</f>
        <v>0</v>
      </c>
    </row>
    <row r="11" spans="1:10" ht="23.25" x14ac:dyDescent="0.35">
      <c r="A11" s="214" t="s">
        <v>862</v>
      </c>
      <c r="B11" s="53" t="s">
        <v>808</v>
      </c>
      <c r="C11" s="523"/>
      <c r="D11" s="524"/>
      <c r="E11" s="7">
        <v>6</v>
      </c>
      <c r="F11" s="523"/>
      <c r="G11" s="528"/>
      <c r="H11" s="524"/>
      <c r="I11" s="20" t="s">
        <v>8</v>
      </c>
      <c r="J11" s="19" t="s">
        <v>10</v>
      </c>
    </row>
    <row r="12" spans="1:10" s="14" customFormat="1" ht="23.25" customHeight="1" x14ac:dyDescent="0.35">
      <c r="A12" s="533" t="s">
        <v>763</v>
      </c>
      <c r="B12" s="533"/>
      <c r="C12" s="525"/>
      <c r="D12" s="526"/>
      <c r="E12" s="32">
        <f>SUM(E10:E10)</f>
        <v>0</v>
      </c>
      <c r="F12" s="525"/>
      <c r="G12" s="529"/>
      <c r="H12" s="526"/>
      <c r="I12" s="32">
        <f>SUM(I10:I10)</f>
        <v>0</v>
      </c>
      <c r="J12" s="91">
        <f>SUM(J10:J10)</f>
        <v>0</v>
      </c>
    </row>
    <row r="13" spans="1:10" ht="24.95" customHeight="1" x14ac:dyDescent="0.2">
      <c r="A13" s="457" t="s">
        <v>756</v>
      </c>
      <c r="B13" s="458"/>
      <c r="C13" s="458"/>
      <c r="D13" s="458"/>
      <c r="E13" s="458"/>
      <c r="F13" s="458"/>
      <c r="G13" s="458"/>
      <c r="H13" s="458"/>
      <c r="I13" s="458"/>
      <c r="J13" s="459"/>
    </row>
    <row r="14" spans="1:10" ht="23.25" x14ac:dyDescent="0.2">
      <c r="A14" s="453" t="s">
        <v>730</v>
      </c>
      <c r="B14" s="453"/>
      <c r="C14" s="453"/>
      <c r="D14" s="453"/>
      <c r="E14" s="453"/>
      <c r="F14" s="453"/>
      <c r="G14" s="453"/>
      <c r="H14" s="453"/>
      <c r="I14" s="453"/>
      <c r="J14" s="453"/>
    </row>
    <row r="15" spans="1:10" ht="23.25" x14ac:dyDescent="0.2">
      <c r="A15" s="443" t="s">
        <v>729</v>
      </c>
      <c r="B15" s="443"/>
      <c r="C15" s="443"/>
      <c r="D15" s="443"/>
      <c r="E15" s="443"/>
      <c r="F15" s="443"/>
      <c r="G15" s="443"/>
      <c r="H15" s="443"/>
      <c r="I15" s="443"/>
      <c r="J15" s="443"/>
    </row>
  </sheetData>
  <sheetProtection selectLockedCells="1"/>
  <mergeCells count="17">
    <mergeCell ref="A1:J1"/>
    <mergeCell ref="A2:J2"/>
    <mergeCell ref="A3:J3"/>
    <mergeCell ref="A4:J4"/>
    <mergeCell ref="A13:J13"/>
    <mergeCell ref="A5:J5"/>
    <mergeCell ref="A6:J6"/>
    <mergeCell ref="A7:I7"/>
    <mergeCell ref="A12:B12"/>
    <mergeCell ref="A15:J15"/>
    <mergeCell ref="C8:D12"/>
    <mergeCell ref="F8:H12"/>
    <mergeCell ref="A14:J14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889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I17</f>
        <v>0</v>
      </c>
    </row>
    <row r="8" spans="1:10" s="1" customFormat="1" ht="23.25" x14ac:dyDescent="0.2">
      <c r="A8" s="6" t="s">
        <v>886</v>
      </c>
      <c r="B8" s="444" t="s">
        <v>715</v>
      </c>
      <c r="C8" s="450">
        <v>6</v>
      </c>
      <c r="D8" s="450">
        <v>8</v>
      </c>
      <c r="E8" s="450">
        <v>10</v>
      </c>
      <c r="F8" s="450">
        <v>12</v>
      </c>
      <c r="G8" s="450">
        <v>14</v>
      </c>
      <c r="H8" s="450">
        <v>16</v>
      </c>
      <c r="I8" s="450" t="s">
        <v>8</v>
      </c>
      <c r="J8" s="444" t="s">
        <v>10</v>
      </c>
    </row>
    <row r="9" spans="1:10" s="326" customFormat="1" ht="23.25" x14ac:dyDescent="0.35">
      <c r="A9" s="331" t="s">
        <v>734</v>
      </c>
      <c r="B9" s="444"/>
      <c r="C9" s="450"/>
      <c r="D9" s="450"/>
      <c r="E9" s="450"/>
      <c r="F9" s="450"/>
      <c r="G9" s="450"/>
      <c r="H9" s="450"/>
      <c r="I9" s="450"/>
      <c r="J9" s="444"/>
    </row>
    <row r="10" spans="1:10" s="326" customFormat="1" ht="23.25" x14ac:dyDescent="0.35">
      <c r="A10" s="325" t="s">
        <v>980</v>
      </c>
      <c r="B10" s="324">
        <v>2</v>
      </c>
      <c r="C10" s="307">
        <v>0</v>
      </c>
      <c r="D10" s="307"/>
      <c r="E10" s="307"/>
      <c r="F10" s="307"/>
      <c r="G10" s="307"/>
      <c r="H10" s="307"/>
      <c r="I10" s="307">
        <f>SUM(C10:H10)</f>
        <v>0</v>
      </c>
      <c r="J10" s="324">
        <f>B10*I10</f>
        <v>0</v>
      </c>
    </row>
    <row r="11" spans="1:10" s="330" customFormat="1" ht="23.25" x14ac:dyDescent="0.35">
      <c r="A11" s="327" t="s">
        <v>952</v>
      </c>
      <c r="B11" s="308">
        <v>2</v>
      </c>
      <c r="C11" s="307">
        <v>0</v>
      </c>
      <c r="D11" s="307"/>
      <c r="E11" s="307"/>
      <c r="F11" s="307"/>
      <c r="G11" s="307"/>
      <c r="H11" s="307"/>
      <c r="I11" s="328">
        <f>SUM(C11:H11)</f>
        <v>0</v>
      </c>
      <c r="J11" s="329">
        <f>I11*B11</f>
        <v>0</v>
      </c>
    </row>
    <row r="12" spans="1:10" s="310" customFormat="1" ht="23.25" x14ac:dyDescent="0.35">
      <c r="A12" s="292" t="s">
        <v>887</v>
      </c>
      <c r="B12" s="30">
        <v>2</v>
      </c>
      <c r="C12" s="39">
        <v>0</v>
      </c>
      <c r="D12" s="39">
        <v>0</v>
      </c>
      <c r="E12" s="39">
        <v>0</v>
      </c>
      <c r="F12" s="39"/>
      <c r="G12" s="39"/>
      <c r="H12" s="39"/>
      <c r="I12" s="309">
        <f>SUM(C12:H12)</f>
        <v>0</v>
      </c>
      <c r="J12" s="103">
        <f>I12*B12</f>
        <v>0</v>
      </c>
    </row>
    <row r="13" spans="1:10" ht="23.25" x14ac:dyDescent="0.35">
      <c r="A13" s="18" t="s">
        <v>953</v>
      </c>
      <c r="B13" s="26">
        <v>2</v>
      </c>
      <c r="C13" s="39"/>
      <c r="D13" s="39"/>
      <c r="E13" s="23">
        <v>0</v>
      </c>
      <c r="F13" s="39">
        <v>0</v>
      </c>
      <c r="G13" s="39"/>
      <c r="H13" s="39"/>
      <c r="I13" s="27">
        <f t="shared" ref="I13:I15" si="0">SUM(C13:H13)</f>
        <v>0</v>
      </c>
      <c r="J13" s="25">
        <f>I13*B13</f>
        <v>0</v>
      </c>
    </row>
    <row r="14" spans="1:10" s="310" customFormat="1" ht="23.25" x14ac:dyDescent="0.35">
      <c r="A14" s="292" t="s">
        <v>954</v>
      </c>
      <c r="B14" s="30">
        <v>2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09">
        <f>SUM(C14:H14)</f>
        <v>0</v>
      </c>
      <c r="J14" s="103">
        <f>I14*B14</f>
        <v>0</v>
      </c>
    </row>
    <row r="15" spans="1:10" ht="23.25" x14ac:dyDescent="0.35">
      <c r="A15" s="18" t="s">
        <v>951</v>
      </c>
      <c r="B15" s="26">
        <v>2</v>
      </c>
      <c r="C15" s="39"/>
      <c r="D15" s="39"/>
      <c r="E15" s="23"/>
      <c r="F15" s="39"/>
      <c r="G15" s="39">
        <v>0</v>
      </c>
      <c r="H15" s="39"/>
      <c r="I15" s="27">
        <f t="shared" si="0"/>
        <v>0</v>
      </c>
      <c r="J15" s="25">
        <f>I15*B15</f>
        <v>0</v>
      </c>
    </row>
    <row r="16" spans="1:10" ht="23.25" x14ac:dyDescent="0.35">
      <c r="A16" s="6" t="s">
        <v>981</v>
      </c>
      <c r="B16" s="53" t="s">
        <v>808</v>
      </c>
      <c r="C16" s="123">
        <v>6</v>
      </c>
      <c r="D16" s="123">
        <v>8</v>
      </c>
      <c r="E16" s="57">
        <v>10</v>
      </c>
      <c r="F16" s="123">
        <v>12</v>
      </c>
      <c r="G16" s="123">
        <v>14</v>
      </c>
      <c r="H16" s="123">
        <v>16</v>
      </c>
      <c r="I16" s="20" t="s">
        <v>8</v>
      </c>
      <c r="J16" s="19" t="s">
        <v>10</v>
      </c>
    </row>
    <row r="17" spans="1:10" s="58" customFormat="1" ht="23.25" customHeight="1" x14ac:dyDescent="0.35">
      <c r="A17" s="362" t="s">
        <v>763</v>
      </c>
      <c r="B17" s="363"/>
      <c r="C17" s="363"/>
      <c r="D17" s="363"/>
      <c r="E17" s="363"/>
      <c r="F17" s="363"/>
      <c r="G17" s="363"/>
      <c r="H17" s="364"/>
      <c r="I17" s="32">
        <f>SUM(I10:I15)</f>
        <v>0</v>
      </c>
      <c r="J17" s="91">
        <f>SUM(J10:J15)</f>
        <v>0</v>
      </c>
    </row>
    <row r="18" spans="1:10" ht="24.95" customHeight="1" x14ac:dyDescent="0.2">
      <c r="A18" s="457" t="s">
        <v>756</v>
      </c>
      <c r="B18" s="458"/>
      <c r="C18" s="458"/>
      <c r="D18" s="458"/>
      <c r="E18" s="458"/>
      <c r="F18" s="458"/>
      <c r="G18" s="458"/>
      <c r="H18" s="458"/>
      <c r="I18" s="458"/>
      <c r="J18" s="459"/>
    </row>
  </sheetData>
  <sheetProtection selectLockedCells="1"/>
  <mergeCells count="18">
    <mergeCell ref="A18:J18"/>
    <mergeCell ref="C8:C9"/>
    <mergeCell ref="D8:D9"/>
    <mergeCell ref="F8:F9"/>
    <mergeCell ref="G8:G9"/>
    <mergeCell ref="H8:H9"/>
    <mergeCell ref="A17:H17"/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workbookViewId="0">
      <selection activeCell="C11" sqref="C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539" t="s">
        <v>730</v>
      </c>
      <c r="B5" s="539"/>
      <c r="C5" s="539"/>
      <c r="D5" s="539"/>
      <c r="E5" s="539"/>
      <c r="F5" s="539"/>
      <c r="G5" s="539"/>
      <c r="H5" s="539"/>
      <c r="I5" s="539"/>
      <c r="J5" s="539"/>
    </row>
    <row r="6" spans="1:10" ht="24.95" customHeight="1" x14ac:dyDescent="0.2">
      <c r="A6" s="534" t="s">
        <v>729</v>
      </c>
      <c r="B6" s="534"/>
      <c r="C6" s="534"/>
      <c r="D6" s="534"/>
      <c r="E6" s="534"/>
      <c r="F6" s="534"/>
      <c r="G6" s="534"/>
      <c r="H6" s="534"/>
      <c r="I6" s="534"/>
      <c r="J6" s="534"/>
    </row>
    <row r="7" spans="1:10" s="71" customFormat="1" ht="24.95" customHeight="1" x14ac:dyDescent="0.2">
      <c r="A7" s="532" t="s">
        <v>764</v>
      </c>
      <c r="B7" s="532"/>
      <c r="C7" s="532"/>
      <c r="D7" s="532"/>
      <c r="E7" s="532"/>
      <c r="F7" s="532"/>
      <c r="G7" s="532"/>
      <c r="H7" s="532"/>
      <c r="I7" s="532"/>
      <c r="J7" s="88">
        <f>I17</f>
        <v>0</v>
      </c>
    </row>
    <row r="8" spans="1:10" s="1" customFormat="1" ht="23.25" x14ac:dyDescent="0.2">
      <c r="A8" s="216" t="s">
        <v>733</v>
      </c>
      <c r="B8" s="535" t="s">
        <v>715</v>
      </c>
      <c r="C8" s="537">
        <v>8</v>
      </c>
      <c r="D8" s="516">
        <v>10</v>
      </c>
      <c r="E8" s="468">
        <v>12</v>
      </c>
      <c r="F8" s="468">
        <v>14</v>
      </c>
      <c r="G8" s="516">
        <v>16</v>
      </c>
      <c r="H8" s="540"/>
      <c r="I8" s="468" t="s">
        <v>8</v>
      </c>
      <c r="J8" s="466" t="s">
        <v>10</v>
      </c>
    </row>
    <row r="9" spans="1:10" s="106" customFormat="1" ht="23.25" x14ac:dyDescent="0.35">
      <c r="A9" s="135" t="s">
        <v>734</v>
      </c>
      <c r="B9" s="536"/>
      <c r="C9" s="538"/>
      <c r="D9" s="517"/>
      <c r="E9" s="469"/>
      <c r="F9" s="469"/>
      <c r="G9" s="517"/>
      <c r="H9" s="541"/>
      <c r="I9" s="469"/>
      <c r="J9" s="467"/>
    </row>
    <row r="10" spans="1:10" ht="23.25" x14ac:dyDescent="0.35">
      <c r="A10" s="217" t="s">
        <v>621</v>
      </c>
      <c r="B10" s="26">
        <v>1.75</v>
      </c>
      <c r="C10" s="197">
        <v>0</v>
      </c>
      <c r="D10" s="197">
        <v>0</v>
      </c>
      <c r="E10" s="197">
        <v>0</v>
      </c>
      <c r="F10" s="197">
        <v>0</v>
      </c>
      <c r="G10" s="197">
        <v>0</v>
      </c>
      <c r="H10" s="541"/>
      <c r="I10" s="95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217" t="s">
        <v>622</v>
      </c>
      <c r="B11" s="26">
        <v>1.75</v>
      </c>
      <c r="C11" s="197"/>
      <c r="D11" s="197"/>
      <c r="E11" s="197"/>
      <c r="F11" s="197"/>
      <c r="G11" s="197"/>
      <c r="H11" s="541"/>
      <c r="I11" s="95">
        <f t="shared" si="0"/>
        <v>0</v>
      </c>
      <c r="J11" s="49">
        <f t="shared" si="1"/>
        <v>0</v>
      </c>
    </row>
    <row r="12" spans="1:10" ht="23.25" x14ac:dyDescent="0.35">
      <c r="A12" s="217" t="s">
        <v>623</v>
      </c>
      <c r="B12" s="26">
        <v>1.75</v>
      </c>
      <c r="C12" s="197"/>
      <c r="D12" s="197">
        <v>0</v>
      </c>
      <c r="E12" s="197"/>
      <c r="F12" s="197"/>
      <c r="G12" s="197"/>
      <c r="H12" s="541"/>
      <c r="I12" s="95">
        <f t="shared" si="0"/>
        <v>0</v>
      </c>
      <c r="J12" s="49">
        <f t="shared" si="1"/>
        <v>0</v>
      </c>
    </row>
    <row r="13" spans="1:10" ht="23.25" x14ac:dyDescent="0.35">
      <c r="A13" s="218" t="s">
        <v>732</v>
      </c>
      <c r="B13" s="26">
        <v>1.75</v>
      </c>
      <c r="C13" s="197">
        <v>0</v>
      </c>
      <c r="D13" s="197">
        <v>0</v>
      </c>
      <c r="E13" s="197"/>
      <c r="F13" s="197"/>
      <c r="G13" s="197"/>
      <c r="H13" s="541"/>
      <c r="I13" s="95">
        <f t="shared" si="0"/>
        <v>0</v>
      </c>
      <c r="J13" s="49">
        <f t="shared" si="1"/>
        <v>0</v>
      </c>
    </row>
    <row r="14" spans="1:10" ht="23.25" x14ac:dyDescent="0.35">
      <c r="A14" s="217" t="s">
        <v>842</v>
      </c>
      <c r="B14" s="26">
        <v>1.75</v>
      </c>
      <c r="C14" s="197">
        <v>0</v>
      </c>
      <c r="D14" s="197">
        <v>0</v>
      </c>
      <c r="E14" s="197"/>
      <c r="F14" s="197"/>
      <c r="G14" s="197"/>
      <c r="H14" s="541"/>
      <c r="I14" s="95">
        <f t="shared" si="0"/>
        <v>0</v>
      </c>
      <c r="J14" s="49">
        <f t="shared" si="1"/>
        <v>0</v>
      </c>
    </row>
    <row r="15" spans="1:10" ht="23.25" x14ac:dyDescent="0.35">
      <c r="A15" s="217" t="s">
        <v>843</v>
      </c>
      <c r="B15" s="26">
        <v>1.75</v>
      </c>
      <c r="C15" s="197">
        <v>0</v>
      </c>
      <c r="D15" s="197">
        <v>0</v>
      </c>
      <c r="E15" s="197"/>
      <c r="F15" s="197"/>
      <c r="G15" s="197">
        <v>0</v>
      </c>
      <c r="H15" s="541"/>
      <c r="I15" s="95">
        <f t="shared" si="0"/>
        <v>0</v>
      </c>
      <c r="J15" s="49">
        <f t="shared" si="1"/>
        <v>0</v>
      </c>
    </row>
    <row r="16" spans="1:10" ht="23.25" x14ac:dyDescent="0.35">
      <c r="A16" s="216" t="s">
        <v>733</v>
      </c>
      <c r="B16" s="53" t="s">
        <v>808</v>
      </c>
      <c r="C16" s="219">
        <v>8</v>
      </c>
      <c r="D16" s="7">
        <v>10</v>
      </c>
      <c r="E16" s="7">
        <v>12</v>
      </c>
      <c r="F16" s="7">
        <v>14</v>
      </c>
      <c r="G16" s="7">
        <v>16</v>
      </c>
      <c r="H16" s="541"/>
      <c r="I16" s="20" t="s">
        <v>8</v>
      </c>
      <c r="J16" s="19" t="s">
        <v>10</v>
      </c>
    </row>
    <row r="17" spans="1:10" s="58" customFormat="1" ht="23.25" customHeight="1" x14ac:dyDescent="0.35">
      <c r="A17" s="533" t="s">
        <v>763</v>
      </c>
      <c r="B17" s="533"/>
      <c r="C17" s="92">
        <f>SUM(C10:C15)</f>
        <v>0</v>
      </c>
      <c r="D17" s="92">
        <f>SUM(D10:D15)</f>
        <v>0</v>
      </c>
      <c r="E17" s="92">
        <f>SUM(E10:E15)</f>
        <v>0</v>
      </c>
      <c r="F17" s="92">
        <f>SUM(F10:F15)</f>
        <v>0</v>
      </c>
      <c r="G17" s="92">
        <f>SUM(G10:G15)</f>
        <v>0</v>
      </c>
      <c r="H17" s="542"/>
      <c r="I17" s="92">
        <f>SUM(I10:I15)</f>
        <v>0</v>
      </c>
      <c r="J17" s="91">
        <f>SUM(J10:J15)</f>
        <v>0</v>
      </c>
    </row>
    <row r="18" spans="1:10" ht="24.95" customHeight="1" x14ac:dyDescent="0.2">
      <c r="A18" s="457" t="s">
        <v>756</v>
      </c>
      <c r="B18" s="458"/>
      <c r="C18" s="458"/>
      <c r="D18" s="458"/>
      <c r="E18" s="458"/>
      <c r="F18" s="458"/>
      <c r="G18" s="458"/>
      <c r="H18" s="458"/>
      <c r="I18" s="458"/>
      <c r="J18" s="459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A18:J18"/>
    <mergeCell ref="H8:H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A6" sqref="A6:J6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878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I12</f>
        <v>0</v>
      </c>
    </row>
    <row r="8" spans="1:10" s="1" customFormat="1" ht="23.25" x14ac:dyDescent="0.2">
      <c r="A8" s="16" t="s">
        <v>878</v>
      </c>
      <c r="B8" s="543" t="s">
        <v>715</v>
      </c>
      <c r="C8" s="544">
        <v>10</v>
      </c>
      <c r="D8" s="545">
        <v>12</v>
      </c>
      <c r="E8" s="450">
        <v>14</v>
      </c>
      <c r="F8" s="450">
        <v>16</v>
      </c>
      <c r="G8" s="545">
        <v>18</v>
      </c>
      <c r="H8" s="546"/>
      <c r="I8" s="531" t="s">
        <v>8</v>
      </c>
      <c r="J8" s="530" t="s">
        <v>10</v>
      </c>
    </row>
    <row r="9" spans="1:10" s="114" customFormat="1" ht="20.25" x14ac:dyDescent="0.3">
      <c r="A9" s="158" t="s">
        <v>734</v>
      </c>
      <c r="B9" s="543"/>
      <c r="C9" s="544"/>
      <c r="D9" s="545"/>
      <c r="E9" s="450"/>
      <c r="F9" s="450"/>
      <c r="G9" s="545"/>
      <c r="H9" s="546"/>
      <c r="I9" s="531"/>
      <c r="J9" s="530"/>
    </row>
    <row r="10" spans="1:10" s="68" customFormat="1" ht="20.25" x14ac:dyDescent="0.3">
      <c r="A10" s="69" t="s">
        <v>879</v>
      </c>
      <c r="B10" s="143">
        <v>2</v>
      </c>
      <c r="C10" s="220">
        <v>0</v>
      </c>
      <c r="D10" s="220">
        <v>0</v>
      </c>
      <c r="E10" s="220">
        <v>0</v>
      </c>
      <c r="F10" s="220">
        <v>0</v>
      </c>
      <c r="G10" s="220">
        <v>0</v>
      </c>
      <c r="H10" s="546"/>
      <c r="I10" s="156">
        <f>SUM(C10:H10)</f>
        <v>0</v>
      </c>
      <c r="J10" s="157">
        <f>B10*I10</f>
        <v>0</v>
      </c>
    </row>
    <row r="11" spans="1:10" ht="23.25" x14ac:dyDescent="0.35">
      <c r="A11" s="16" t="s">
        <v>878</v>
      </c>
      <c r="B11" s="53" t="s">
        <v>808</v>
      </c>
      <c r="C11" s="81">
        <v>10</v>
      </c>
      <c r="D11" s="57">
        <v>12</v>
      </c>
      <c r="E11" s="57">
        <v>14</v>
      </c>
      <c r="F11" s="57">
        <v>16</v>
      </c>
      <c r="G11" s="57">
        <v>18</v>
      </c>
      <c r="H11" s="546"/>
      <c r="I11" s="20" t="s">
        <v>8</v>
      </c>
      <c r="J11" s="19" t="s">
        <v>10</v>
      </c>
    </row>
    <row r="12" spans="1:10" s="58" customFormat="1" ht="23.25" customHeight="1" x14ac:dyDescent="0.35">
      <c r="A12" s="445" t="s">
        <v>763</v>
      </c>
      <c r="B12" s="445"/>
      <c r="C12" s="32">
        <f>SUM(C10:C10)</f>
        <v>0</v>
      </c>
      <c r="D12" s="32">
        <f>SUM(D10:D10)</f>
        <v>0</v>
      </c>
      <c r="E12" s="32">
        <f>SUM(E10:E10)</f>
        <v>0</v>
      </c>
      <c r="F12" s="32">
        <f>SUM(F10:F10)</f>
        <v>0</v>
      </c>
      <c r="G12" s="32">
        <f>SUM(G10:G10)</f>
        <v>0</v>
      </c>
      <c r="H12" s="546"/>
      <c r="I12" s="32">
        <f>SUM(I10:I10)</f>
        <v>0</v>
      </c>
      <c r="J12" s="91">
        <f>SUM(J10:J10)</f>
        <v>0</v>
      </c>
    </row>
    <row r="13" spans="1:10" ht="24.95" customHeight="1" x14ac:dyDescent="0.2">
      <c r="A13" s="457" t="s">
        <v>756</v>
      </c>
      <c r="B13" s="458"/>
      <c r="C13" s="458"/>
      <c r="D13" s="458"/>
      <c r="E13" s="458"/>
      <c r="F13" s="458"/>
      <c r="G13" s="458"/>
      <c r="H13" s="458"/>
      <c r="I13" s="458"/>
      <c r="J13" s="459"/>
    </row>
  </sheetData>
  <sheetProtection selectLockedCells="1"/>
  <mergeCells count="18"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3.25" x14ac:dyDescent="0.2">
      <c r="A2" s="471"/>
      <c r="B2" s="471"/>
      <c r="C2" s="471"/>
      <c r="D2" s="471"/>
      <c r="E2" s="471"/>
      <c r="F2" s="471"/>
      <c r="G2" s="471"/>
      <c r="H2" s="471"/>
      <c r="I2" s="471"/>
      <c r="J2" s="471"/>
    </row>
    <row r="3" spans="1:10" s="1" customFormat="1" ht="23.25" x14ac:dyDescent="0.2">
      <c r="A3" s="552" t="s">
        <v>937</v>
      </c>
      <c r="B3" s="452"/>
      <c r="C3" s="452"/>
      <c r="D3" s="452"/>
      <c r="E3" s="452"/>
      <c r="F3" s="452"/>
      <c r="G3" s="452"/>
      <c r="H3" s="452"/>
      <c r="I3" s="452"/>
      <c r="J3" s="452"/>
    </row>
    <row r="4" spans="1:10" ht="23.25" x14ac:dyDescent="0.2">
      <c r="A4" s="471"/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I22</f>
        <v>0</v>
      </c>
    </row>
    <row r="8" spans="1:10" ht="23.25" x14ac:dyDescent="0.35">
      <c r="A8" s="8" t="s">
        <v>938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16</v>
      </c>
      <c r="H8" s="468">
        <v>18</v>
      </c>
      <c r="I8" s="466" t="s">
        <v>8</v>
      </c>
      <c r="J8" s="466" t="s">
        <v>10</v>
      </c>
    </row>
    <row r="9" spans="1:10" ht="23.25" x14ac:dyDescent="0.35">
      <c r="A9" s="282" t="s">
        <v>939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40" t="s">
        <v>940</v>
      </c>
      <c r="B10" s="30">
        <v>2</v>
      </c>
      <c r="C10" s="296">
        <v>0</v>
      </c>
      <c r="D10" s="297">
        <v>0</v>
      </c>
      <c r="E10" s="179">
        <v>0</v>
      </c>
      <c r="F10" s="297">
        <v>0</v>
      </c>
      <c r="G10" s="297">
        <v>0</v>
      </c>
      <c r="H10" s="297">
        <v>0</v>
      </c>
      <c r="I10" s="96">
        <f t="shared" ref="I10:I20" si="0">SUM(C10:H10)</f>
        <v>0</v>
      </c>
      <c r="J10" s="25">
        <f t="shared" ref="J10:J20" si="1">B10*I10</f>
        <v>0</v>
      </c>
    </row>
    <row r="11" spans="1:10" ht="23.25" x14ac:dyDescent="0.35">
      <c r="A11" s="40" t="s">
        <v>303</v>
      </c>
      <c r="B11" s="30">
        <v>2</v>
      </c>
      <c r="C11" s="296">
        <v>0</v>
      </c>
      <c r="D11" s="297">
        <v>0</v>
      </c>
      <c r="E11" s="179">
        <v>0</v>
      </c>
      <c r="F11" s="297">
        <v>0</v>
      </c>
      <c r="G11" s="297">
        <v>0</v>
      </c>
      <c r="H11" s="297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40" t="s">
        <v>941</v>
      </c>
      <c r="B12" s="30">
        <v>2</v>
      </c>
      <c r="C12" s="296">
        <v>0</v>
      </c>
      <c r="D12" s="297">
        <v>0</v>
      </c>
      <c r="E12" s="297">
        <v>0</v>
      </c>
      <c r="F12" s="179">
        <v>0</v>
      </c>
      <c r="G12" s="297">
        <v>0</v>
      </c>
      <c r="H12" s="297">
        <v>0</v>
      </c>
      <c r="I12" s="96">
        <f t="shared" si="0"/>
        <v>0</v>
      </c>
      <c r="J12" s="25">
        <f t="shared" si="1"/>
        <v>0</v>
      </c>
    </row>
    <row r="13" spans="1:10" s="1" customFormat="1" ht="23.25" x14ac:dyDescent="0.35">
      <c r="A13" s="305" t="s">
        <v>942</v>
      </c>
      <c r="B13" s="65">
        <v>1.3</v>
      </c>
      <c r="C13" s="296"/>
      <c r="D13" s="297"/>
      <c r="E13" s="297"/>
      <c r="F13" s="297"/>
      <c r="G13" s="179">
        <v>0</v>
      </c>
      <c r="H13" s="179">
        <v>0</v>
      </c>
      <c r="I13" s="221">
        <f t="shared" si="0"/>
        <v>0</v>
      </c>
      <c r="J13" s="304">
        <f t="shared" si="1"/>
        <v>0</v>
      </c>
    </row>
    <row r="14" spans="1:10" ht="23.25" x14ac:dyDescent="0.35">
      <c r="A14" s="40" t="s">
        <v>943</v>
      </c>
      <c r="B14" s="30">
        <v>1.3</v>
      </c>
      <c r="C14" s="296">
        <v>0</v>
      </c>
      <c r="D14" s="297">
        <v>0</v>
      </c>
      <c r="E14" s="297">
        <v>0</v>
      </c>
      <c r="F14" s="297">
        <v>0</v>
      </c>
      <c r="G14" s="179">
        <v>0</v>
      </c>
      <c r="H14" s="179">
        <v>0</v>
      </c>
      <c r="I14" s="96">
        <f>SUM(C14:H14)</f>
        <v>0</v>
      </c>
      <c r="J14" s="25">
        <f>B14*I14</f>
        <v>0</v>
      </c>
    </row>
    <row r="15" spans="1:10" ht="23.25" x14ac:dyDescent="0.35">
      <c r="A15" s="298" t="s">
        <v>61</v>
      </c>
      <c r="B15" s="299">
        <v>0</v>
      </c>
      <c r="C15" s="300" t="s">
        <v>944</v>
      </c>
      <c r="D15" s="301"/>
      <c r="E15" s="301"/>
      <c r="F15" s="301"/>
      <c r="G15" s="301"/>
      <c r="H15" s="301">
        <v>0</v>
      </c>
      <c r="I15" s="302">
        <f t="shared" si="0"/>
        <v>0</v>
      </c>
      <c r="J15" s="303">
        <f t="shared" si="1"/>
        <v>0</v>
      </c>
    </row>
    <row r="16" spans="1:10" ht="23.25" x14ac:dyDescent="0.35">
      <c r="A16" s="306" t="s">
        <v>945</v>
      </c>
      <c r="B16" s="30">
        <v>5</v>
      </c>
      <c r="C16" s="221">
        <v>0</v>
      </c>
      <c r="D16" s="297">
        <v>0</v>
      </c>
      <c r="E16" s="297">
        <v>0</v>
      </c>
      <c r="F16" s="297">
        <v>0</v>
      </c>
      <c r="G16" s="297">
        <v>0</v>
      </c>
      <c r="H16" s="297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8" t="s">
        <v>946</v>
      </c>
      <c r="B17" s="299">
        <v>0</v>
      </c>
      <c r="C17" s="300" t="s">
        <v>950</v>
      </c>
      <c r="D17" s="301">
        <v>0</v>
      </c>
      <c r="E17" s="301">
        <v>0</v>
      </c>
      <c r="F17" s="301">
        <v>0</v>
      </c>
      <c r="G17" s="301">
        <v>0</v>
      </c>
      <c r="H17" s="301">
        <v>0</v>
      </c>
      <c r="I17" s="302">
        <f t="shared" si="0"/>
        <v>0</v>
      </c>
      <c r="J17" s="303">
        <f t="shared" si="1"/>
        <v>0</v>
      </c>
    </row>
    <row r="18" spans="1:10" ht="23.25" x14ac:dyDescent="0.35">
      <c r="A18" s="40" t="s">
        <v>948</v>
      </c>
      <c r="B18" s="30">
        <v>7</v>
      </c>
      <c r="C18" s="221">
        <v>0</v>
      </c>
      <c r="D18" s="297">
        <v>0</v>
      </c>
      <c r="E18" s="297">
        <v>0</v>
      </c>
      <c r="F18" s="297">
        <v>0</v>
      </c>
      <c r="G18" s="297">
        <v>0</v>
      </c>
      <c r="H18" s="297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40" t="s">
        <v>947</v>
      </c>
      <c r="B19" s="30">
        <v>7</v>
      </c>
      <c r="C19" s="221">
        <v>0</v>
      </c>
      <c r="D19" s="297">
        <v>0</v>
      </c>
      <c r="E19" s="297">
        <v>0</v>
      </c>
      <c r="F19" s="297">
        <v>0</v>
      </c>
      <c r="G19" s="297">
        <v>0</v>
      </c>
      <c r="H19" s="297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40" t="s">
        <v>949</v>
      </c>
      <c r="B20" s="30">
        <v>7</v>
      </c>
      <c r="C20" s="221">
        <v>0</v>
      </c>
      <c r="D20" s="297">
        <v>0</v>
      </c>
      <c r="E20" s="297">
        <v>0</v>
      </c>
      <c r="F20" s="297">
        <v>0</v>
      </c>
      <c r="G20" s="297">
        <v>0</v>
      </c>
      <c r="H20" s="297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549" t="s">
        <v>938</v>
      </c>
      <c r="B21" s="550"/>
      <c r="C21" s="550"/>
      <c r="D21" s="550"/>
      <c r="E21" s="550"/>
      <c r="F21" s="550"/>
      <c r="G21" s="550"/>
      <c r="H21" s="551"/>
      <c r="I21" s="20" t="s">
        <v>8</v>
      </c>
      <c r="J21" s="19" t="s">
        <v>10</v>
      </c>
    </row>
    <row r="22" spans="1:10" ht="23.25" x14ac:dyDescent="0.35">
      <c r="A22" s="362" t="s">
        <v>763</v>
      </c>
      <c r="B22" s="363"/>
      <c r="C22" s="547"/>
      <c r="D22" s="547"/>
      <c r="E22" s="547"/>
      <c r="F22" s="547"/>
      <c r="G22" s="547"/>
      <c r="H22" s="548"/>
      <c r="I22" s="32">
        <f>SUM(I10:I20)</f>
        <v>0</v>
      </c>
      <c r="J22" s="91">
        <f>SUM(J10:J20)</f>
        <v>0</v>
      </c>
    </row>
    <row r="23" spans="1:10" ht="23.25" x14ac:dyDescent="0.2">
      <c r="A23" s="457" t="s">
        <v>756</v>
      </c>
      <c r="B23" s="458"/>
      <c r="C23" s="458"/>
      <c r="D23" s="458"/>
      <c r="E23" s="458"/>
      <c r="F23" s="458"/>
      <c r="G23" s="458"/>
      <c r="H23" s="458"/>
      <c r="I23" s="458"/>
      <c r="J23" s="459"/>
    </row>
  </sheetData>
  <mergeCells count="19">
    <mergeCell ref="A6:J6"/>
    <mergeCell ref="A1:J1"/>
    <mergeCell ref="A2:J2"/>
    <mergeCell ref="A3:J3"/>
    <mergeCell ref="A4:J4"/>
    <mergeCell ref="A5:J5"/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11" zoomScale="80" workbookViewId="0">
      <selection activeCell="B11" sqref="B11:B24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I26</f>
        <v>0</v>
      </c>
    </row>
    <row r="8" spans="1:10" ht="23.25" x14ac:dyDescent="0.35">
      <c r="A8" s="8" t="s">
        <v>23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2">
      <c r="A9" s="38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9" t="s">
        <v>134</v>
      </c>
      <c r="B10" s="30">
        <v>2.5</v>
      </c>
      <c r="C10" s="221">
        <v>0</v>
      </c>
      <c r="D10" s="179">
        <v>0</v>
      </c>
      <c r="E10" s="179">
        <v>0</v>
      </c>
      <c r="F10" s="179">
        <v>0</v>
      </c>
      <c r="G10" s="179">
        <v>0</v>
      </c>
      <c r="H10" s="179">
        <v>0</v>
      </c>
      <c r="I10" s="96">
        <f t="shared" ref="I10:I24" si="0">SUM(C10:H10)</f>
        <v>0</v>
      </c>
      <c r="J10" s="25">
        <f t="shared" ref="J10:J24" si="1">B10*I10</f>
        <v>0</v>
      </c>
    </row>
    <row r="11" spans="1:10" ht="23.25" x14ac:dyDescent="0.35">
      <c r="A11" s="29" t="s">
        <v>135</v>
      </c>
      <c r="B11" s="30">
        <v>2.5</v>
      </c>
      <c r="C11" s="221">
        <v>0</v>
      </c>
      <c r="D11" s="179">
        <v>0</v>
      </c>
      <c r="E11" s="179">
        <v>0</v>
      </c>
      <c r="F11" s="179">
        <v>0</v>
      </c>
      <c r="G11" s="179">
        <v>0</v>
      </c>
      <c r="H11" s="17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29" t="s">
        <v>136</v>
      </c>
      <c r="B12" s="30">
        <v>2.5</v>
      </c>
      <c r="C12" s="221">
        <v>0</v>
      </c>
      <c r="D12" s="179">
        <v>0</v>
      </c>
      <c r="E12" s="179">
        <v>0</v>
      </c>
      <c r="F12" s="179">
        <v>0</v>
      </c>
      <c r="G12" s="179">
        <v>0</v>
      </c>
      <c r="H12" s="179">
        <v>0</v>
      </c>
      <c r="I12" s="96">
        <f t="shared" si="0"/>
        <v>0</v>
      </c>
      <c r="J12" s="25">
        <f t="shared" si="1"/>
        <v>0</v>
      </c>
    </row>
    <row r="13" spans="1:10" ht="23.25" x14ac:dyDescent="0.35">
      <c r="A13" s="29" t="s">
        <v>884</v>
      </c>
      <c r="B13" s="30">
        <v>2.5</v>
      </c>
      <c r="C13" s="221"/>
      <c r="D13" s="179"/>
      <c r="E13" s="179"/>
      <c r="F13" s="179"/>
      <c r="G13" s="179">
        <v>0</v>
      </c>
      <c r="H13" s="179">
        <v>0</v>
      </c>
      <c r="I13" s="96">
        <f t="shared" si="0"/>
        <v>0</v>
      </c>
      <c r="J13" s="25">
        <f t="shared" si="1"/>
        <v>0</v>
      </c>
    </row>
    <row r="14" spans="1:10" ht="23.25" x14ac:dyDescent="0.35">
      <c r="A14" s="29" t="s">
        <v>137</v>
      </c>
      <c r="B14" s="30">
        <v>2.5</v>
      </c>
      <c r="C14" s="221">
        <v>0</v>
      </c>
      <c r="D14" s="179">
        <v>0</v>
      </c>
      <c r="E14" s="179">
        <v>0</v>
      </c>
      <c r="F14" s="179">
        <v>0</v>
      </c>
      <c r="G14" s="179">
        <v>0</v>
      </c>
      <c r="H14" s="179">
        <v>0</v>
      </c>
      <c r="I14" s="96">
        <f t="shared" si="0"/>
        <v>0</v>
      </c>
      <c r="J14" s="25">
        <f t="shared" si="1"/>
        <v>0</v>
      </c>
    </row>
    <row r="15" spans="1:10" ht="23.25" x14ac:dyDescent="0.35">
      <c r="A15" s="29" t="s">
        <v>662</v>
      </c>
      <c r="B15" s="30">
        <v>2.5</v>
      </c>
      <c r="C15" s="221"/>
      <c r="D15" s="179"/>
      <c r="E15" s="179"/>
      <c r="F15" s="179"/>
      <c r="G15" s="179"/>
      <c r="H15" s="179">
        <v>0</v>
      </c>
      <c r="I15" s="96">
        <f t="shared" si="0"/>
        <v>0</v>
      </c>
      <c r="J15" s="25">
        <f t="shared" si="1"/>
        <v>0</v>
      </c>
    </row>
    <row r="16" spans="1:10" ht="23.25" x14ac:dyDescent="0.35">
      <c r="A16" s="40" t="s">
        <v>138</v>
      </c>
      <c r="B16" s="30">
        <v>2.5</v>
      </c>
      <c r="C16" s="221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" t="s">
        <v>139</v>
      </c>
      <c r="B17" s="30">
        <v>2.5</v>
      </c>
      <c r="C17" s="221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96">
        <f t="shared" si="0"/>
        <v>0</v>
      </c>
      <c r="J17" s="25">
        <f t="shared" si="1"/>
        <v>0</v>
      </c>
    </row>
    <row r="18" spans="1:10" ht="23.25" x14ac:dyDescent="0.35">
      <c r="A18" s="29" t="s">
        <v>140</v>
      </c>
      <c r="B18" s="30">
        <v>2.5</v>
      </c>
      <c r="C18" s="221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13" t="s">
        <v>141</v>
      </c>
      <c r="B19" s="30">
        <v>2.5</v>
      </c>
      <c r="C19" s="221">
        <v>0</v>
      </c>
      <c r="D19" s="179">
        <v>0</v>
      </c>
      <c r="E19" s="179">
        <v>0</v>
      </c>
      <c r="F19" s="179">
        <v>0</v>
      </c>
      <c r="G19" s="179">
        <v>0</v>
      </c>
      <c r="H19" s="17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29" t="s">
        <v>142</v>
      </c>
      <c r="B20" s="30">
        <v>2.5</v>
      </c>
      <c r="C20" s="221">
        <v>0</v>
      </c>
      <c r="D20" s="179">
        <v>0</v>
      </c>
      <c r="E20" s="179">
        <v>0</v>
      </c>
      <c r="F20" s="179">
        <v>0</v>
      </c>
      <c r="G20" s="179">
        <v>0</v>
      </c>
      <c r="H20" s="17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29" t="s">
        <v>143</v>
      </c>
      <c r="B21" s="30">
        <v>2.5</v>
      </c>
      <c r="C21" s="221">
        <v>0</v>
      </c>
      <c r="D21" s="179">
        <v>0</v>
      </c>
      <c r="E21" s="179">
        <v>0</v>
      </c>
      <c r="F21" s="179">
        <v>0</v>
      </c>
      <c r="G21" s="179">
        <v>0</v>
      </c>
      <c r="H21" s="179">
        <v>0</v>
      </c>
      <c r="I21" s="96">
        <f t="shared" si="0"/>
        <v>0</v>
      </c>
      <c r="J21" s="25">
        <f t="shared" si="1"/>
        <v>0</v>
      </c>
    </row>
    <row r="22" spans="1:10" ht="23.25" x14ac:dyDescent="0.35">
      <c r="A22" s="29" t="s">
        <v>144</v>
      </c>
      <c r="B22" s="30">
        <v>2.5</v>
      </c>
      <c r="C22" s="221">
        <v>0</v>
      </c>
      <c r="D22" s="179">
        <v>0</v>
      </c>
      <c r="E22" s="179">
        <v>0</v>
      </c>
      <c r="F22" s="179">
        <v>0</v>
      </c>
      <c r="G22" s="179">
        <v>0</v>
      </c>
      <c r="H22" s="179">
        <v>0</v>
      </c>
      <c r="I22" s="96">
        <f t="shared" si="0"/>
        <v>0</v>
      </c>
      <c r="J22" s="25">
        <f t="shared" si="1"/>
        <v>0</v>
      </c>
    </row>
    <row r="23" spans="1:10" ht="23.25" x14ac:dyDescent="0.35">
      <c r="A23" s="13" t="s">
        <v>145</v>
      </c>
      <c r="B23" s="30">
        <v>2.5</v>
      </c>
      <c r="C23" s="221">
        <v>0</v>
      </c>
      <c r="D23" s="179">
        <v>0</v>
      </c>
      <c r="E23" s="179">
        <v>0</v>
      </c>
      <c r="F23" s="179">
        <v>0</v>
      </c>
      <c r="G23" s="179">
        <v>0</v>
      </c>
      <c r="H23" s="179">
        <v>0</v>
      </c>
      <c r="I23" s="96">
        <f t="shared" si="0"/>
        <v>0</v>
      </c>
      <c r="J23" s="25">
        <f t="shared" si="1"/>
        <v>0</v>
      </c>
    </row>
    <row r="24" spans="1:10" ht="23.25" x14ac:dyDescent="0.35">
      <c r="A24" s="29" t="s">
        <v>146</v>
      </c>
      <c r="B24" s="30">
        <v>2.5</v>
      </c>
      <c r="C24" s="221">
        <v>0</v>
      </c>
      <c r="D24" s="179">
        <v>0</v>
      </c>
      <c r="E24" s="179">
        <v>0</v>
      </c>
      <c r="F24" s="179">
        <v>0</v>
      </c>
      <c r="G24" s="179">
        <v>0</v>
      </c>
      <c r="H24" s="179">
        <v>0</v>
      </c>
      <c r="I24" s="96">
        <f t="shared" si="0"/>
        <v>0</v>
      </c>
      <c r="J24" s="25">
        <f t="shared" si="1"/>
        <v>0</v>
      </c>
    </row>
    <row r="25" spans="1:10" ht="23.25" x14ac:dyDescent="0.35">
      <c r="A25" s="8" t="s">
        <v>23</v>
      </c>
      <c r="B25" s="53" t="s">
        <v>808</v>
      </c>
      <c r="C25" s="81">
        <v>2</v>
      </c>
      <c r="D25" s="57">
        <v>4</v>
      </c>
      <c r="E25" s="57">
        <v>6</v>
      </c>
      <c r="F25" s="57">
        <v>8</v>
      </c>
      <c r="G25" s="57">
        <v>10</v>
      </c>
      <c r="H25" s="84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445" t="s">
        <v>763</v>
      </c>
      <c r="B26" s="445"/>
      <c r="C26" s="32">
        <f t="shared" ref="C26:J26" si="2">SUM(C10:C24)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91">
        <f t="shared" si="2"/>
        <v>0</v>
      </c>
    </row>
    <row r="27" spans="1:10" ht="24.95" customHeight="1" x14ac:dyDescent="0.2">
      <c r="A27" s="457" t="s">
        <v>756</v>
      </c>
      <c r="B27" s="458"/>
      <c r="C27" s="458"/>
      <c r="D27" s="458"/>
      <c r="E27" s="458"/>
      <c r="F27" s="458"/>
      <c r="G27" s="458"/>
      <c r="H27" s="458"/>
      <c r="I27" s="458"/>
      <c r="J27" s="459"/>
    </row>
  </sheetData>
  <sheetProtection selectLockedCells="1"/>
  <mergeCells count="18">
    <mergeCell ref="A27:J27"/>
    <mergeCell ref="A26:B26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H8:H9"/>
    <mergeCell ref="I8:I9"/>
    <mergeCell ref="J8:J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B11" sqref="B11:B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507" t="s">
        <v>754</v>
      </c>
      <c r="B1" s="507"/>
      <c r="C1" s="507"/>
      <c r="D1" s="507"/>
      <c r="E1" s="507"/>
      <c r="F1" s="507"/>
      <c r="G1" s="507"/>
    </row>
    <row r="2" spans="1:7" ht="23.25" x14ac:dyDescent="0.2">
      <c r="A2" s="471" t="s">
        <v>0</v>
      </c>
      <c r="B2" s="471"/>
      <c r="C2" s="471"/>
      <c r="D2" s="471"/>
      <c r="E2" s="471"/>
      <c r="F2" s="471"/>
      <c r="G2" s="471"/>
    </row>
    <row r="3" spans="1:7" ht="23.25" x14ac:dyDescent="0.2">
      <c r="A3" s="475" t="s">
        <v>997</v>
      </c>
      <c r="B3" s="471"/>
      <c r="C3" s="471"/>
      <c r="D3" s="471"/>
      <c r="E3" s="471"/>
      <c r="F3" s="471"/>
      <c r="G3" s="471"/>
    </row>
    <row r="4" spans="1:7" ht="23.25" x14ac:dyDescent="0.2">
      <c r="A4" s="471" t="s">
        <v>757</v>
      </c>
      <c r="B4" s="471"/>
      <c r="C4" s="471"/>
      <c r="D4" s="471"/>
      <c r="E4" s="471"/>
      <c r="F4" s="471"/>
      <c r="G4" s="471"/>
    </row>
    <row r="5" spans="1:7" ht="23.25" x14ac:dyDescent="0.2">
      <c r="A5" s="453" t="s">
        <v>730</v>
      </c>
      <c r="B5" s="453"/>
      <c r="C5" s="453"/>
      <c r="D5" s="453"/>
      <c r="E5" s="453"/>
      <c r="F5" s="453"/>
      <c r="G5" s="453"/>
    </row>
    <row r="6" spans="1:7" ht="23.25" x14ac:dyDescent="0.2">
      <c r="A6" s="443" t="s">
        <v>729</v>
      </c>
      <c r="B6" s="443"/>
      <c r="C6" s="443"/>
      <c r="D6" s="443"/>
      <c r="E6" s="443"/>
      <c r="F6" s="443"/>
      <c r="G6" s="443"/>
    </row>
    <row r="7" spans="1:7" ht="23.25" x14ac:dyDescent="0.2">
      <c r="A7" s="449" t="s">
        <v>764</v>
      </c>
      <c r="B7" s="449"/>
      <c r="C7" s="449"/>
      <c r="D7" s="449"/>
      <c r="E7" s="449"/>
      <c r="F7" s="449"/>
      <c r="G7" s="88">
        <f>F16</f>
        <v>0</v>
      </c>
    </row>
    <row r="8" spans="1:7" ht="23.25" x14ac:dyDescent="0.2">
      <c r="A8" s="6" t="s">
        <v>998</v>
      </c>
      <c r="B8" s="466" t="s">
        <v>715</v>
      </c>
      <c r="C8" s="468">
        <v>6</v>
      </c>
      <c r="D8" s="468">
        <v>8</v>
      </c>
      <c r="E8" s="468">
        <v>10</v>
      </c>
      <c r="F8" s="468" t="s">
        <v>8</v>
      </c>
      <c r="G8" s="466" t="s">
        <v>10</v>
      </c>
    </row>
    <row r="9" spans="1:7" s="292" customFormat="1" ht="23.25" x14ac:dyDescent="0.35">
      <c r="A9" s="320" t="s">
        <v>734</v>
      </c>
      <c r="B9" s="467"/>
      <c r="C9" s="469"/>
      <c r="D9" s="469"/>
      <c r="E9" s="469"/>
      <c r="F9" s="469"/>
      <c r="G9" s="467"/>
    </row>
    <row r="10" spans="1:7" ht="23.25" x14ac:dyDescent="0.35">
      <c r="A10" s="18" t="s">
        <v>999</v>
      </c>
      <c r="B10" s="26">
        <v>2.5</v>
      </c>
      <c r="C10" s="27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18" t="s">
        <v>1000</v>
      </c>
      <c r="B11" s="26">
        <v>2.5</v>
      </c>
      <c r="C11" s="27">
        <v>0</v>
      </c>
      <c r="D11" s="23">
        <v>0</v>
      </c>
      <c r="E11" s="23">
        <v>0</v>
      </c>
      <c r="F11" s="32">
        <f>SUM(C11:E11)</f>
        <v>0</v>
      </c>
      <c r="G11" s="25">
        <f>B11*F11</f>
        <v>0</v>
      </c>
    </row>
    <row r="12" spans="1:7" ht="23.25" x14ac:dyDescent="0.35">
      <c r="A12" s="18" t="s">
        <v>244</v>
      </c>
      <c r="B12" s="26">
        <v>2.5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18" t="s">
        <v>1001</v>
      </c>
      <c r="B13" s="26">
        <v>2.5</v>
      </c>
      <c r="C13" s="27">
        <v>0</v>
      </c>
      <c r="D13" s="23">
        <v>0</v>
      </c>
      <c r="E13" s="23">
        <v>0</v>
      </c>
      <c r="F13" s="32">
        <f>SUM(C13:E13)</f>
        <v>0</v>
      </c>
      <c r="G13" s="25">
        <f>B13*F13</f>
        <v>0</v>
      </c>
    </row>
    <row r="14" spans="1:7" ht="23.25" x14ac:dyDescent="0.35">
      <c r="A14" s="18" t="s">
        <v>2</v>
      </c>
      <c r="B14" s="26">
        <v>0</v>
      </c>
      <c r="C14" s="27">
        <v>0</v>
      </c>
      <c r="D14" s="23">
        <v>0</v>
      </c>
      <c r="E14" s="23">
        <v>0</v>
      </c>
      <c r="F14" s="32">
        <f>SUM(C14:E14)</f>
        <v>0</v>
      </c>
      <c r="G14" s="25">
        <f>B14*F14</f>
        <v>0</v>
      </c>
    </row>
    <row r="15" spans="1:7" ht="23.25" x14ac:dyDescent="0.35">
      <c r="A15" s="6" t="str">
        <f>A8</f>
        <v>Crunchers</v>
      </c>
      <c r="B15" s="53" t="s">
        <v>715</v>
      </c>
      <c r="C15" s="57">
        <v>6</v>
      </c>
      <c r="D15" s="57">
        <v>8</v>
      </c>
      <c r="E15" s="57">
        <v>10</v>
      </c>
      <c r="F15" s="20" t="s">
        <v>8</v>
      </c>
      <c r="G15" s="19" t="s">
        <v>10</v>
      </c>
    </row>
    <row r="16" spans="1:7" ht="23.25" x14ac:dyDescent="0.35">
      <c r="A16" s="445" t="s">
        <v>763</v>
      </c>
      <c r="B16" s="445"/>
      <c r="C16" s="92">
        <f>SUM(C10:C14)</f>
        <v>0</v>
      </c>
      <c r="D16" s="92">
        <f>SUM(D10:D14)</f>
        <v>0</v>
      </c>
      <c r="E16" s="92">
        <f>SUM(E10:E14)</f>
        <v>0</v>
      </c>
      <c r="F16" s="92">
        <f>SUM(F10:F14)</f>
        <v>0</v>
      </c>
      <c r="G16" s="91">
        <f>SUM(G10:G14)</f>
        <v>0</v>
      </c>
    </row>
    <row r="17" spans="1:7" ht="23.25" x14ac:dyDescent="0.2">
      <c r="A17" s="457" t="s">
        <v>756</v>
      </c>
      <c r="B17" s="458"/>
      <c r="C17" s="458"/>
      <c r="D17" s="458"/>
      <c r="E17" s="458"/>
      <c r="F17" s="458"/>
      <c r="G17" s="459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6:B16"/>
    <mergeCell ref="A17:G17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workbookViewId="0">
      <selection sqref="A1:J21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I20</f>
        <v>0</v>
      </c>
    </row>
    <row r="8" spans="1:10" s="14" customFormat="1" ht="23.25" x14ac:dyDescent="0.2">
      <c r="A8" s="6" t="s">
        <v>148</v>
      </c>
      <c r="B8" s="466" t="s">
        <v>715</v>
      </c>
      <c r="C8" s="553" t="s">
        <v>2</v>
      </c>
      <c r="D8" s="554"/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67" customFormat="1" ht="23.25" x14ac:dyDescent="0.2">
      <c r="A9" s="189" t="s">
        <v>734</v>
      </c>
      <c r="B9" s="467"/>
      <c r="C9" s="555"/>
      <c r="D9" s="556"/>
      <c r="E9" s="469"/>
      <c r="F9" s="469"/>
      <c r="G9" s="469"/>
      <c r="H9" s="469"/>
      <c r="I9" s="469"/>
      <c r="J9" s="467"/>
    </row>
    <row r="10" spans="1:10" ht="23.25" x14ac:dyDescent="0.35">
      <c r="A10" s="18" t="s">
        <v>151</v>
      </c>
      <c r="B10" s="26">
        <v>1.25</v>
      </c>
      <c r="C10" s="555"/>
      <c r="D10" s="556"/>
      <c r="E10" s="27"/>
      <c r="F10" s="23">
        <v>0</v>
      </c>
      <c r="G10" s="23">
        <v>0</v>
      </c>
      <c r="H10" s="23">
        <v>0</v>
      </c>
      <c r="I10" s="32">
        <f t="shared" ref="I10:I18" si="0">SUM(E10:H10)</f>
        <v>0</v>
      </c>
      <c r="J10" s="25">
        <f t="shared" ref="J10:J18" si="1">B10*I10</f>
        <v>0</v>
      </c>
    </row>
    <row r="11" spans="1:10" ht="23.25" x14ac:dyDescent="0.35">
      <c r="A11" s="18" t="s">
        <v>152</v>
      </c>
      <c r="B11" s="26">
        <v>1.25</v>
      </c>
      <c r="C11" s="555"/>
      <c r="D11" s="556"/>
      <c r="E11" s="27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71</v>
      </c>
      <c r="B12" s="26">
        <v>1.25</v>
      </c>
      <c r="C12" s="555"/>
      <c r="D12" s="556"/>
      <c r="E12" s="27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153</v>
      </c>
      <c r="B13" s="26">
        <v>1.25</v>
      </c>
      <c r="C13" s="555"/>
      <c r="D13" s="556"/>
      <c r="E13" s="27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154</v>
      </c>
      <c r="B14" s="26">
        <v>1.25</v>
      </c>
      <c r="C14" s="555"/>
      <c r="D14" s="556"/>
      <c r="E14" s="27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155</v>
      </c>
      <c r="B15" s="26">
        <v>1.25</v>
      </c>
      <c r="C15" s="555"/>
      <c r="D15" s="556"/>
      <c r="E15" s="27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156</v>
      </c>
      <c r="B16" s="26">
        <v>1.25</v>
      </c>
      <c r="C16" s="555"/>
      <c r="D16" s="556"/>
      <c r="E16" s="27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157</v>
      </c>
      <c r="B17" s="26">
        <v>1.25</v>
      </c>
      <c r="C17" s="555"/>
      <c r="D17" s="556"/>
      <c r="E17" s="27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158</v>
      </c>
      <c r="B18" s="26">
        <v>1.25</v>
      </c>
      <c r="C18" s="555"/>
      <c r="D18" s="556"/>
      <c r="E18" s="27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6" t="s">
        <v>148</v>
      </c>
      <c r="B19" s="53" t="s">
        <v>808</v>
      </c>
      <c r="C19" s="555"/>
      <c r="D19" s="556"/>
      <c r="E19" s="57">
        <v>6</v>
      </c>
      <c r="F19" s="57">
        <v>8</v>
      </c>
      <c r="G19" s="57">
        <v>10</v>
      </c>
      <c r="H19" s="5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5" t="s">
        <v>763</v>
      </c>
      <c r="B20" s="445"/>
      <c r="C20" s="557"/>
      <c r="D20" s="558"/>
      <c r="E20" s="92">
        <f t="shared" ref="E20:J20" si="2">SUM(E10:E18)</f>
        <v>0</v>
      </c>
      <c r="F20" s="92">
        <f t="shared" si="2"/>
        <v>0</v>
      </c>
      <c r="G20" s="92">
        <f t="shared" si="2"/>
        <v>0</v>
      </c>
      <c r="H20" s="92">
        <f t="shared" si="2"/>
        <v>0</v>
      </c>
      <c r="I20" s="92">
        <f t="shared" si="2"/>
        <v>0</v>
      </c>
      <c r="J20" s="91">
        <f t="shared" si="2"/>
        <v>0</v>
      </c>
    </row>
    <row r="21" spans="1:10" ht="24.95" customHeight="1" x14ac:dyDescent="0.2">
      <c r="A21" s="457" t="s">
        <v>756</v>
      </c>
      <c r="B21" s="458"/>
      <c r="C21" s="458"/>
      <c r="D21" s="458"/>
      <c r="E21" s="458"/>
      <c r="F21" s="458"/>
      <c r="G21" s="458"/>
      <c r="H21" s="458"/>
      <c r="I21" s="458"/>
      <c r="J21" s="459"/>
    </row>
  </sheetData>
  <sheetProtection selectLockedCells="1"/>
  <mergeCells count="17"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I12</f>
        <v>0</v>
      </c>
    </row>
    <row r="8" spans="1:10" s="14" customFormat="1" ht="23.25" x14ac:dyDescent="0.2">
      <c r="A8" s="6" t="s">
        <v>149</v>
      </c>
      <c r="B8" s="466" t="s">
        <v>715</v>
      </c>
      <c r="C8" s="553" t="s">
        <v>2</v>
      </c>
      <c r="D8" s="554"/>
      <c r="E8" s="554"/>
      <c r="F8" s="468">
        <v>12</v>
      </c>
      <c r="G8" s="468">
        <v>14</v>
      </c>
      <c r="H8" s="468">
        <v>16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555"/>
      <c r="D9" s="556"/>
      <c r="E9" s="556"/>
      <c r="F9" s="469"/>
      <c r="G9" s="469"/>
      <c r="H9" s="469"/>
      <c r="I9" s="469"/>
      <c r="J9" s="467"/>
    </row>
    <row r="10" spans="1:10" ht="23.25" x14ac:dyDescent="0.35">
      <c r="A10" s="41" t="s">
        <v>159</v>
      </c>
      <c r="B10" s="42">
        <v>2</v>
      </c>
      <c r="C10" s="555"/>
      <c r="D10" s="556"/>
      <c r="E10" s="556"/>
      <c r="F10" s="27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6" t="s">
        <v>149</v>
      </c>
      <c r="B11" s="53" t="s">
        <v>808</v>
      </c>
      <c r="C11" s="555"/>
      <c r="D11" s="556"/>
      <c r="E11" s="556"/>
      <c r="F11" s="57">
        <v>12</v>
      </c>
      <c r="G11" s="57">
        <v>14</v>
      </c>
      <c r="H11" s="84">
        <v>16</v>
      </c>
      <c r="I11" s="20" t="s">
        <v>8</v>
      </c>
      <c r="J11" s="19" t="s">
        <v>10</v>
      </c>
    </row>
    <row r="12" spans="1:10" s="58" customFormat="1" ht="23.25" customHeight="1" x14ac:dyDescent="0.35">
      <c r="A12" s="445" t="s">
        <v>763</v>
      </c>
      <c r="B12" s="445"/>
      <c r="C12" s="557"/>
      <c r="D12" s="558"/>
      <c r="E12" s="558"/>
      <c r="F12" s="92">
        <f>F10</f>
        <v>0</v>
      </c>
      <c r="G12" s="92">
        <f>G10</f>
        <v>0</v>
      </c>
      <c r="H12" s="92">
        <f>H10</f>
        <v>0</v>
      </c>
      <c r="I12" s="92">
        <f>I10</f>
        <v>0</v>
      </c>
      <c r="J12" s="91">
        <f>J10</f>
        <v>0</v>
      </c>
    </row>
    <row r="13" spans="1:10" ht="24.95" customHeight="1" x14ac:dyDescent="0.2">
      <c r="A13" s="457" t="s">
        <v>756</v>
      </c>
      <c r="B13" s="458"/>
      <c r="C13" s="458"/>
      <c r="D13" s="458"/>
      <c r="E13" s="458"/>
      <c r="F13" s="458"/>
      <c r="G13" s="458"/>
      <c r="H13" s="458"/>
      <c r="I13" s="458"/>
      <c r="J13" s="459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I11</f>
        <v>0</v>
      </c>
    </row>
    <row r="8" spans="1:10" s="14" customFormat="1" ht="23.25" x14ac:dyDescent="0.2">
      <c r="A8" s="6" t="s">
        <v>24</v>
      </c>
      <c r="B8" s="466" t="s">
        <v>715</v>
      </c>
      <c r="C8" s="490" t="s">
        <v>2</v>
      </c>
      <c r="D8" s="468">
        <v>4</v>
      </c>
      <c r="E8" s="460" t="s">
        <v>2</v>
      </c>
      <c r="F8" s="472"/>
      <c r="G8" s="472"/>
      <c r="H8" s="461"/>
      <c r="I8" s="468" t="s">
        <v>8</v>
      </c>
      <c r="J8" s="468" t="s">
        <v>10</v>
      </c>
    </row>
    <row r="9" spans="1:10" s="14" customFormat="1" ht="23.25" x14ac:dyDescent="0.2">
      <c r="A9" s="190" t="s">
        <v>734</v>
      </c>
      <c r="B9" s="467"/>
      <c r="C9" s="491"/>
      <c r="D9" s="469"/>
      <c r="E9" s="462"/>
      <c r="F9" s="473"/>
      <c r="G9" s="473"/>
      <c r="H9" s="463"/>
      <c r="I9" s="469"/>
      <c r="J9" s="469"/>
    </row>
    <row r="10" spans="1:10" ht="23.25" x14ac:dyDescent="0.35">
      <c r="A10" s="13" t="s">
        <v>147</v>
      </c>
      <c r="B10" s="26">
        <v>7</v>
      </c>
      <c r="C10" s="492"/>
      <c r="D10" s="23">
        <v>0</v>
      </c>
      <c r="E10" s="464"/>
      <c r="F10" s="474"/>
      <c r="G10" s="474"/>
      <c r="H10" s="465"/>
      <c r="I10" s="32">
        <f>SUM(C10:H10)</f>
        <v>0</v>
      </c>
      <c r="J10" s="25">
        <f>B10*I10</f>
        <v>0</v>
      </c>
    </row>
    <row r="11" spans="1:10" ht="24.95" customHeight="1" x14ac:dyDescent="0.35">
      <c r="A11" s="508" t="s">
        <v>763</v>
      </c>
      <c r="B11" s="509"/>
      <c r="C11" s="509"/>
      <c r="D11" s="509"/>
      <c r="E11" s="509"/>
      <c r="F11" s="509"/>
      <c r="G11" s="509"/>
      <c r="H11" s="510"/>
      <c r="I11" s="90">
        <f>I10</f>
        <v>0</v>
      </c>
      <c r="J11" s="91">
        <f>J10</f>
        <v>0</v>
      </c>
    </row>
    <row r="12" spans="1:10" ht="24.95" customHeight="1" x14ac:dyDescent="0.2">
      <c r="A12" s="457" t="s">
        <v>756</v>
      </c>
      <c r="B12" s="458"/>
      <c r="C12" s="458"/>
      <c r="D12" s="458"/>
      <c r="E12" s="458"/>
      <c r="F12" s="458"/>
      <c r="G12" s="458"/>
      <c r="H12" s="458"/>
      <c r="I12" s="458"/>
      <c r="J12" s="459"/>
    </row>
  </sheetData>
  <sheetProtection selectLockedCells="1"/>
  <mergeCells count="15"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  <mergeCell ref="A1:J1"/>
    <mergeCell ref="A2:J2"/>
    <mergeCell ref="A3:J3"/>
    <mergeCell ref="A4:J4"/>
    <mergeCell ref="A11:H11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workbookViewId="0">
      <selection activeCell="A6" sqref="A6:K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51" t="s">
        <v>754</v>
      </c>
      <c r="B1" s="451"/>
      <c r="C1" s="451"/>
      <c r="D1" s="451"/>
      <c r="E1" s="451"/>
      <c r="F1" s="451"/>
      <c r="G1" s="451"/>
      <c r="H1" s="451"/>
      <c r="I1" s="451"/>
      <c r="J1" s="451"/>
      <c r="K1" s="451"/>
    </row>
    <row r="2" spans="1:11" ht="23.25" x14ac:dyDescent="0.2">
      <c r="A2" s="452" t="s">
        <v>0</v>
      </c>
      <c r="B2" s="452"/>
      <c r="C2" s="452"/>
      <c r="D2" s="452"/>
      <c r="E2" s="452"/>
      <c r="F2" s="452"/>
      <c r="G2" s="452"/>
      <c r="H2" s="452"/>
      <c r="I2" s="452"/>
      <c r="J2" s="452"/>
      <c r="K2" s="452"/>
    </row>
    <row r="3" spans="1:11" ht="23.25" x14ac:dyDescent="0.2">
      <c r="A3" s="452" t="s">
        <v>916</v>
      </c>
      <c r="B3" s="452"/>
      <c r="C3" s="452"/>
      <c r="D3" s="452"/>
      <c r="E3" s="452"/>
      <c r="F3" s="452"/>
      <c r="G3" s="452"/>
      <c r="H3" s="452"/>
      <c r="I3" s="452"/>
      <c r="J3" s="452"/>
      <c r="K3" s="452"/>
    </row>
    <row r="4" spans="1:11" ht="23.25" x14ac:dyDescent="0.2">
      <c r="A4" s="452" t="s">
        <v>757</v>
      </c>
      <c r="B4" s="452"/>
      <c r="C4" s="452"/>
      <c r="D4" s="452"/>
      <c r="E4" s="452"/>
      <c r="F4" s="452"/>
      <c r="G4" s="452"/>
      <c r="H4" s="452"/>
      <c r="I4" s="452"/>
      <c r="J4" s="452"/>
      <c r="K4" s="452"/>
    </row>
    <row r="5" spans="1:11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  <c r="K5" s="453"/>
    </row>
    <row r="6" spans="1:11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  <c r="K6" s="443"/>
    </row>
    <row r="7" spans="1:11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449"/>
      <c r="K7" s="237">
        <f>J24</f>
        <v>0</v>
      </c>
    </row>
    <row r="8" spans="1:11" ht="23.25" x14ac:dyDescent="0.35">
      <c r="A8" s="8" t="s">
        <v>913</v>
      </c>
      <c r="B8" s="444" t="s">
        <v>715</v>
      </c>
      <c r="C8" s="450">
        <v>2</v>
      </c>
      <c r="D8" s="450">
        <v>4</v>
      </c>
      <c r="E8" s="450">
        <v>6</v>
      </c>
      <c r="F8" s="450">
        <v>8</v>
      </c>
      <c r="G8" s="450">
        <v>10</v>
      </c>
      <c r="H8" s="454" t="s">
        <v>912</v>
      </c>
      <c r="I8" s="456"/>
      <c r="J8" s="450" t="s">
        <v>8</v>
      </c>
      <c r="K8" s="444" t="s">
        <v>10</v>
      </c>
    </row>
    <row r="9" spans="1:11" ht="23.25" x14ac:dyDescent="0.2">
      <c r="A9" s="238" t="s">
        <v>914</v>
      </c>
      <c r="B9" s="444"/>
      <c r="C9" s="450"/>
      <c r="D9" s="450"/>
      <c r="E9" s="450"/>
      <c r="F9" s="450"/>
      <c r="G9" s="450"/>
      <c r="H9" s="455"/>
      <c r="I9" s="456"/>
      <c r="J9" s="450"/>
      <c r="K9" s="444"/>
    </row>
    <row r="10" spans="1:11" ht="23.25" x14ac:dyDescent="0.35">
      <c r="A10" s="18" t="s">
        <v>2</v>
      </c>
      <c r="B10" s="54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56"/>
      <c r="J10" s="43">
        <f t="shared" ref="J10:J21" si="0">SUM(C10:G10)</f>
        <v>0</v>
      </c>
      <c r="K10" s="49">
        <f t="shared" ref="K10:K21" si="1">B10*J10</f>
        <v>0</v>
      </c>
    </row>
    <row r="11" spans="1:11" ht="23.25" x14ac:dyDescent="0.35">
      <c r="A11" s="18" t="s">
        <v>2</v>
      </c>
      <c r="B11" s="54">
        <v>0</v>
      </c>
      <c r="C11" s="23">
        <v>0</v>
      </c>
      <c r="D11" s="23"/>
      <c r="E11" s="23"/>
      <c r="F11" s="23"/>
      <c r="G11" s="23"/>
      <c r="H11" s="23"/>
      <c r="I11" s="456"/>
      <c r="J11" s="43">
        <f t="shared" si="0"/>
        <v>0</v>
      </c>
      <c r="K11" s="49">
        <f t="shared" si="1"/>
        <v>0</v>
      </c>
    </row>
    <row r="12" spans="1:11" ht="23.25" x14ac:dyDescent="0.35">
      <c r="A12" s="18" t="s">
        <v>2</v>
      </c>
      <c r="B12" s="54">
        <v>0</v>
      </c>
      <c r="C12" s="23">
        <v>0</v>
      </c>
      <c r="D12" s="23"/>
      <c r="E12" s="23"/>
      <c r="F12" s="23"/>
      <c r="G12" s="23"/>
      <c r="H12" s="23"/>
      <c r="I12" s="456"/>
      <c r="J12" s="43">
        <f t="shared" si="0"/>
        <v>0</v>
      </c>
      <c r="K12" s="49">
        <f t="shared" si="1"/>
        <v>0</v>
      </c>
    </row>
    <row r="13" spans="1:11" ht="23.25" x14ac:dyDescent="0.35">
      <c r="A13" s="18" t="s">
        <v>2</v>
      </c>
      <c r="B13" s="54">
        <v>0</v>
      </c>
      <c r="C13" s="23">
        <v>0</v>
      </c>
      <c r="D13" s="23"/>
      <c r="E13" s="23"/>
      <c r="F13" s="23"/>
      <c r="G13" s="23"/>
      <c r="H13" s="23"/>
      <c r="I13" s="456"/>
      <c r="J13" s="43">
        <f t="shared" si="0"/>
        <v>0</v>
      </c>
      <c r="K13" s="49">
        <f t="shared" si="1"/>
        <v>0</v>
      </c>
    </row>
    <row r="14" spans="1:11" ht="23.25" x14ac:dyDescent="0.35">
      <c r="A14" s="18" t="s">
        <v>2</v>
      </c>
      <c r="B14" s="54">
        <v>0</v>
      </c>
      <c r="C14" s="23">
        <v>0</v>
      </c>
      <c r="D14" s="23"/>
      <c r="E14" s="23"/>
      <c r="F14" s="23"/>
      <c r="G14" s="23"/>
      <c r="H14" s="23"/>
      <c r="I14" s="456"/>
      <c r="J14" s="43">
        <f t="shared" si="0"/>
        <v>0</v>
      </c>
      <c r="K14" s="49">
        <f t="shared" si="1"/>
        <v>0</v>
      </c>
    </row>
    <row r="15" spans="1:11" ht="23.25" x14ac:dyDescent="0.35">
      <c r="A15" s="18" t="s">
        <v>2</v>
      </c>
      <c r="B15" s="54">
        <v>0</v>
      </c>
      <c r="C15" s="23">
        <v>0</v>
      </c>
      <c r="D15" s="23"/>
      <c r="E15" s="23"/>
      <c r="F15" s="23"/>
      <c r="G15" s="23"/>
      <c r="H15" s="23"/>
      <c r="I15" s="456"/>
      <c r="J15" s="43">
        <f t="shared" si="0"/>
        <v>0</v>
      </c>
      <c r="K15" s="49">
        <f t="shared" si="1"/>
        <v>0</v>
      </c>
    </row>
    <row r="16" spans="1:11" ht="23.25" x14ac:dyDescent="0.35">
      <c r="A16" s="18" t="s">
        <v>2</v>
      </c>
      <c r="B16" s="54">
        <v>0</v>
      </c>
      <c r="C16" s="23">
        <v>0</v>
      </c>
      <c r="D16" s="23"/>
      <c r="E16" s="23"/>
      <c r="F16" s="23"/>
      <c r="G16" s="23"/>
      <c r="H16" s="23"/>
      <c r="I16" s="456"/>
      <c r="J16" s="43">
        <f t="shared" si="0"/>
        <v>0</v>
      </c>
      <c r="K16" s="49">
        <f t="shared" si="1"/>
        <v>0</v>
      </c>
    </row>
    <row r="17" spans="1:11" ht="23.25" x14ac:dyDescent="0.35">
      <c r="A17" s="18" t="s">
        <v>2</v>
      </c>
      <c r="B17" s="54">
        <v>0</v>
      </c>
      <c r="C17" s="23">
        <v>0</v>
      </c>
      <c r="D17" s="23"/>
      <c r="E17" s="23"/>
      <c r="F17" s="23"/>
      <c r="G17" s="23"/>
      <c r="H17" s="23"/>
      <c r="I17" s="456"/>
      <c r="J17" s="43">
        <f t="shared" si="0"/>
        <v>0</v>
      </c>
      <c r="K17" s="49">
        <f t="shared" si="1"/>
        <v>0</v>
      </c>
    </row>
    <row r="18" spans="1:11" ht="23.25" x14ac:dyDescent="0.35">
      <c r="A18" s="18" t="s">
        <v>2</v>
      </c>
      <c r="B18" s="54">
        <v>0</v>
      </c>
      <c r="C18" s="23">
        <v>0</v>
      </c>
      <c r="D18" s="23"/>
      <c r="E18" s="23"/>
      <c r="F18" s="23"/>
      <c r="G18" s="23"/>
      <c r="H18" s="23"/>
      <c r="I18" s="456"/>
      <c r="J18" s="43">
        <f t="shared" si="0"/>
        <v>0</v>
      </c>
      <c r="K18" s="49">
        <f t="shared" si="1"/>
        <v>0</v>
      </c>
    </row>
    <row r="19" spans="1:11" ht="23.25" x14ac:dyDescent="0.35">
      <c r="A19" s="18" t="s">
        <v>2</v>
      </c>
      <c r="B19" s="54">
        <v>0</v>
      </c>
      <c r="C19" s="23">
        <v>0</v>
      </c>
      <c r="D19" s="23"/>
      <c r="E19" s="23"/>
      <c r="F19" s="23"/>
      <c r="G19" s="23"/>
      <c r="H19" s="23"/>
      <c r="I19" s="456"/>
      <c r="J19" s="43">
        <f t="shared" si="0"/>
        <v>0</v>
      </c>
      <c r="K19" s="49">
        <f t="shared" si="1"/>
        <v>0</v>
      </c>
    </row>
    <row r="20" spans="1:11" ht="23.25" x14ac:dyDescent="0.35">
      <c r="A20" s="18" t="s">
        <v>2</v>
      </c>
      <c r="B20" s="54">
        <v>0</v>
      </c>
      <c r="C20" s="23">
        <v>0</v>
      </c>
      <c r="D20" s="23"/>
      <c r="E20" s="23"/>
      <c r="F20" s="23"/>
      <c r="G20" s="23"/>
      <c r="H20" s="23"/>
      <c r="I20" s="456"/>
      <c r="J20" s="43">
        <f t="shared" si="0"/>
        <v>0</v>
      </c>
      <c r="K20" s="49">
        <f t="shared" si="1"/>
        <v>0</v>
      </c>
    </row>
    <row r="21" spans="1:11" ht="23.25" x14ac:dyDescent="0.35">
      <c r="A21" s="18" t="s">
        <v>2</v>
      </c>
      <c r="B21" s="54">
        <v>0</v>
      </c>
      <c r="C21" s="23">
        <v>0</v>
      </c>
      <c r="D21" s="23"/>
      <c r="E21" s="23"/>
      <c r="F21" s="23"/>
      <c r="G21" s="23">
        <v>0</v>
      </c>
      <c r="H21" s="23"/>
      <c r="I21" s="456"/>
      <c r="J21" s="43">
        <f t="shared" si="0"/>
        <v>0</v>
      </c>
      <c r="K21" s="49">
        <f t="shared" si="1"/>
        <v>0</v>
      </c>
    </row>
    <row r="22" spans="1:11" ht="23.25" x14ac:dyDescent="0.35">
      <c r="A22" s="18" t="s">
        <v>2</v>
      </c>
      <c r="B22" s="54">
        <v>0</v>
      </c>
      <c r="C22" s="23">
        <v>0</v>
      </c>
      <c r="D22" s="23"/>
      <c r="E22" s="23"/>
      <c r="F22" s="23"/>
      <c r="G22" s="23"/>
      <c r="H22" s="23"/>
      <c r="I22" s="456"/>
      <c r="J22" s="43">
        <f>SUM(C22:G22)</f>
        <v>0</v>
      </c>
      <c r="K22" s="49">
        <f>B22*J22</f>
        <v>0</v>
      </c>
    </row>
    <row r="23" spans="1:11" ht="23.25" x14ac:dyDescent="0.35">
      <c r="A23" s="8" t="s">
        <v>915</v>
      </c>
      <c r="B23" s="239" t="s">
        <v>808</v>
      </c>
      <c r="C23" s="57">
        <v>2</v>
      </c>
      <c r="D23" s="76">
        <v>4</v>
      </c>
      <c r="E23" s="76">
        <v>6</v>
      </c>
      <c r="F23" s="76">
        <v>8</v>
      </c>
      <c r="G23" s="76">
        <v>10</v>
      </c>
      <c r="H23" s="76"/>
      <c r="I23" s="456"/>
      <c r="J23" s="123" t="s">
        <v>8</v>
      </c>
      <c r="K23" s="124" t="s">
        <v>10</v>
      </c>
    </row>
    <row r="24" spans="1:11" ht="23.25" x14ac:dyDescent="0.35">
      <c r="A24" s="445" t="s">
        <v>763</v>
      </c>
      <c r="B24" s="445"/>
      <c r="C24" s="240">
        <f>SUM(C10:C21)</f>
        <v>0</v>
      </c>
      <c r="D24" s="240">
        <f>SUM(D10:D21)</f>
        <v>0</v>
      </c>
      <c r="E24" s="240">
        <f>SUM(E10:E21)</f>
        <v>0</v>
      </c>
      <c r="F24" s="240">
        <f>SUM(F10:F21)</f>
        <v>0</v>
      </c>
      <c r="G24" s="240">
        <f>SUM(G10:G21)</f>
        <v>0</v>
      </c>
      <c r="H24" s="240"/>
      <c r="I24" s="456"/>
      <c r="J24" s="240">
        <f>SUM(J10:J22)</f>
        <v>0</v>
      </c>
      <c r="K24" s="87">
        <f>SUM(K10:K22)</f>
        <v>0</v>
      </c>
    </row>
    <row r="25" spans="1:11" ht="23.25" x14ac:dyDescent="0.2">
      <c r="A25" s="446" t="s">
        <v>756</v>
      </c>
      <c r="B25" s="447"/>
      <c r="C25" s="447"/>
      <c r="D25" s="447"/>
      <c r="E25" s="447"/>
      <c r="F25" s="447"/>
      <c r="G25" s="447"/>
      <c r="H25" s="447"/>
      <c r="I25" s="447"/>
      <c r="J25" s="447"/>
      <c r="K25" s="448"/>
    </row>
    <row r="26" spans="1:11" ht="23.25" x14ac:dyDescent="0.2">
      <c r="A26" s="453" t="s">
        <v>730</v>
      </c>
      <c r="B26" s="453"/>
      <c r="C26" s="453"/>
      <c r="D26" s="453"/>
      <c r="E26" s="453"/>
      <c r="F26" s="453"/>
      <c r="G26" s="453"/>
      <c r="H26" s="453"/>
      <c r="I26" s="453"/>
      <c r="J26" s="453"/>
      <c r="K26" s="453"/>
    </row>
    <row r="27" spans="1:11" ht="23.25" x14ac:dyDescent="0.2">
      <c r="A27" s="443" t="s">
        <v>729</v>
      </c>
      <c r="B27" s="443"/>
      <c r="C27" s="443"/>
      <c r="D27" s="443"/>
      <c r="E27" s="443"/>
      <c r="F27" s="443"/>
      <c r="G27" s="443"/>
      <c r="H27" s="443"/>
      <c r="I27" s="443"/>
      <c r="J27" s="443"/>
      <c r="K27" s="443"/>
    </row>
  </sheetData>
  <sheetProtection selectLockedCells="1"/>
  <mergeCells count="21">
    <mergeCell ref="A27:K27"/>
    <mergeCell ref="H8:H9"/>
    <mergeCell ref="I8:I24"/>
    <mergeCell ref="J8:J9"/>
    <mergeCell ref="A26:K26"/>
    <mergeCell ref="A1:K1"/>
    <mergeCell ref="A2:K2"/>
    <mergeCell ref="A3:K3"/>
    <mergeCell ref="A4:K4"/>
    <mergeCell ref="A5:K5"/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70">
        <f>I21</f>
        <v>0</v>
      </c>
    </row>
    <row r="8" spans="1:10" s="14" customFormat="1" ht="23.25" x14ac:dyDescent="0.2">
      <c r="A8" s="6" t="s">
        <v>150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9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160</v>
      </c>
      <c r="B10" s="30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161</v>
      </c>
      <c r="B11" s="30">
        <v>2.5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162</v>
      </c>
      <c r="B12" s="30">
        <v>2.5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163</v>
      </c>
      <c r="B13" s="30">
        <v>2.5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164</v>
      </c>
      <c r="B14" s="30">
        <v>2.5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165</v>
      </c>
      <c r="B15" s="30">
        <v>2.5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166</v>
      </c>
      <c r="B16" s="30">
        <v>2.5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167</v>
      </c>
      <c r="B17" s="30">
        <v>2.5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168</v>
      </c>
      <c r="B18" s="30">
        <v>2.5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169</v>
      </c>
      <c r="B19" s="30">
        <v>2.5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150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4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5" t="s">
        <v>763</v>
      </c>
      <c r="B21" s="445"/>
      <c r="C21" s="92">
        <f t="shared" ref="C21:J21" si="2">SUM(C10:C19)</f>
        <v>0</v>
      </c>
      <c r="D21" s="92">
        <f t="shared" si="2"/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 t="shared" si="2"/>
        <v>0</v>
      </c>
    </row>
    <row r="22" spans="1:10" ht="24.95" customHeight="1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D10" sqref="D10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ht="23.25" x14ac:dyDescent="0.2">
      <c r="A3" s="471" t="s">
        <v>865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I11</f>
        <v>0</v>
      </c>
    </row>
    <row r="8" spans="1:10" ht="23.25" x14ac:dyDescent="0.2">
      <c r="A8" s="6" t="s">
        <v>865</v>
      </c>
      <c r="B8" s="466" t="s">
        <v>715</v>
      </c>
      <c r="C8" s="490" t="s">
        <v>2</v>
      </c>
      <c r="D8" s="468">
        <v>6</v>
      </c>
      <c r="E8" s="460" t="s">
        <v>2</v>
      </c>
      <c r="F8" s="472"/>
      <c r="G8" s="472"/>
      <c r="H8" s="461"/>
      <c r="I8" s="468" t="s">
        <v>8</v>
      </c>
      <c r="J8" s="466" t="s">
        <v>10</v>
      </c>
    </row>
    <row r="9" spans="1:10" ht="23.25" x14ac:dyDescent="0.2">
      <c r="A9" s="137" t="s">
        <v>734</v>
      </c>
      <c r="B9" s="467"/>
      <c r="C9" s="491"/>
      <c r="D9" s="469"/>
      <c r="E9" s="462"/>
      <c r="F9" s="473"/>
      <c r="G9" s="473"/>
      <c r="H9" s="463"/>
      <c r="I9" s="469"/>
      <c r="J9" s="467"/>
    </row>
    <row r="10" spans="1:10" ht="23.25" x14ac:dyDescent="0.35">
      <c r="A10" s="13" t="s">
        <v>866</v>
      </c>
      <c r="B10" s="26">
        <v>5</v>
      </c>
      <c r="C10" s="492"/>
      <c r="D10" s="23">
        <v>0</v>
      </c>
      <c r="E10" s="464"/>
      <c r="F10" s="474"/>
      <c r="G10" s="474"/>
      <c r="H10" s="465"/>
      <c r="I10" s="32">
        <f>SUM(C10:H10)</f>
        <v>0</v>
      </c>
      <c r="J10" s="25">
        <f>B10*I10</f>
        <v>0</v>
      </c>
    </row>
    <row r="11" spans="1:10" ht="23.25" x14ac:dyDescent="0.35">
      <c r="A11" s="508" t="s">
        <v>763</v>
      </c>
      <c r="B11" s="509"/>
      <c r="C11" s="509"/>
      <c r="D11" s="509"/>
      <c r="E11" s="509"/>
      <c r="F11" s="509"/>
      <c r="G11" s="509"/>
      <c r="H11" s="510"/>
      <c r="I11" s="90">
        <f>I10</f>
        <v>0</v>
      </c>
      <c r="J11" s="91">
        <f>J10</f>
        <v>0</v>
      </c>
    </row>
    <row r="12" spans="1:10" ht="23.25" x14ac:dyDescent="0.2">
      <c r="A12" s="457" t="s">
        <v>756</v>
      </c>
      <c r="B12" s="458"/>
      <c r="C12" s="458"/>
      <c r="D12" s="458"/>
      <c r="E12" s="458"/>
      <c r="F12" s="458"/>
      <c r="G12" s="458"/>
      <c r="H12" s="458"/>
      <c r="I12" s="458"/>
      <c r="J12" s="459"/>
    </row>
  </sheetData>
  <sheetProtection selectLockedCells="1"/>
  <mergeCells count="15">
    <mergeCell ref="A12:J12"/>
    <mergeCell ref="B8:B9"/>
    <mergeCell ref="D8:D9"/>
    <mergeCell ref="I8:I9"/>
    <mergeCell ref="J8:J9"/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E12" sqref="E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70">
        <f>I13</f>
        <v>0</v>
      </c>
    </row>
    <row r="8" spans="1:10" s="14" customFormat="1" ht="23.25" x14ac:dyDescent="0.2">
      <c r="A8" s="6" t="s">
        <v>708</v>
      </c>
      <c r="B8" s="466" t="s">
        <v>715</v>
      </c>
      <c r="C8" s="553" t="s">
        <v>2</v>
      </c>
      <c r="D8" s="554"/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2">
      <c r="A9" s="93" t="s">
        <v>734</v>
      </c>
      <c r="B9" s="467"/>
      <c r="C9" s="555"/>
      <c r="D9" s="556"/>
      <c r="E9" s="469"/>
      <c r="F9" s="469"/>
      <c r="G9" s="469"/>
      <c r="H9" s="469"/>
      <c r="I9" s="469"/>
      <c r="J9" s="467"/>
    </row>
    <row r="10" spans="1:10" ht="23.25" x14ac:dyDescent="0.35">
      <c r="A10" s="21" t="s">
        <v>710</v>
      </c>
      <c r="B10" s="30">
        <v>2</v>
      </c>
      <c r="C10" s="555"/>
      <c r="D10" s="556"/>
      <c r="E10" s="27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711</v>
      </c>
      <c r="B11" s="30">
        <v>2</v>
      </c>
      <c r="C11" s="555"/>
      <c r="D11" s="556"/>
      <c r="E11" s="27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6" t="s">
        <v>708</v>
      </c>
      <c r="B12" s="53" t="s">
        <v>808</v>
      </c>
      <c r="C12" s="555"/>
      <c r="D12" s="556"/>
      <c r="E12" s="57">
        <v>6</v>
      </c>
      <c r="F12" s="57">
        <v>8</v>
      </c>
      <c r="G12" s="57">
        <v>10</v>
      </c>
      <c r="H12" s="84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445" t="s">
        <v>763</v>
      </c>
      <c r="B13" s="445"/>
      <c r="C13" s="557"/>
      <c r="D13" s="558"/>
      <c r="E13" s="82">
        <f t="shared" ref="E13:J13" si="0">SUM(E10:E11)</f>
        <v>0</v>
      </c>
      <c r="F13" s="82">
        <f t="shared" si="0"/>
        <v>0</v>
      </c>
      <c r="G13" s="82">
        <f t="shared" si="0"/>
        <v>0</v>
      </c>
      <c r="H13" s="82">
        <f t="shared" si="0"/>
        <v>0</v>
      </c>
      <c r="I13" s="82">
        <f t="shared" si="0"/>
        <v>0</v>
      </c>
      <c r="J13" s="73">
        <f t="shared" si="0"/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formatColumns="0" selectLockedCells="1"/>
  <mergeCells count="17">
    <mergeCell ref="F8:F9"/>
    <mergeCell ref="G8:G9"/>
    <mergeCell ref="A14:J14"/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  <mergeCell ref="B8:B9"/>
    <mergeCell ref="E8:E9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A7" sqref="A7:I7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I23</f>
        <v>0</v>
      </c>
    </row>
    <row r="8" spans="1:10" s="14" customFormat="1" ht="23.25" x14ac:dyDescent="0.2">
      <c r="A8" s="6" t="s">
        <v>486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557</v>
      </c>
      <c r="B10" s="30">
        <v>2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18" t="s">
        <v>558</v>
      </c>
      <c r="B11" s="30">
        <v>2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559</v>
      </c>
      <c r="B12" s="30">
        <v>2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560</v>
      </c>
      <c r="B13" s="30">
        <v>2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561</v>
      </c>
      <c r="B14" s="30">
        <v>2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562</v>
      </c>
      <c r="B15" s="30">
        <v>2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563</v>
      </c>
      <c r="B16" s="30">
        <v>2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564</v>
      </c>
      <c r="B17" s="30">
        <v>2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565</v>
      </c>
      <c r="B18" s="30">
        <v>2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566</v>
      </c>
      <c r="B19" s="30">
        <v>2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567</v>
      </c>
      <c r="B20" s="30">
        <v>2</v>
      </c>
      <c r="C20" s="27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568</v>
      </c>
      <c r="B21" s="30">
        <v>2</v>
      </c>
      <c r="C21" s="27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6" t="s">
        <v>486</v>
      </c>
      <c r="B22" s="53" t="s">
        <v>808</v>
      </c>
      <c r="C22" s="81">
        <v>2</v>
      </c>
      <c r="D22" s="57">
        <v>4</v>
      </c>
      <c r="E22" s="57">
        <v>6</v>
      </c>
      <c r="F22" s="57">
        <v>8</v>
      </c>
      <c r="G22" s="57">
        <v>10</v>
      </c>
      <c r="H22" s="84">
        <v>12</v>
      </c>
      <c r="I22" s="20" t="s">
        <v>8</v>
      </c>
      <c r="J22" s="19" t="s">
        <v>10</v>
      </c>
    </row>
    <row r="23" spans="1:10" s="58" customFormat="1" ht="23.25" customHeight="1" x14ac:dyDescent="0.35">
      <c r="A23" s="445" t="s">
        <v>763</v>
      </c>
      <c r="B23" s="445"/>
      <c r="C23" s="32">
        <f>SUM(C10:C21)</f>
        <v>0</v>
      </c>
      <c r="D23" s="32">
        <f t="shared" ref="D23:I23" si="2">SUM(D10:D21)</f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91">
        <f>SUM(J10:J21)</f>
        <v>0</v>
      </c>
    </row>
    <row r="24" spans="1:10" ht="24.95" customHeight="1" x14ac:dyDescent="0.2">
      <c r="A24" s="457" t="s">
        <v>756</v>
      </c>
      <c r="B24" s="458"/>
      <c r="C24" s="458"/>
      <c r="D24" s="458"/>
      <c r="E24" s="458"/>
      <c r="F24" s="458"/>
      <c r="G24" s="458"/>
      <c r="H24" s="458"/>
      <c r="I24" s="458"/>
      <c r="J24" s="459"/>
    </row>
  </sheetData>
  <sheetProtection selectLockedCells="1"/>
  <mergeCells count="18">
    <mergeCell ref="A24:J24"/>
    <mergeCell ref="A1:J1"/>
    <mergeCell ref="A2:J2"/>
    <mergeCell ref="A3:J3"/>
    <mergeCell ref="A4:J4"/>
    <mergeCell ref="A5:J5"/>
    <mergeCell ref="A6:J6"/>
    <mergeCell ref="A7:I7"/>
    <mergeCell ref="A23:B23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workbookViewId="0">
      <selection activeCell="D16" sqref="D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I17</f>
        <v>0</v>
      </c>
    </row>
    <row r="8" spans="1:10" s="14" customFormat="1" ht="23.25" x14ac:dyDescent="0.2">
      <c r="A8" s="6" t="s">
        <v>174</v>
      </c>
      <c r="B8" s="466" t="s">
        <v>715</v>
      </c>
      <c r="C8" s="553" t="s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s="14" customFormat="1" ht="23.25" x14ac:dyDescent="0.2">
      <c r="A9" s="38" t="s">
        <v>734</v>
      </c>
      <c r="B9" s="467"/>
      <c r="C9" s="555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9" t="s">
        <v>265</v>
      </c>
      <c r="B10" s="30">
        <v>2</v>
      </c>
      <c r="C10" s="555"/>
      <c r="D10" s="23">
        <v>0</v>
      </c>
      <c r="E10" s="23"/>
      <c r="F10" s="23"/>
      <c r="G10" s="23"/>
      <c r="H10" s="23">
        <v>0</v>
      </c>
      <c r="I10" s="32">
        <f t="shared" ref="I10:I15" si="0">SUM(D10:H10)</f>
        <v>0</v>
      </c>
      <c r="J10" s="25">
        <f t="shared" ref="J10:J15" si="1">B10*I10</f>
        <v>0</v>
      </c>
    </row>
    <row r="11" spans="1:10" ht="23.25" x14ac:dyDescent="0.35">
      <c r="A11" s="40" t="s">
        <v>170</v>
      </c>
      <c r="B11" s="30">
        <v>2</v>
      </c>
      <c r="C11" s="555"/>
      <c r="D11" s="23"/>
      <c r="E11" s="23">
        <v>0</v>
      </c>
      <c r="F11" s="27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40" t="s">
        <v>171</v>
      </c>
      <c r="B12" s="30">
        <v>2</v>
      </c>
      <c r="C12" s="555"/>
      <c r="D12" s="23"/>
      <c r="E12" s="23"/>
      <c r="F12" s="27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40" t="s">
        <v>172</v>
      </c>
      <c r="B13" s="30">
        <v>2</v>
      </c>
      <c r="C13" s="555"/>
      <c r="D13" s="23"/>
      <c r="E13" s="23"/>
      <c r="F13" s="27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40" t="s">
        <v>173</v>
      </c>
      <c r="B14" s="30">
        <v>2</v>
      </c>
      <c r="C14" s="555"/>
      <c r="D14" s="23"/>
      <c r="E14" s="23"/>
      <c r="F14" s="27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158</v>
      </c>
      <c r="B15" s="30">
        <v>2</v>
      </c>
      <c r="C15" s="555"/>
      <c r="D15" s="23"/>
      <c r="E15" s="23"/>
      <c r="F15" s="27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174</v>
      </c>
      <c r="B16" s="53" t="s">
        <v>808</v>
      </c>
      <c r="C16" s="555"/>
      <c r="D16" s="57">
        <v>4</v>
      </c>
      <c r="E16" s="57">
        <v>6</v>
      </c>
      <c r="F16" s="57">
        <v>8</v>
      </c>
      <c r="G16" s="57">
        <v>10</v>
      </c>
      <c r="H16" s="84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445" t="s">
        <v>763</v>
      </c>
      <c r="B17" s="445"/>
      <c r="C17" s="557"/>
      <c r="D17" s="32">
        <f t="shared" ref="D17:J17" si="2">SUM(D10:D15)</f>
        <v>0</v>
      </c>
      <c r="E17" s="32">
        <f t="shared" si="2"/>
        <v>0</v>
      </c>
      <c r="F17" s="32">
        <f t="shared" si="2"/>
        <v>0</v>
      </c>
      <c r="G17" s="32">
        <f t="shared" si="2"/>
        <v>0</v>
      </c>
      <c r="H17" s="32">
        <f t="shared" si="2"/>
        <v>0</v>
      </c>
      <c r="I17" s="32">
        <f t="shared" si="2"/>
        <v>0</v>
      </c>
      <c r="J17" s="91">
        <f t="shared" si="2"/>
        <v>0</v>
      </c>
    </row>
    <row r="18" spans="1:10" ht="24.95" customHeight="1" x14ac:dyDescent="0.2">
      <c r="A18" s="457" t="s">
        <v>756</v>
      </c>
      <c r="B18" s="458"/>
      <c r="C18" s="458"/>
      <c r="D18" s="458"/>
      <c r="E18" s="458"/>
      <c r="F18" s="458"/>
      <c r="G18" s="458"/>
      <c r="H18" s="458"/>
      <c r="I18" s="458"/>
      <c r="J18" s="459"/>
    </row>
  </sheetData>
  <sheetProtection selectLockedCells="1"/>
  <mergeCells count="18"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ht="23.25" x14ac:dyDescent="0.2">
      <c r="A3" s="452" t="s">
        <v>871</v>
      </c>
      <c r="B3" s="452"/>
      <c r="C3" s="452"/>
      <c r="D3" s="452"/>
      <c r="E3" s="452"/>
      <c r="F3" s="452"/>
      <c r="G3" s="452"/>
      <c r="H3" s="452"/>
      <c r="I3" s="452"/>
      <c r="J3" s="452"/>
    </row>
    <row r="4" spans="1:10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ht="23.25" x14ac:dyDescent="0.35">
      <c r="A8" s="8" t="s">
        <v>868</v>
      </c>
      <c r="B8" s="466" t="s">
        <v>715</v>
      </c>
      <c r="C8" s="488" t="s">
        <v>2</v>
      </c>
      <c r="D8" s="468">
        <v>8</v>
      </c>
      <c r="E8" s="468">
        <v>10</v>
      </c>
      <c r="F8" s="468">
        <v>12</v>
      </c>
      <c r="G8" s="468">
        <v>14</v>
      </c>
      <c r="H8" s="468">
        <v>16</v>
      </c>
      <c r="I8" s="466" t="s">
        <v>8</v>
      </c>
      <c r="J8" s="466" t="s">
        <v>10</v>
      </c>
    </row>
    <row r="9" spans="1:10" ht="23.25" x14ac:dyDescent="0.35">
      <c r="A9" s="140" t="s">
        <v>734</v>
      </c>
      <c r="B9" s="467"/>
      <c r="C9" s="48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9" t="s">
        <v>870</v>
      </c>
      <c r="B10" s="30">
        <v>2</v>
      </c>
      <c r="C10" s="489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89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89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89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89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89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89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89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89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89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868</v>
      </c>
      <c r="B20" s="53" t="s">
        <v>808</v>
      </c>
      <c r="C20" s="489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5" t="s">
        <v>763</v>
      </c>
      <c r="B21" s="445"/>
      <c r="C21" s="489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A6" sqref="A6:J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779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I17</f>
        <v>0</v>
      </c>
    </row>
    <row r="8" spans="1:10" s="14" customFormat="1" ht="23.25" x14ac:dyDescent="0.2">
      <c r="A8" s="6" t="s">
        <v>25</v>
      </c>
      <c r="B8" s="466" t="s">
        <v>715</v>
      </c>
      <c r="C8" s="559">
        <v>0</v>
      </c>
      <c r="D8" s="560"/>
      <c r="E8" s="560"/>
      <c r="F8" s="468">
        <v>10</v>
      </c>
      <c r="G8" s="468">
        <v>12</v>
      </c>
      <c r="H8" s="468">
        <v>14</v>
      </c>
      <c r="I8" s="468" t="s">
        <v>8</v>
      </c>
      <c r="J8" s="468" t="s">
        <v>10</v>
      </c>
    </row>
    <row r="9" spans="1:10" s="14" customFormat="1" ht="23.25" x14ac:dyDescent="0.2">
      <c r="A9" s="94" t="s">
        <v>734</v>
      </c>
      <c r="B9" s="467"/>
      <c r="C9" s="561"/>
      <c r="D9" s="562"/>
      <c r="E9" s="562"/>
      <c r="F9" s="469"/>
      <c r="G9" s="469"/>
      <c r="H9" s="469"/>
      <c r="I9" s="469"/>
      <c r="J9" s="469"/>
    </row>
    <row r="10" spans="1:10" s="64" customFormat="1" ht="23.25" x14ac:dyDescent="0.35">
      <c r="A10" s="183" t="s">
        <v>175</v>
      </c>
      <c r="B10" s="184">
        <v>2</v>
      </c>
      <c r="C10" s="561"/>
      <c r="D10" s="562"/>
      <c r="E10" s="562"/>
      <c r="F10" s="133">
        <v>0</v>
      </c>
      <c r="G10" s="133">
        <v>0</v>
      </c>
      <c r="H10" s="133">
        <v>0</v>
      </c>
      <c r="I10" s="134">
        <f t="shared" ref="I10:I15" si="0">SUM(F10:H10)</f>
        <v>0</v>
      </c>
      <c r="J10" s="139">
        <f t="shared" ref="J10:J15" si="1">B10*I10</f>
        <v>0</v>
      </c>
    </row>
    <row r="11" spans="1:10" s="64" customFormat="1" ht="23.25" x14ac:dyDescent="0.35">
      <c r="A11" s="128" t="s">
        <v>176</v>
      </c>
      <c r="B11" s="184">
        <v>2</v>
      </c>
      <c r="C11" s="561"/>
      <c r="D11" s="562"/>
      <c r="E11" s="562"/>
      <c r="F11" s="133">
        <v>0</v>
      </c>
      <c r="G11" s="133">
        <v>0</v>
      </c>
      <c r="H11" s="133">
        <v>0</v>
      </c>
      <c r="I11" s="134">
        <f t="shared" si="0"/>
        <v>0</v>
      </c>
      <c r="J11" s="139">
        <f t="shared" si="1"/>
        <v>0</v>
      </c>
    </row>
    <row r="12" spans="1:10" ht="23.25" x14ac:dyDescent="0.35">
      <c r="A12" s="18" t="s">
        <v>177</v>
      </c>
      <c r="B12" s="184">
        <v>2</v>
      </c>
      <c r="C12" s="561"/>
      <c r="D12" s="562"/>
      <c r="E12" s="562"/>
      <c r="F12" s="23">
        <v>0</v>
      </c>
      <c r="G12" s="23">
        <v>0</v>
      </c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178</v>
      </c>
      <c r="B13" s="184">
        <v>2</v>
      </c>
      <c r="C13" s="561"/>
      <c r="D13" s="562"/>
      <c r="E13" s="562"/>
      <c r="F13" s="23">
        <v>0</v>
      </c>
      <c r="G13" s="23">
        <v>0</v>
      </c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179</v>
      </c>
      <c r="B14" s="184">
        <v>2</v>
      </c>
      <c r="C14" s="561"/>
      <c r="D14" s="562"/>
      <c r="E14" s="562"/>
      <c r="F14" s="23">
        <v>0</v>
      </c>
      <c r="G14" s="23">
        <v>0</v>
      </c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180</v>
      </c>
      <c r="B15" s="184">
        <v>2</v>
      </c>
      <c r="C15" s="561"/>
      <c r="D15" s="562"/>
      <c r="E15" s="562"/>
      <c r="F15" s="23">
        <v>0</v>
      </c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6" t="s">
        <v>25</v>
      </c>
      <c r="B16" s="53" t="s">
        <v>808</v>
      </c>
      <c r="C16" s="561"/>
      <c r="D16" s="562"/>
      <c r="E16" s="562"/>
      <c r="F16" s="57">
        <v>10</v>
      </c>
      <c r="G16" s="57">
        <v>12</v>
      </c>
      <c r="H16" s="84">
        <v>14</v>
      </c>
      <c r="I16" s="20" t="s">
        <v>8</v>
      </c>
      <c r="J16" s="19" t="s">
        <v>10</v>
      </c>
    </row>
    <row r="17" spans="1:10" s="58" customFormat="1" ht="23.25" customHeight="1" x14ac:dyDescent="0.35">
      <c r="A17" s="445" t="s">
        <v>763</v>
      </c>
      <c r="B17" s="445"/>
      <c r="C17" s="563"/>
      <c r="D17" s="564"/>
      <c r="E17" s="564"/>
      <c r="F17" s="32">
        <f>SUM(F10:F15)</f>
        <v>0</v>
      </c>
      <c r="G17" s="32">
        <f>SUM(G10:G15)</f>
        <v>0</v>
      </c>
      <c r="H17" s="32">
        <f>SUM(H10:H15)</f>
        <v>0</v>
      </c>
      <c r="I17" s="32">
        <f>SUM(I10:I15)</f>
        <v>0</v>
      </c>
      <c r="J17" s="91">
        <f>SUM(J10:J15)</f>
        <v>0</v>
      </c>
    </row>
    <row r="18" spans="1:10" ht="24.95" customHeight="1" x14ac:dyDescent="0.2">
      <c r="A18" s="457" t="s">
        <v>756</v>
      </c>
      <c r="B18" s="458"/>
      <c r="C18" s="458"/>
      <c r="D18" s="458"/>
      <c r="E18" s="458"/>
      <c r="F18" s="458"/>
      <c r="G18" s="458"/>
      <c r="H18" s="458"/>
      <c r="I18" s="458"/>
      <c r="J18" s="459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5" zoomScale="80" workbookViewId="0">
      <selection activeCell="B11" sqref="B11:B20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I22</f>
        <v>0</v>
      </c>
    </row>
    <row r="8" spans="1:10" s="14" customFormat="1" ht="23.25" x14ac:dyDescent="0.2">
      <c r="A8" s="6" t="s">
        <v>181</v>
      </c>
      <c r="B8" s="468" t="s">
        <v>715</v>
      </c>
      <c r="C8" s="553" t="s">
        <v>2</v>
      </c>
      <c r="D8" s="468">
        <v>2</v>
      </c>
      <c r="E8" s="468">
        <v>4</v>
      </c>
      <c r="F8" s="468">
        <v>6</v>
      </c>
      <c r="G8" s="468">
        <v>8</v>
      </c>
      <c r="H8" s="468">
        <v>10</v>
      </c>
      <c r="I8" s="466" t="s">
        <v>8</v>
      </c>
      <c r="J8" s="466" t="s">
        <v>10</v>
      </c>
    </row>
    <row r="9" spans="1:10" s="14" customFormat="1" ht="23.25" x14ac:dyDescent="0.2">
      <c r="A9" s="38" t="s">
        <v>734</v>
      </c>
      <c r="B9" s="469"/>
      <c r="C9" s="555"/>
      <c r="D9" s="469"/>
      <c r="E9" s="469"/>
      <c r="F9" s="469"/>
      <c r="G9" s="469"/>
      <c r="H9" s="469"/>
      <c r="I9" s="467"/>
      <c r="J9" s="467"/>
    </row>
    <row r="10" spans="1:10" s="64" customFormat="1" ht="23.25" x14ac:dyDescent="0.35">
      <c r="A10" s="128" t="s">
        <v>182</v>
      </c>
      <c r="B10" s="132">
        <v>3.5</v>
      </c>
      <c r="C10" s="555"/>
      <c r="D10" s="107">
        <v>0</v>
      </c>
      <c r="E10" s="133">
        <v>0</v>
      </c>
      <c r="F10" s="133">
        <v>0</v>
      </c>
      <c r="G10" s="133">
        <v>0</v>
      </c>
      <c r="H10" s="133">
        <v>0</v>
      </c>
      <c r="I10" s="138">
        <f t="shared" ref="I10:I20" si="0">SUM(D10:H10)</f>
        <v>0</v>
      </c>
      <c r="J10" s="139">
        <f t="shared" ref="J10:J20" si="1">B10*I10</f>
        <v>0</v>
      </c>
    </row>
    <row r="11" spans="1:10" ht="23.25" x14ac:dyDescent="0.35">
      <c r="A11" s="18" t="s">
        <v>183</v>
      </c>
      <c r="B11" s="132">
        <v>3.5</v>
      </c>
      <c r="C11" s="555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184</v>
      </c>
      <c r="B12" s="132">
        <v>3.5</v>
      </c>
      <c r="C12" s="555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185</v>
      </c>
      <c r="B13" s="132">
        <v>3.5</v>
      </c>
      <c r="C13" s="555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192</v>
      </c>
      <c r="B14" s="132">
        <v>3.5</v>
      </c>
      <c r="C14" s="555"/>
      <c r="D14" s="27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31" t="s">
        <v>186</v>
      </c>
      <c r="B15" s="132">
        <v>3.5</v>
      </c>
      <c r="C15" s="555"/>
      <c r="D15" s="27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187</v>
      </c>
      <c r="B16" s="132">
        <v>3.5</v>
      </c>
      <c r="C16" s="555"/>
      <c r="D16" s="27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9" t="s">
        <v>188</v>
      </c>
      <c r="B17" s="132">
        <v>3.5</v>
      </c>
      <c r="C17" s="555"/>
      <c r="D17" s="27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9" t="s">
        <v>189</v>
      </c>
      <c r="B18" s="132">
        <v>3.5</v>
      </c>
      <c r="C18" s="555"/>
      <c r="D18" s="27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9" t="s">
        <v>190</v>
      </c>
      <c r="B19" s="132">
        <v>3.5</v>
      </c>
      <c r="C19" s="555"/>
      <c r="D19" s="27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191</v>
      </c>
      <c r="B20" s="132">
        <v>3.5</v>
      </c>
      <c r="C20" s="555"/>
      <c r="D20" s="27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6" t="s">
        <v>181</v>
      </c>
      <c r="B21" s="53" t="s">
        <v>808</v>
      </c>
      <c r="C21" s="555"/>
      <c r="D21" s="57">
        <v>4</v>
      </c>
      <c r="E21" s="57">
        <v>6</v>
      </c>
      <c r="F21" s="57">
        <v>8</v>
      </c>
      <c r="G21" s="57">
        <v>10</v>
      </c>
      <c r="H21" s="84">
        <v>12</v>
      </c>
      <c r="I21" s="20" t="s">
        <v>8</v>
      </c>
      <c r="J21" s="19" t="s">
        <v>10</v>
      </c>
    </row>
    <row r="22" spans="1:10" s="58" customFormat="1" ht="23.25" customHeight="1" x14ac:dyDescent="0.35">
      <c r="A22" s="445" t="s">
        <v>763</v>
      </c>
      <c r="B22" s="445"/>
      <c r="C22" s="557"/>
      <c r="D22" s="32">
        <f t="shared" ref="D22:J22" si="2">SUM(D10:D20)</f>
        <v>0</v>
      </c>
      <c r="E22" s="32">
        <f t="shared" si="2"/>
        <v>0</v>
      </c>
      <c r="F22" s="32">
        <f t="shared" si="2"/>
        <v>0</v>
      </c>
      <c r="G22" s="32">
        <f t="shared" si="2"/>
        <v>0</v>
      </c>
      <c r="H22" s="32">
        <f t="shared" si="2"/>
        <v>0</v>
      </c>
      <c r="I22" s="32">
        <f t="shared" si="2"/>
        <v>0</v>
      </c>
      <c r="J22" s="91">
        <f t="shared" si="2"/>
        <v>0</v>
      </c>
    </row>
    <row r="23" spans="1:10" ht="24.95" customHeight="1" x14ac:dyDescent="0.2">
      <c r="A23" s="457" t="s">
        <v>756</v>
      </c>
      <c r="B23" s="458"/>
      <c r="C23" s="458"/>
      <c r="D23" s="458"/>
      <c r="E23" s="458"/>
      <c r="F23" s="458"/>
      <c r="G23" s="458"/>
      <c r="H23" s="458"/>
      <c r="I23" s="458"/>
      <c r="J23" s="459"/>
    </row>
  </sheetData>
  <sheetProtection selectLockedCells="1"/>
  <mergeCells count="18"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s="14" customFormat="1" ht="23.25" x14ac:dyDescent="0.2">
      <c r="A8" s="6" t="s">
        <v>717</v>
      </c>
      <c r="B8" s="466" t="s">
        <v>715</v>
      </c>
      <c r="C8" s="565"/>
      <c r="D8" s="468">
        <v>2</v>
      </c>
      <c r="E8" s="468">
        <v>4</v>
      </c>
      <c r="F8" s="468">
        <v>6</v>
      </c>
      <c r="G8" s="468">
        <v>8</v>
      </c>
      <c r="H8" s="468">
        <v>10</v>
      </c>
      <c r="I8" s="468" t="s">
        <v>8</v>
      </c>
      <c r="J8" s="466" t="s">
        <v>10</v>
      </c>
    </row>
    <row r="9" spans="1:10" s="14" customFormat="1" ht="23.25" x14ac:dyDescent="0.2">
      <c r="A9" s="189" t="s">
        <v>734</v>
      </c>
      <c r="B9" s="467"/>
      <c r="C9" s="565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194</v>
      </c>
      <c r="B10" s="26">
        <v>2.5</v>
      </c>
      <c r="C10" s="565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195</v>
      </c>
      <c r="B11" s="26">
        <v>2.5</v>
      </c>
      <c r="C11" s="565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6" t="s">
        <v>717</v>
      </c>
      <c r="B12" s="53" t="s">
        <v>808</v>
      </c>
      <c r="C12" s="565"/>
      <c r="D12" s="57">
        <v>2</v>
      </c>
      <c r="E12" s="57">
        <v>4</v>
      </c>
      <c r="F12" s="57">
        <v>6</v>
      </c>
      <c r="G12" s="57">
        <v>8</v>
      </c>
      <c r="H12" s="85">
        <v>10</v>
      </c>
      <c r="I12" s="20" t="s">
        <v>8</v>
      </c>
      <c r="J12" s="19" t="s">
        <v>10</v>
      </c>
    </row>
    <row r="13" spans="1:10" s="58" customFormat="1" ht="23.25" customHeight="1" x14ac:dyDescent="0.35">
      <c r="A13" s="445" t="s">
        <v>763</v>
      </c>
      <c r="B13" s="445"/>
      <c r="C13" s="565"/>
      <c r="D13" s="32">
        <f t="shared" ref="D13:J13" si="0">SUM(D10:D11)</f>
        <v>0</v>
      </c>
      <c r="E13" s="32">
        <f t="shared" si="0"/>
        <v>0</v>
      </c>
      <c r="F13" s="32">
        <f t="shared" si="0"/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  <c r="J13" s="91">
        <f t="shared" si="0"/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8"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F12" sqref="F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s="14" customFormat="1" ht="23.25" x14ac:dyDescent="0.2">
      <c r="A8" s="6" t="s">
        <v>26</v>
      </c>
      <c r="B8" s="466" t="s">
        <v>715</v>
      </c>
      <c r="C8" s="460" t="s">
        <v>2</v>
      </c>
      <c r="D8" s="472"/>
      <c r="E8" s="461"/>
      <c r="F8" s="468">
        <v>6</v>
      </c>
      <c r="G8" s="460" t="s">
        <v>2</v>
      </c>
      <c r="H8" s="461"/>
      <c r="I8" s="468" t="s">
        <v>8</v>
      </c>
      <c r="J8" s="466" t="s">
        <v>10</v>
      </c>
    </row>
    <row r="9" spans="1:10" s="14" customFormat="1" ht="23.25" x14ac:dyDescent="0.2">
      <c r="A9" s="189" t="s">
        <v>734</v>
      </c>
      <c r="B9" s="467"/>
      <c r="C9" s="462"/>
      <c r="D9" s="473"/>
      <c r="E9" s="463"/>
      <c r="F9" s="469"/>
      <c r="G9" s="462"/>
      <c r="H9" s="463"/>
      <c r="I9" s="469"/>
      <c r="J9" s="467"/>
    </row>
    <row r="10" spans="1:10" s="1" customFormat="1" ht="23.25" x14ac:dyDescent="0.35">
      <c r="A10" s="18" t="s">
        <v>196</v>
      </c>
      <c r="B10" s="26">
        <v>1.75</v>
      </c>
      <c r="C10" s="462"/>
      <c r="D10" s="473"/>
      <c r="E10" s="463"/>
      <c r="F10" s="23">
        <v>0</v>
      </c>
      <c r="G10" s="462"/>
      <c r="H10" s="463"/>
      <c r="I10" s="32">
        <f>F10</f>
        <v>0</v>
      </c>
      <c r="J10" s="25">
        <f>B10*I10</f>
        <v>0</v>
      </c>
    </row>
    <row r="11" spans="1:10" ht="23.25" x14ac:dyDescent="0.35">
      <c r="A11" s="18" t="s">
        <v>197</v>
      </c>
      <c r="B11" s="26">
        <v>1.75</v>
      </c>
      <c r="C11" s="462"/>
      <c r="D11" s="473"/>
      <c r="E11" s="463"/>
      <c r="F11" s="23">
        <v>0</v>
      </c>
      <c r="G11" s="462"/>
      <c r="H11" s="463"/>
      <c r="I11" s="32">
        <f>F11</f>
        <v>0</v>
      </c>
      <c r="J11" s="25">
        <f>B11*I11</f>
        <v>0</v>
      </c>
    </row>
    <row r="12" spans="1:10" ht="23.25" x14ac:dyDescent="0.35">
      <c r="A12" s="6" t="s">
        <v>26</v>
      </c>
      <c r="B12" s="53" t="s">
        <v>808</v>
      </c>
      <c r="C12" s="462"/>
      <c r="D12" s="473"/>
      <c r="E12" s="463"/>
      <c r="F12" s="57">
        <v>6</v>
      </c>
      <c r="G12" s="462"/>
      <c r="H12" s="463"/>
      <c r="I12" s="20" t="s">
        <v>8</v>
      </c>
      <c r="J12" s="19" t="s">
        <v>10</v>
      </c>
    </row>
    <row r="13" spans="1:10" s="58" customFormat="1" ht="23.25" customHeight="1" x14ac:dyDescent="0.35">
      <c r="A13" s="445" t="s">
        <v>763</v>
      </c>
      <c r="B13" s="445"/>
      <c r="C13" s="464"/>
      <c r="D13" s="474"/>
      <c r="E13" s="465"/>
      <c r="F13" s="32">
        <f>SUM(F10:F11)</f>
        <v>0</v>
      </c>
      <c r="G13" s="464"/>
      <c r="H13" s="465"/>
      <c r="I13" s="32">
        <f>SUM(I10:I11)</f>
        <v>0</v>
      </c>
      <c r="J13" s="91">
        <f>SUM(J10:J11)</f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5">
    <mergeCell ref="A7:I7"/>
    <mergeCell ref="A13:B13"/>
    <mergeCell ref="A14:J14"/>
    <mergeCell ref="G8:H13"/>
    <mergeCell ref="C8:E13"/>
    <mergeCell ref="B8:B9"/>
    <mergeCell ref="F8:F9"/>
    <mergeCell ref="I8:I9"/>
    <mergeCell ref="J8:J9"/>
    <mergeCell ref="A6:J6"/>
    <mergeCell ref="A5:J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workbookViewId="0">
      <selection activeCell="E11" sqref="E11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755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I16</f>
        <v>0</v>
      </c>
    </row>
    <row r="8" spans="1:10" ht="23.25" x14ac:dyDescent="0.35">
      <c r="A8" s="8" t="s">
        <v>714</v>
      </c>
      <c r="B8" s="466" t="s">
        <v>715</v>
      </c>
      <c r="C8" s="460" t="s">
        <v>2</v>
      </c>
      <c r="D8" s="461"/>
      <c r="E8" s="468">
        <v>6</v>
      </c>
      <c r="F8" s="468">
        <v>8</v>
      </c>
      <c r="G8" s="460" t="s">
        <v>2</v>
      </c>
      <c r="H8" s="461"/>
      <c r="I8" s="466" t="s">
        <v>8</v>
      </c>
      <c r="J8" s="466" t="s">
        <v>10</v>
      </c>
    </row>
    <row r="9" spans="1:10" ht="23.25" x14ac:dyDescent="0.2">
      <c r="A9" s="94" t="s">
        <v>734</v>
      </c>
      <c r="B9" s="467"/>
      <c r="C9" s="462"/>
      <c r="D9" s="463"/>
      <c r="E9" s="469"/>
      <c r="F9" s="469"/>
      <c r="G9" s="462"/>
      <c r="H9" s="463"/>
      <c r="I9" s="467"/>
      <c r="J9" s="467"/>
    </row>
    <row r="10" spans="1:10" s="1" customFormat="1" ht="23.25" x14ac:dyDescent="0.35">
      <c r="A10" s="40" t="s">
        <v>11</v>
      </c>
      <c r="B10" s="22">
        <v>2.5</v>
      </c>
      <c r="C10" s="462"/>
      <c r="D10" s="463"/>
      <c r="E10" s="23">
        <v>0</v>
      </c>
      <c r="F10" s="23">
        <v>0</v>
      </c>
      <c r="G10" s="462"/>
      <c r="H10" s="463"/>
      <c r="I10" s="24">
        <f>SUM(E10:H10)</f>
        <v>0</v>
      </c>
      <c r="J10" s="25">
        <f>I10*B10</f>
        <v>0</v>
      </c>
    </row>
    <row r="11" spans="1:10" s="1" customFormat="1" ht="23.25" x14ac:dyDescent="0.35">
      <c r="A11" s="40" t="s">
        <v>12</v>
      </c>
      <c r="B11" s="22">
        <v>2.5</v>
      </c>
      <c r="C11" s="462"/>
      <c r="D11" s="463"/>
      <c r="E11" s="23">
        <v>0</v>
      </c>
      <c r="F11" s="23">
        <v>0</v>
      </c>
      <c r="G11" s="462"/>
      <c r="H11" s="463"/>
      <c r="I11" s="24">
        <f>SUM(E11:H11)</f>
        <v>0</v>
      </c>
      <c r="J11" s="25">
        <f>I11*B11</f>
        <v>0</v>
      </c>
    </row>
    <row r="12" spans="1:10" s="1" customFormat="1" ht="23.25" x14ac:dyDescent="0.35">
      <c r="A12" s="40" t="s">
        <v>13</v>
      </c>
      <c r="B12" s="22">
        <v>2.5</v>
      </c>
      <c r="C12" s="462"/>
      <c r="D12" s="463"/>
      <c r="E12" s="23">
        <v>0</v>
      </c>
      <c r="F12" s="23">
        <v>0</v>
      </c>
      <c r="G12" s="462"/>
      <c r="H12" s="463"/>
      <c r="I12" s="24">
        <f>SUM(E12:H12)</f>
        <v>0</v>
      </c>
      <c r="J12" s="25">
        <f>I12*B12</f>
        <v>0</v>
      </c>
    </row>
    <row r="13" spans="1:10" s="1" customFormat="1" ht="23.25" x14ac:dyDescent="0.35">
      <c r="A13" s="75" t="s">
        <v>840</v>
      </c>
      <c r="B13" s="22">
        <v>2.5</v>
      </c>
      <c r="C13" s="462"/>
      <c r="D13" s="463"/>
      <c r="E13" s="23">
        <v>0</v>
      </c>
      <c r="F13" s="23">
        <v>0</v>
      </c>
      <c r="G13" s="462"/>
      <c r="H13" s="463"/>
      <c r="I13" s="24">
        <f>SUM(E13:H13)</f>
        <v>0</v>
      </c>
      <c r="J13" s="25">
        <f>I13*B13</f>
        <v>0</v>
      </c>
    </row>
    <row r="14" spans="1:10" s="1" customFormat="1" ht="23.25" x14ac:dyDescent="0.35">
      <c r="A14" s="75" t="s">
        <v>841</v>
      </c>
      <c r="B14" s="22">
        <v>2.5</v>
      </c>
      <c r="C14" s="462"/>
      <c r="D14" s="463"/>
      <c r="E14" s="23">
        <v>0</v>
      </c>
      <c r="F14" s="23">
        <v>0</v>
      </c>
      <c r="G14" s="462"/>
      <c r="H14" s="463"/>
      <c r="I14" s="24">
        <f>SUM(E14:H14)</f>
        <v>0</v>
      </c>
      <c r="J14" s="25">
        <f>I14*B14</f>
        <v>0</v>
      </c>
    </row>
    <row r="15" spans="1:10" ht="23.25" x14ac:dyDescent="0.35">
      <c r="A15" s="8" t="s">
        <v>714</v>
      </c>
      <c r="B15" s="53" t="s">
        <v>808</v>
      </c>
      <c r="C15" s="462"/>
      <c r="D15" s="463"/>
      <c r="E15" s="76">
        <v>6</v>
      </c>
      <c r="F15" s="76">
        <v>8</v>
      </c>
      <c r="G15" s="462"/>
      <c r="H15" s="463"/>
      <c r="I15" s="20" t="s">
        <v>8</v>
      </c>
      <c r="J15" s="19" t="s">
        <v>10</v>
      </c>
    </row>
    <row r="16" spans="1:10" s="58" customFormat="1" ht="23.25" customHeight="1" x14ac:dyDescent="0.35">
      <c r="A16" s="362" t="s">
        <v>763</v>
      </c>
      <c r="B16" s="364"/>
      <c r="C16" s="464"/>
      <c r="D16" s="465"/>
      <c r="E16" s="90">
        <f>SUM(E10:E14)</f>
        <v>0</v>
      </c>
      <c r="F16" s="90">
        <f>SUM(F10:F14)</f>
        <v>0</v>
      </c>
      <c r="G16" s="464"/>
      <c r="H16" s="465"/>
      <c r="I16" s="72">
        <f>SUM(I10:I14)</f>
        <v>0</v>
      </c>
      <c r="J16" s="73">
        <f>SUM(J10:J12)</f>
        <v>0</v>
      </c>
    </row>
    <row r="17" spans="1:10" ht="24.95" customHeight="1" x14ac:dyDescent="0.2">
      <c r="A17" s="457" t="s">
        <v>756</v>
      </c>
      <c r="B17" s="458"/>
      <c r="C17" s="458"/>
      <c r="D17" s="458"/>
      <c r="E17" s="458"/>
      <c r="F17" s="458"/>
      <c r="G17" s="458"/>
      <c r="H17" s="458"/>
      <c r="I17" s="458"/>
      <c r="J17" s="459"/>
    </row>
  </sheetData>
  <sheetProtection selectLockedCells="1"/>
  <mergeCells count="16"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  <mergeCell ref="A16:B16"/>
    <mergeCell ref="A17:J17"/>
    <mergeCell ref="C8:D16"/>
    <mergeCell ref="G8:H16"/>
    <mergeCell ref="B8:B9"/>
    <mergeCell ref="E8:E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I11</f>
        <v>0</v>
      </c>
    </row>
    <row r="8" spans="1:10" s="14" customFormat="1" ht="23.25" x14ac:dyDescent="0.2">
      <c r="A8" s="6" t="s">
        <v>27</v>
      </c>
      <c r="B8" s="466" t="s">
        <v>715</v>
      </c>
      <c r="C8" s="222"/>
      <c r="D8" s="468">
        <v>2</v>
      </c>
      <c r="E8" s="468">
        <v>4</v>
      </c>
      <c r="F8" s="468">
        <v>6</v>
      </c>
      <c r="G8" s="468">
        <v>8</v>
      </c>
      <c r="H8" s="468">
        <v>10</v>
      </c>
      <c r="I8" s="468" t="s">
        <v>8</v>
      </c>
      <c r="J8" s="466" t="s">
        <v>10</v>
      </c>
    </row>
    <row r="9" spans="1:10" s="14" customFormat="1" ht="23.25" x14ac:dyDescent="0.2">
      <c r="A9" s="189" t="s">
        <v>734</v>
      </c>
      <c r="B9" s="467"/>
      <c r="C9" s="222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198</v>
      </c>
      <c r="B10" s="30">
        <v>1.75</v>
      </c>
      <c r="C10" s="223"/>
      <c r="D10" s="44">
        <v>0</v>
      </c>
      <c r="E10" s="28">
        <v>0</v>
      </c>
      <c r="F10" s="23">
        <v>0</v>
      </c>
      <c r="G10" s="28">
        <v>0</v>
      </c>
      <c r="H10" s="28">
        <v>0</v>
      </c>
      <c r="I10" s="32">
        <f>SUM(D10:H10)</f>
        <v>0</v>
      </c>
      <c r="J10" s="25">
        <f>B10*I10</f>
        <v>0</v>
      </c>
    </row>
    <row r="11" spans="1:10" ht="24.95" customHeight="1" x14ac:dyDescent="0.35">
      <c r="A11" s="508" t="s">
        <v>763</v>
      </c>
      <c r="B11" s="509"/>
      <c r="C11" s="509"/>
      <c r="D11" s="509"/>
      <c r="E11" s="509"/>
      <c r="F11" s="509"/>
      <c r="G11" s="509"/>
      <c r="H11" s="510"/>
      <c r="I11" s="90">
        <f>SUM(I8:I10)</f>
        <v>0</v>
      </c>
      <c r="J11" s="91">
        <f>SUM(J8:J10)</f>
        <v>0</v>
      </c>
    </row>
    <row r="12" spans="1:10" ht="24.95" customHeight="1" x14ac:dyDescent="0.2">
      <c r="A12" s="457" t="s">
        <v>756</v>
      </c>
      <c r="B12" s="458"/>
      <c r="C12" s="458"/>
      <c r="D12" s="458"/>
      <c r="E12" s="458"/>
      <c r="F12" s="458"/>
      <c r="G12" s="458"/>
      <c r="H12" s="458"/>
      <c r="I12" s="458"/>
      <c r="J12" s="459"/>
    </row>
  </sheetData>
  <sheetProtection selectLockedCells="1"/>
  <mergeCells count="17">
    <mergeCell ref="J8:J9"/>
    <mergeCell ref="A1:J1"/>
    <mergeCell ref="A2:J2"/>
    <mergeCell ref="A3:J3"/>
    <mergeCell ref="A4:J4"/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5" workbookViewId="0">
      <selection activeCell="B11" sqref="B11:B18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567" t="s">
        <v>891</v>
      </c>
      <c r="B3" s="567"/>
      <c r="C3" s="567"/>
      <c r="D3" s="567"/>
      <c r="E3" s="567"/>
      <c r="F3" s="567"/>
      <c r="G3" s="567"/>
      <c r="H3" s="567"/>
      <c r="I3" s="567"/>
      <c r="J3" s="567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566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I20</f>
        <v>0</v>
      </c>
    </row>
    <row r="8" spans="1:10" s="14" customFormat="1" ht="23.25" x14ac:dyDescent="0.2">
      <c r="A8" s="6" t="s">
        <v>891</v>
      </c>
      <c r="B8" s="466" t="s">
        <v>715</v>
      </c>
      <c r="C8" s="481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35">
      <c r="A9" s="336" t="s">
        <v>734</v>
      </c>
      <c r="B9" s="467"/>
      <c r="C9" s="482"/>
      <c r="D9" s="469"/>
      <c r="E9" s="469"/>
      <c r="F9" s="469"/>
      <c r="G9" s="469"/>
      <c r="H9" s="469"/>
      <c r="I9" s="469"/>
      <c r="J9" s="467"/>
    </row>
    <row r="10" spans="1:10" s="332" customFormat="1" ht="23.25" x14ac:dyDescent="0.2">
      <c r="A10" s="333" t="s">
        <v>892</v>
      </c>
      <c r="B10" s="334">
        <v>3.5</v>
      </c>
      <c r="C10" s="39">
        <v>0</v>
      </c>
      <c r="D10" s="341">
        <v>0</v>
      </c>
      <c r="E10" s="341">
        <v>0</v>
      </c>
      <c r="F10" s="341">
        <v>0</v>
      </c>
      <c r="G10" s="341">
        <v>0</v>
      </c>
      <c r="H10" s="341">
        <v>0</v>
      </c>
      <c r="I10" s="342">
        <f t="shared" ref="I10:I18" si="0">SUM(C10:H10)</f>
        <v>0</v>
      </c>
      <c r="J10" s="343">
        <f>I10*B10</f>
        <v>0</v>
      </c>
    </row>
    <row r="11" spans="1:10" s="332" customFormat="1" ht="23.25" x14ac:dyDescent="0.2">
      <c r="A11" s="333" t="s">
        <v>982</v>
      </c>
      <c r="B11" s="334">
        <v>3.5</v>
      </c>
      <c r="C11" s="39">
        <v>0</v>
      </c>
      <c r="D11" s="341">
        <v>0</v>
      </c>
      <c r="E11" s="341">
        <v>0</v>
      </c>
      <c r="F11" s="341">
        <v>0</v>
      </c>
      <c r="G11" s="341">
        <v>0</v>
      </c>
      <c r="H11" s="341">
        <v>0</v>
      </c>
      <c r="I11" s="342">
        <f t="shared" si="0"/>
        <v>0</v>
      </c>
      <c r="J11" s="343">
        <f t="shared" ref="J11:J18" si="1">I11*B11</f>
        <v>0</v>
      </c>
    </row>
    <row r="12" spans="1:10" s="332" customFormat="1" ht="23.25" x14ac:dyDescent="0.2">
      <c r="A12" s="333" t="s">
        <v>893</v>
      </c>
      <c r="B12" s="334">
        <v>3.5</v>
      </c>
      <c r="C12" s="39">
        <v>0</v>
      </c>
      <c r="D12" s="341">
        <v>0</v>
      </c>
      <c r="E12" s="341">
        <v>0</v>
      </c>
      <c r="F12" s="341">
        <v>0</v>
      </c>
      <c r="G12" s="341">
        <v>0</v>
      </c>
      <c r="H12" s="341">
        <v>0</v>
      </c>
      <c r="I12" s="342">
        <f t="shared" si="0"/>
        <v>0</v>
      </c>
      <c r="J12" s="343">
        <f t="shared" si="1"/>
        <v>0</v>
      </c>
    </row>
    <row r="13" spans="1:10" s="332" customFormat="1" ht="23.25" x14ac:dyDescent="0.2">
      <c r="A13" s="333" t="s">
        <v>983</v>
      </c>
      <c r="B13" s="334">
        <v>3.5</v>
      </c>
      <c r="C13" s="39">
        <v>0</v>
      </c>
      <c r="D13" s="341">
        <v>0</v>
      </c>
      <c r="E13" s="341">
        <v>0</v>
      </c>
      <c r="F13" s="341">
        <v>0</v>
      </c>
      <c r="G13" s="341">
        <v>0</v>
      </c>
      <c r="H13" s="341">
        <v>0</v>
      </c>
      <c r="I13" s="342">
        <f t="shared" si="0"/>
        <v>0</v>
      </c>
      <c r="J13" s="343">
        <f t="shared" si="1"/>
        <v>0</v>
      </c>
    </row>
    <row r="14" spans="1:10" s="332" customFormat="1" ht="23.25" x14ac:dyDescent="0.2">
      <c r="A14" s="333" t="s">
        <v>985</v>
      </c>
      <c r="B14" s="334">
        <v>3.5</v>
      </c>
      <c r="C14" s="39">
        <v>0</v>
      </c>
      <c r="D14" s="341">
        <v>0</v>
      </c>
      <c r="E14" s="341">
        <v>0</v>
      </c>
      <c r="F14" s="341">
        <v>0</v>
      </c>
      <c r="G14" s="341">
        <v>0</v>
      </c>
      <c r="H14" s="341">
        <v>0</v>
      </c>
      <c r="I14" s="342">
        <f t="shared" si="0"/>
        <v>0</v>
      </c>
      <c r="J14" s="343">
        <f t="shared" si="1"/>
        <v>0</v>
      </c>
    </row>
    <row r="15" spans="1:10" s="332" customFormat="1" ht="23.25" x14ac:dyDescent="0.2">
      <c r="A15" s="333" t="s">
        <v>894</v>
      </c>
      <c r="B15" s="334">
        <v>3.5</v>
      </c>
      <c r="C15" s="39">
        <v>0</v>
      </c>
      <c r="D15" s="341">
        <v>0</v>
      </c>
      <c r="E15" s="341">
        <v>0</v>
      </c>
      <c r="F15" s="341">
        <v>0</v>
      </c>
      <c r="G15" s="341">
        <v>0</v>
      </c>
      <c r="H15" s="341">
        <v>0</v>
      </c>
      <c r="I15" s="342">
        <f t="shared" si="0"/>
        <v>0</v>
      </c>
      <c r="J15" s="343">
        <f t="shared" si="1"/>
        <v>0</v>
      </c>
    </row>
    <row r="16" spans="1:10" s="332" customFormat="1" ht="23.25" x14ac:dyDescent="0.2">
      <c r="A16" s="333" t="s">
        <v>984</v>
      </c>
      <c r="B16" s="334">
        <v>3.5</v>
      </c>
      <c r="C16" s="39">
        <v>0</v>
      </c>
      <c r="D16" s="341">
        <v>0</v>
      </c>
      <c r="E16" s="341">
        <v>0</v>
      </c>
      <c r="F16" s="341">
        <v>0</v>
      </c>
      <c r="G16" s="341">
        <v>0</v>
      </c>
      <c r="H16" s="341">
        <v>0</v>
      </c>
      <c r="I16" s="342">
        <f t="shared" si="0"/>
        <v>0</v>
      </c>
      <c r="J16" s="343">
        <f t="shared" si="1"/>
        <v>0</v>
      </c>
    </row>
    <row r="17" spans="1:10" s="332" customFormat="1" ht="23.25" x14ac:dyDescent="0.2">
      <c r="A17" s="333" t="s">
        <v>895</v>
      </c>
      <c r="B17" s="334">
        <v>3.5</v>
      </c>
      <c r="C17" s="39">
        <v>0</v>
      </c>
      <c r="D17" s="341">
        <v>0</v>
      </c>
      <c r="E17" s="341">
        <v>0</v>
      </c>
      <c r="F17" s="341">
        <v>0</v>
      </c>
      <c r="G17" s="341">
        <v>0</v>
      </c>
      <c r="H17" s="341">
        <v>0</v>
      </c>
      <c r="I17" s="342">
        <f t="shared" si="0"/>
        <v>0</v>
      </c>
      <c r="J17" s="343">
        <f t="shared" si="1"/>
        <v>0</v>
      </c>
    </row>
    <row r="18" spans="1:10" s="332" customFormat="1" ht="23.25" x14ac:dyDescent="0.2">
      <c r="A18" s="333" t="s">
        <v>896</v>
      </c>
      <c r="B18" s="334">
        <v>3.5</v>
      </c>
      <c r="C18" s="39">
        <v>0</v>
      </c>
      <c r="D18" s="341">
        <v>0</v>
      </c>
      <c r="E18" s="341">
        <v>0</v>
      </c>
      <c r="F18" s="341">
        <v>0</v>
      </c>
      <c r="G18" s="341">
        <v>0</v>
      </c>
      <c r="H18" s="341">
        <v>0</v>
      </c>
      <c r="I18" s="342">
        <f t="shared" si="0"/>
        <v>0</v>
      </c>
      <c r="J18" s="343">
        <f t="shared" si="1"/>
        <v>0</v>
      </c>
    </row>
    <row r="19" spans="1:10" ht="23.25" x14ac:dyDescent="0.35">
      <c r="A19" s="6" t="str">
        <f>A8</f>
        <v>GLITTER BUGS</v>
      </c>
      <c r="B19" s="53" t="s">
        <v>808</v>
      </c>
      <c r="C19" s="335">
        <v>2</v>
      </c>
      <c r="D19" s="57">
        <v>4</v>
      </c>
      <c r="E19" s="57">
        <v>6</v>
      </c>
      <c r="F19" s="57">
        <v>8</v>
      </c>
      <c r="G19" s="57">
        <v>10</v>
      </c>
      <c r="H19" s="85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5" t="s">
        <v>763</v>
      </c>
      <c r="B20" s="445"/>
      <c r="C20" s="101">
        <f>SUM(C10:C18)</f>
        <v>0</v>
      </c>
      <c r="D20" s="101">
        <f t="shared" ref="D20:H20" si="2">SUM(D10:D18)</f>
        <v>0</v>
      </c>
      <c r="E20" s="101">
        <f t="shared" si="2"/>
        <v>0</v>
      </c>
      <c r="F20" s="101">
        <f t="shared" si="2"/>
        <v>0</v>
      </c>
      <c r="G20" s="101">
        <f t="shared" si="2"/>
        <v>0</v>
      </c>
      <c r="H20" s="101">
        <f t="shared" si="2"/>
        <v>0</v>
      </c>
      <c r="I20" s="32">
        <f>SUM(I10:I18)</f>
        <v>0</v>
      </c>
      <c r="J20" s="91">
        <f>SUM(J10:J18)</f>
        <v>0</v>
      </c>
    </row>
    <row r="21" spans="1:10" ht="24.95" customHeight="1" x14ac:dyDescent="0.2">
      <c r="A21" s="457" t="s">
        <v>756</v>
      </c>
      <c r="B21" s="458"/>
      <c r="C21" s="458"/>
      <c r="D21" s="458"/>
      <c r="E21" s="458"/>
      <c r="F21" s="458"/>
      <c r="G21" s="458"/>
      <c r="H21" s="458"/>
      <c r="I21" s="458"/>
      <c r="J21" s="459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I15</f>
        <v>0</v>
      </c>
    </row>
    <row r="8" spans="1:10" s="14" customFormat="1" ht="23.25" x14ac:dyDescent="0.2">
      <c r="A8" s="6" t="s">
        <v>28</v>
      </c>
      <c r="B8" s="468" t="s">
        <v>715</v>
      </c>
      <c r="C8" s="490"/>
      <c r="D8" s="468">
        <v>2</v>
      </c>
      <c r="E8" s="468">
        <v>4</v>
      </c>
      <c r="F8" s="468">
        <v>6</v>
      </c>
      <c r="G8" s="468">
        <v>8</v>
      </c>
      <c r="H8" s="468">
        <v>10</v>
      </c>
      <c r="I8" s="468" t="s">
        <v>8</v>
      </c>
      <c r="J8" s="568" t="s">
        <v>10</v>
      </c>
    </row>
    <row r="9" spans="1:10" s="14" customFormat="1" ht="23.25" x14ac:dyDescent="0.2">
      <c r="A9" s="192" t="s">
        <v>734</v>
      </c>
      <c r="B9" s="469"/>
      <c r="C9" s="491"/>
      <c r="D9" s="469"/>
      <c r="E9" s="469"/>
      <c r="F9" s="469"/>
      <c r="G9" s="469"/>
      <c r="H9" s="469"/>
      <c r="I9" s="469"/>
      <c r="J9" s="569"/>
    </row>
    <row r="10" spans="1:10" ht="23.25" x14ac:dyDescent="0.35">
      <c r="A10" s="18" t="s">
        <v>199</v>
      </c>
      <c r="B10" s="26">
        <v>2</v>
      </c>
      <c r="C10" s="491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200</v>
      </c>
      <c r="B11" s="26">
        <v>2</v>
      </c>
      <c r="C11" s="491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18" t="s">
        <v>201</v>
      </c>
      <c r="B12" s="26">
        <v>2</v>
      </c>
      <c r="C12" s="491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>SUM(D12:H12)</f>
        <v>0</v>
      </c>
      <c r="J12" s="25">
        <f>B12*I12</f>
        <v>0</v>
      </c>
    </row>
    <row r="13" spans="1:10" ht="23.25" x14ac:dyDescent="0.35">
      <c r="A13" s="18" t="s">
        <v>202</v>
      </c>
      <c r="B13" s="26">
        <v>2</v>
      </c>
      <c r="C13" s="491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>SUM(D13:H13)</f>
        <v>0</v>
      </c>
      <c r="J13" s="25">
        <f>B13*I13</f>
        <v>0</v>
      </c>
    </row>
    <row r="14" spans="1:10" ht="23.25" x14ac:dyDescent="0.35">
      <c r="A14" s="6" t="s">
        <v>28</v>
      </c>
      <c r="B14" s="53" t="s">
        <v>808</v>
      </c>
      <c r="C14" s="491"/>
      <c r="D14" s="57">
        <v>2</v>
      </c>
      <c r="E14" s="57">
        <v>4</v>
      </c>
      <c r="F14" s="57">
        <v>6</v>
      </c>
      <c r="G14" s="57">
        <v>8</v>
      </c>
      <c r="H14" s="85">
        <v>10</v>
      </c>
      <c r="I14" s="20" t="s">
        <v>8</v>
      </c>
      <c r="J14" s="19" t="s">
        <v>10</v>
      </c>
    </row>
    <row r="15" spans="1:10" s="58" customFormat="1" ht="23.25" customHeight="1" x14ac:dyDescent="0.35">
      <c r="A15" s="445" t="s">
        <v>763</v>
      </c>
      <c r="B15" s="445"/>
      <c r="C15" s="492"/>
      <c r="D15" s="32">
        <f t="shared" ref="D15:J15" si="0">SUM(D10:D13)</f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32">
        <f t="shared" si="0"/>
        <v>0</v>
      </c>
      <c r="I15" s="32">
        <f t="shared" si="0"/>
        <v>0</v>
      </c>
      <c r="J15" s="91">
        <f t="shared" si="0"/>
        <v>0</v>
      </c>
    </row>
    <row r="16" spans="1:10" ht="24.95" customHeight="1" x14ac:dyDescent="0.2">
      <c r="A16" s="457" t="s">
        <v>756</v>
      </c>
      <c r="B16" s="458"/>
      <c r="C16" s="458"/>
      <c r="D16" s="458"/>
      <c r="E16" s="458"/>
      <c r="F16" s="458"/>
      <c r="G16" s="458"/>
      <c r="H16" s="458"/>
      <c r="I16" s="458"/>
      <c r="J16" s="459"/>
    </row>
  </sheetData>
  <sheetProtection selectLockedCells="1"/>
  <mergeCells count="18">
    <mergeCell ref="A16:J16"/>
    <mergeCell ref="C8:C15"/>
    <mergeCell ref="A1:J1"/>
    <mergeCell ref="A2:J2"/>
    <mergeCell ref="A3:J3"/>
    <mergeCell ref="A4:J4"/>
    <mergeCell ref="A5:J5"/>
    <mergeCell ref="A6:J6"/>
    <mergeCell ref="A7:I7"/>
    <mergeCell ref="A15:B15"/>
    <mergeCell ref="I8:I9"/>
    <mergeCell ref="J8:J9"/>
    <mergeCell ref="B8:B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A6" sqref="A6:J6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s="14" customFormat="1" ht="23.25" x14ac:dyDescent="0.2">
      <c r="A8" s="6" t="s">
        <v>29</v>
      </c>
      <c r="B8" s="468" t="s">
        <v>715</v>
      </c>
      <c r="C8" s="490"/>
      <c r="D8" s="468">
        <v>2</v>
      </c>
      <c r="E8" s="468">
        <v>4</v>
      </c>
      <c r="F8" s="468">
        <v>6</v>
      </c>
      <c r="G8" s="468">
        <v>8</v>
      </c>
      <c r="H8" s="468">
        <v>10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9"/>
      <c r="C9" s="491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975</v>
      </c>
      <c r="B10" s="26">
        <v>2.5</v>
      </c>
      <c r="C10" s="491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0" si="0">SUM(D10:H10)</f>
        <v>0</v>
      </c>
      <c r="J10" s="25">
        <f t="shared" ref="J10:J20" si="1">B10*I10</f>
        <v>0</v>
      </c>
    </row>
    <row r="11" spans="1:10" ht="23.25" x14ac:dyDescent="0.35">
      <c r="A11" s="18" t="s">
        <v>976</v>
      </c>
      <c r="B11" s="26">
        <v>2.5</v>
      </c>
      <c r="C11" s="491"/>
      <c r="D11" s="27">
        <v>0</v>
      </c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977</v>
      </c>
      <c r="B12" s="26">
        <v>2.5</v>
      </c>
      <c r="C12" s="491"/>
      <c r="D12" s="27">
        <v>0</v>
      </c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978</v>
      </c>
      <c r="B13" s="26">
        <v>2.5</v>
      </c>
      <c r="C13" s="491"/>
      <c r="D13" s="27">
        <v>0</v>
      </c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979</v>
      </c>
      <c r="B14" s="26">
        <v>2.5</v>
      </c>
      <c r="C14" s="491"/>
      <c r="D14" s="27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/>
      <c r="B15" s="26">
        <v>0</v>
      </c>
      <c r="C15" s="491"/>
      <c r="D15" s="27">
        <v>0</v>
      </c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/>
      <c r="B16" s="26">
        <v>0</v>
      </c>
      <c r="C16" s="491"/>
      <c r="D16" s="27">
        <v>0</v>
      </c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/>
      <c r="B17" s="26">
        <v>0</v>
      </c>
      <c r="C17" s="491"/>
      <c r="D17" s="27">
        <v>0</v>
      </c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/>
      <c r="B18" s="26">
        <v>0</v>
      </c>
      <c r="C18" s="491"/>
      <c r="D18" s="27">
        <v>0</v>
      </c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/>
      <c r="B19" s="26">
        <v>0</v>
      </c>
      <c r="C19" s="491"/>
      <c r="D19" s="27">
        <v>0</v>
      </c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/>
      <c r="B20" s="26">
        <v>0</v>
      </c>
      <c r="C20" s="492"/>
      <c r="D20" s="27">
        <v>0</v>
      </c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4.95" customHeight="1" x14ac:dyDescent="0.35">
      <c r="A21" s="508" t="s">
        <v>763</v>
      </c>
      <c r="B21" s="509"/>
      <c r="C21" s="509"/>
      <c r="D21" s="509"/>
      <c r="E21" s="509"/>
      <c r="F21" s="509"/>
      <c r="G21" s="509"/>
      <c r="H21" s="510"/>
      <c r="I21" s="90">
        <f>SUM(I10:I20)</f>
        <v>0</v>
      </c>
      <c r="J21" s="91">
        <f>SUM(J10:J20)</f>
        <v>0</v>
      </c>
    </row>
    <row r="22" spans="1:10" ht="24.95" customHeight="1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workbookViewId="0">
      <selection activeCell="B11" sqref="B11:B13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I14</f>
        <v>0</v>
      </c>
    </row>
    <row r="8" spans="1:10" s="14" customFormat="1" ht="23.25" x14ac:dyDescent="0.2">
      <c r="A8" s="16" t="s">
        <v>30</v>
      </c>
      <c r="B8" s="468" t="s">
        <v>715</v>
      </c>
      <c r="C8" s="537">
        <v>2</v>
      </c>
      <c r="D8" s="516">
        <v>4</v>
      </c>
      <c r="E8" s="570">
        <v>6</v>
      </c>
      <c r="F8" s="570">
        <v>8</v>
      </c>
      <c r="G8" s="516">
        <v>10</v>
      </c>
      <c r="H8" s="516">
        <v>12</v>
      </c>
      <c r="I8" s="468" t="s">
        <v>8</v>
      </c>
      <c r="J8" s="466" t="s">
        <v>10</v>
      </c>
    </row>
    <row r="9" spans="1:10" s="14" customFormat="1" ht="20.25" x14ac:dyDescent="0.2">
      <c r="A9" s="102" t="s">
        <v>734</v>
      </c>
      <c r="B9" s="469"/>
      <c r="C9" s="538"/>
      <c r="D9" s="517"/>
      <c r="E9" s="571"/>
      <c r="F9" s="571"/>
      <c r="G9" s="517"/>
      <c r="H9" s="517"/>
      <c r="I9" s="469"/>
      <c r="J9" s="467"/>
    </row>
    <row r="10" spans="1:10" ht="23.25" x14ac:dyDescent="0.35">
      <c r="A10" s="46" t="s">
        <v>203</v>
      </c>
      <c r="B10" s="47">
        <v>3.5</v>
      </c>
      <c r="C10" s="196">
        <v>0</v>
      </c>
      <c r="D10" s="197"/>
      <c r="E10" s="23"/>
      <c r="F10" s="23"/>
      <c r="G10" s="197"/>
      <c r="H10" s="197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46" t="s">
        <v>204</v>
      </c>
      <c r="B11" s="47">
        <v>3.5</v>
      </c>
      <c r="C11" s="196"/>
      <c r="D11" s="197">
        <v>0</v>
      </c>
      <c r="E11" s="23"/>
      <c r="F11" s="23"/>
      <c r="G11" s="197"/>
      <c r="H11" s="197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46" t="s">
        <v>205</v>
      </c>
      <c r="B12" s="47">
        <v>3.5</v>
      </c>
      <c r="C12" s="196"/>
      <c r="D12" s="197"/>
      <c r="E12" s="23">
        <v>0</v>
      </c>
      <c r="F12" s="23"/>
      <c r="G12" s="197"/>
      <c r="H12" s="197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46" t="s">
        <v>206</v>
      </c>
      <c r="B13" s="47">
        <v>3.5</v>
      </c>
      <c r="C13" s="196"/>
      <c r="D13" s="197"/>
      <c r="E13" s="23"/>
      <c r="F13" s="23"/>
      <c r="G13" s="197"/>
      <c r="H13" s="197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8" t="s">
        <v>763</v>
      </c>
      <c r="B14" s="509"/>
      <c r="C14" s="509"/>
      <c r="D14" s="509"/>
      <c r="E14" s="509"/>
      <c r="F14" s="509"/>
      <c r="G14" s="509"/>
      <c r="H14" s="510"/>
      <c r="I14" s="90">
        <f>SUM(I10:I13)</f>
        <v>0</v>
      </c>
      <c r="J14" s="97">
        <f>SUM(J10:J13)</f>
        <v>0</v>
      </c>
    </row>
    <row r="15" spans="1:10" ht="24.95" customHeight="1" x14ac:dyDescent="0.2">
      <c r="A15" s="457" t="s">
        <v>756</v>
      </c>
      <c r="B15" s="458"/>
      <c r="C15" s="458"/>
      <c r="D15" s="458"/>
      <c r="E15" s="458"/>
      <c r="F15" s="458"/>
      <c r="G15" s="458"/>
      <c r="H15" s="458"/>
      <c r="I15" s="458"/>
      <c r="J15" s="459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I20</f>
        <v>0</v>
      </c>
    </row>
    <row r="8" spans="1:10" s="14" customFormat="1" ht="23.25" x14ac:dyDescent="0.2">
      <c r="A8" s="6" t="s">
        <v>31</v>
      </c>
      <c r="B8" s="466" t="s">
        <v>715</v>
      </c>
      <c r="C8" s="460" t="s">
        <v>2</v>
      </c>
      <c r="D8" s="461"/>
      <c r="E8" s="468">
        <v>6</v>
      </c>
      <c r="F8" s="460" t="s">
        <v>2</v>
      </c>
      <c r="G8" s="472"/>
      <c r="H8" s="461"/>
      <c r="I8" s="468" t="s">
        <v>8</v>
      </c>
      <c r="J8" s="468" t="s">
        <v>10</v>
      </c>
    </row>
    <row r="9" spans="1:10" s="14" customFormat="1" ht="23.25" x14ac:dyDescent="0.2">
      <c r="A9" s="94" t="s">
        <v>734</v>
      </c>
      <c r="B9" s="467"/>
      <c r="C9" s="462"/>
      <c r="D9" s="463"/>
      <c r="E9" s="469"/>
      <c r="F9" s="462"/>
      <c r="G9" s="473"/>
      <c r="H9" s="463"/>
      <c r="I9" s="469"/>
      <c r="J9" s="469"/>
    </row>
    <row r="10" spans="1:10" ht="23.25" x14ac:dyDescent="0.35">
      <c r="A10" s="18" t="s">
        <v>207</v>
      </c>
      <c r="B10" s="26">
        <v>1.75</v>
      </c>
      <c r="C10" s="462"/>
      <c r="D10" s="463"/>
      <c r="E10" s="23">
        <v>0</v>
      </c>
      <c r="F10" s="462"/>
      <c r="G10" s="473"/>
      <c r="H10" s="463"/>
      <c r="I10" s="43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208</v>
      </c>
      <c r="B11" s="26">
        <v>1.75</v>
      </c>
      <c r="C11" s="462"/>
      <c r="D11" s="463"/>
      <c r="E11" s="23">
        <v>0</v>
      </c>
      <c r="F11" s="462"/>
      <c r="G11" s="473"/>
      <c r="H11" s="463"/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209</v>
      </c>
      <c r="B12" s="26">
        <v>1.75</v>
      </c>
      <c r="C12" s="462"/>
      <c r="D12" s="463"/>
      <c r="E12" s="23">
        <v>0</v>
      </c>
      <c r="F12" s="462"/>
      <c r="G12" s="473"/>
      <c r="H12" s="463"/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210</v>
      </c>
      <c r="B13" s="26">
        <v>1.75</v>
      </c>
      <c r="C13" s="462"/>
      <c r="D13" s="463"/>
      <c r="E13" s="23">
        <v>0</v>
      </c>
      <c r="F13" s="462"/>
      <c r="G13" s="473"/>
      <c r="H13" s="463"/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211</v>
      </c>
      <c r="B14" s="26">
        <v>1.75</v>
      </c>
      <c r="C14" s="462"/>
      <c r="D14" s="463"/>
      <c r="E14" s="23">
        <v>0</v>
      </c>
      <c r="F14" s="462"/>
      <c r="G14" s="473"/>
      <c r="H14" s="463"/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212</v>
      </c>
      <c r="B15" s="26">
        <v>1.75</v>
      </c>
      <c r="C15" s="462"/>
      <c r="D15" s="463"/>
      <c r="E15" s="23">
        <v>0</v>
      </c>
      <c r="F15" s="462"/>
      <c r="G15" s="473"/>
      <c r="H15" s="463"/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213</v>
      </c>
      <c r="B16" s="26">
        <v>1.75</v>
      </c>
      <c r="C16" s="462"/>
      <c r="D16" s="463"/>
      <c r="E16" s="23">
        <v>0</v>
      </c>
      <c r="F16" s="462"/>
      <c r="G16" s="473"/>
      <c r="H16" s="463"/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214</v>
      </c>
      <c r="B17" s="26">
        <v>1.75</v>
      </c>
      <c r="C17" s="462"/>
      <c r="D17" s="463"/>
      <c r="E17" s="23">
        <v>0</v>
      </c>
      <c r="F17" s="462"/>
      <c r="G17" s="473"/>
      <c r="H17" s="463"/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215</v>
      </c>
      <c r="B18" s="26">
        <v>1.75</v>
      </c>
      <c r="C18" s="462"/>
      <c r="D18" s="463"/>
      <c r="E18" s="23">
        <v>0</v>
      </c>
      <c r="F18" s="462"/>
      <c r="G18" s="473"/>
      <c r="H18" s="463"/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216</v>
      </c>
      <c r="B19" s="26">
        <v>1.75</v>
      </c>
      <c r="C19" s="464"/>
      <c r="D19" s="465"/>
      <c r="E19" s="23">
        <v>0</v>
      </c>
      <c r="F19" s="464"/>
      <c r="G19" s="474"/>
      <c r="H19" s="465"/>
      <c r="I19" s="43">
        <f t="shared" si="0"/>
        <v>0</v>
      </c>
      <c r="J19" s="25">
        <f t="shared" si="1"/>
        <v>0</v>
      </c>
    </row>
    <row r="20" spans="1:10" ht="24.95" customHeight="1" x14ac:dyDescent="0.35">
      <c r="A20" s="508" t="s">
        <v>763</v>
      </c>
      <c r="B20" s="509"/>
      <c r="C20" s="509"/>
      <c r="D20" s="509"/>
      <c r="E20" s="509"/>
      <c r="F20" s="509"/>
      <c r="G20" s="509"/>
      <c r="H20" s="510"/>
      <c r="I20" s="90">
        <f>SUM(I10:I19)</f>
        <v>0</v>
      </c>
      <c r="J20" s="91">
        <f>SUM(J10:J19)</f>
        <v>0</v>
      </c>
    </row>
    <row r="21" spans="1:10" ht="24.95" customHeight="1" x14ac:dyDescent="0.2">
      <c r="A21" s="457" t="s">
        <v>756</v>
      </c>
      <c r="B21" s="458"/>
      <c r="C21" s="458"/>
      <c r="D21" s="458"/>
      <c r="E21" s="458"/>
      <c r="F21" s="458"/>
      <c r="G21" s="458"/>
      <c r="H21" s="458"/>
      <c r="I21" s="458"/>
      <c r="J21" s="459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I19+I32</f>
        <v>0</v>
      </c>
    </row>
    <row r="8" spans="1:10" s="71" customFormat="1" ht="24.95" customHeight="1" x14ac:dyDescent="0.2">
      <c r="A8" s="576" t="s">
        <v>9</v>
      </c>
      <c r="B8" s="449"/>
      <c r="C8" s="449"/>
      <c r="D8" s="449"/>
      <c r="E8" s="449"/>
      <c r="F8" s="449"/>
      <c r="G8" s="449"/>
      <c r="H8" s="449"/>
      <c r="I8" s="577"/>
      <c r="J8" s="323">
        <f>J19+J32</f>
        <v>0</v>
      </c>
    </row>
    <row r="9" spans="1:10" s="14" customFormat="1" ht="23.25" x14ac:dyDescent="0.2">
      <c r="A9" s="6" t="s">
        <v>32</v>
      </c>
      <c r="B9" s="531" t="s">
        <v>715</v>
      </c>
      <c r="C9" s="531">
        <v>2</v>
      </c>
      <c r="D9" s="531">
        <v>4</v>
      </c>
      <c r="E9" s="531">
        <v>6</v>
      </c>
      <c r="F9" s="531">
        <v>8</v>
      </c>
      <c r="G9" s="531">
        <v>10</v>
      </c>
      <c r="H9" s="531">
        <v>12</v>
      </c>
      <c r="I9" s="531" t="s">
        <v>8</v>
      </c>
      <c r="J9" s="530" t="s">
        <v>10</v>
      </c>
    </row>
    <row r="10" spans="1:10" s="14" customFormat="1" ht="23.25" x14ac:dyDescent="0.2">
      <c r="A10" s="319" t="s">
        <v>734</v>
      </c>
      <c r="B10" s="531"/>
      <c r="C10" s="531"/>
      <c r="D10" s="531"/>
      <c r="E10" s="531"/>
      <c r="F10" s="531"/>
      <c r="G10" s="531"/>
      <c r="H10" s="531"/>
      <c r="I10" s="531"/>
      <c r="J10" s="530"/>
    </row>
    <row r="11" spans="1:10" ht="23.25" x14ac:dyDescent="0.35">
      <c r="A11" s="277" t="s">
        <v>925</v>
      </c>
      <c r="B11" s="48">
        <v>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ref="I11:I18" si="0">SUM(C11:H11)</f>
        <v>0</v>
      </c>
      <c r="J11" s="25">
        <f t="shared" ref="J11:J18" si="1">B11*I11</f>
        <v>0</v>
      </c>
    </row>
    <row r="12" spans="1:10" s="1" customFormat="1" ht="23.25" x14ac:dyDescent="0.35">
      <c r="A12" s="52" t="s">
        <v>972</v>
      </c>
      <c r="B12" s="48">
        <v>2</v>
      </c>
      <c r="C12" s="23">
        <v>0</v>
      </c>
      <c r="D12" s="23"/>
      <c r="E12" s="23"/>
      <c r="F12" s="23"/>
      <c r="G12" s="23">
        <v>0</v>
      </c>
      <c r="H12" s="23">
        <v>0</v>
      </c>
      <c r="I12" s="197">
        <f t="shared" si="0"/>
        <v>0</v>
      </c>
      <c r="J12" s="304">
        <f t="shared" si="1"/>
        <v>0</v>
      </c>
    </row>
    <row r="13" spans="1:10" ht="23.25" x14ac:dyDescent="0.35">
      <c r="A13" s="31" t="s">
        <v>217</v>
      </c>
      <c r="B13" s="48">
        <v>2</v>
      </c>
      <c r="C13" s="23">
        <v>0</v>
      </c>
      <c r="D13" s="23"/>
      <c r="E13" s="23"/>
      <c r="F13" s="23">
        <v>0</v>
      </c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77" t="s">
        <v>218</v>
      </c>
      <c r="B14" s="48">
        <v>2</v>
      </c>
      <c r="C14" s="23">
        <v>0</v>
      </c>
      <c r="D14" s="23">
        <v>0</v>
      </c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321" t="s">
        <v>219</v>
      </c>
      <c r="B15" s="48">
        <v>2</v>
      </c>
      <c r="C15" s="23">
        <v>0</v>
      </c>
      <c r="D15" s="23"/>
      <c r="E15" s="23"/>
      <c r="F15" s="23"/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77" t="s">
        <v>221</v>
      </c>
      <c r="B16" s="48">
        <v>2</v>
      </c>
      <c r="C16" s="23">
        <v>0</v>
      </c>
      <c r="D16" s="23"/>
      <c r="E16" s="23"/>
      <c r="F16" s="23">
        <v>0</v>
      </c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77" t="s">
        <v>220</v>
      </c>
      <c r="B17" s="48">
        <v>2</v>
      </c>
      <c r="C17" s="23">
        <v>0</v>
      </c>
      <c r="D17" s="23"/>
      <c r="E17" s="23">
        <v>0</v>
      </c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s="283" customFormat="1" ht="23.25" x14ac:dyDescent="0.35">
      <c r="A18" s="52" t="s">
        <v>973</v>
      </c>
      <c r="B18" s="48">
        <v>2</v>
      </c>
      <c r="C18" s="23">
        <v>0</v>
      </c>
      <c r="D18" s="23"/>
      <c r="E18" s="23"/>
      <c r="F18" s="23"/>
      <c r="G18" s="23"/>
      <c r="H18" s="23">
        <v>0</v>
      </c>
      <c r="I18" s="197">
        <f t="shared" si="0"/>
        <v>0</v>
      </c>
      <c r="J18" s="304">
        <f t="shared" si="1"/>
        <v>0</v>
      </c>
    </row>
    <row r="19" spans="1:10" ht="24.95" customHeight="1" x14ac:dyDescent="0.35">
      <c r="A19" s="572" t="s">
        <v>763</v>
      </c>
      <c r="B19" s="572"/>
      <c r="C19" s="572"/>
      <c r="D19" s="572"/>
      <c r="E19" s="572"/>
      <c r="F19" s="572"/>
      <c r="G19" s="572"/>
      <c r="H19" s="572"/>
      <c r="I19" s="72">
        <f>SUM(I11:I18)</f>
        <v>0</v>
      </c>
      <c r="J19" s="73">
        <f>SUM(J11:J18)</f>
        <v>0</v>
      </c>
    </row>
    <row r="20" spans="1:10" ht="24.95" customHeight="1" x14ac:dyDescent="0.2">
      <c r="A20" s="573" t="s">
        <v>756</v>
      </c>
      <c r="B20" s="574"/>
      <c r="C20" s="574"/>
      <c r="D20" s="574"/>
      <c r="E20" s="574"/>
      <c r="F20" s="574"/>
      <c r="G20" s="574"/>
      <c r="H20" s="574"/>
      <c r="I20" s="574"/>
      <c r="J20" s="574"/>
    </row>
    <row r="21" spans="1:10" x14ac:dyDescent="0.2">
      <c r="A21" s="575"/>
      <c r="B21" s="575"/>
      <c r="C21" s="575"/>
      <c r="D21" s="575"/>
      <c r="E21" s="575"/>
      <c r="F21" s="575"/>
      <c r="G21" s="575"/>
      <c r="H21" s="575"/>
      <c r="I21" s="575"/>
      <c r="J21" s="575"/>
    </row>
    <row r="22" spans="1:10" ht="23.25" x14ac:dyDescent="0.2">
      <c r="A22" s="6" t="s">
        <v>974</v>
      </c>
      <c r="B22" s="531" t="s">
        <v>715</v>
      </c>
      <c r="C22" s="531">
        <v>2</v>
      </c>
      <c r="D22" s="531">
        <v>4</v>
      </c>
      <c r="E22" s="531">
        <v>6</v>
      </c>
      <c r="F22" s="531">
        <v>8</v>
      </c>
      <c r="G22" s="531">
        <v>10</v>
      </c>
      <c r="H22" s="531">
        <v>12</v>
      </c>
      <c r="I22" s="531" t="s">
        <v>8</v>
      </c>
      <c r="J22" s="530" t="s">
        <v>10</v>
      </c>
    </row>
    <row r="23" spans="1:10" ht="23.25" x14ac:dyDescent="0.2">
      <c r="A23" s="319" t="s">
        <v>734</v>
      </c>
      <c r="B23" s="531"/>
      <c r="C23" s="531"/>
      <c r="D23" s="531"/>
      <c r="E23" s="531"/>
      <c r="F23" s="531"/>
      <c r="G23" s="531"/>
      <c r="H23" s="531"/>
      <c r="I23" s="531"/>
      <c r="J23" s="530"/>
    </row>
    <row r="24" spans="1:10" s="292" customFormat="1" ht="23.25" x14ac:dyDescent="0.35">
      <c r="A24" s="320" t="s">
        <v>218</v>
      </c>
      <c r="B24" s="48">
        <v>2</v>
      </c>
      <c r="C24" s="322">
        <v>0</v>
      </c>
      <c r="D24" s="322">
        <v>0</v>
      </c>
      <c r="E24" s="23">
        <v>0</v>
      </c>
      <c r="F24" s="23">
        <v>0</v>
      </c>
      <c r="G24" s="23">
        <v>0</v>
      </c>
      <c r="H24" s="23">
        <v>0</v>
      </c>
      <c r="I24" s="43">
        <f t="shared" ref="I24:I31" si="2">SUM(C24:H24)</f>
        <v>0</v>
      </c>
      <c r="J24" s="25">
        <f t="shared" ref="J24:J31" si="3">B24*I24</f>
        <v>0</v>
      </c>
    </row>
    <row r="25" spans="1:10" ht="23.25" x14ac:dyDescent="0.35">
      <c r="A25" s="52"/>
      <c r="B25" s="48">
        <v>0</v>
      </c>
      <c r="C25" s="322">
        <v>0</v>
      </c>
      <c r="D25" s="322"/>
      <c r="E25" s="23"/>
      <c r="F25" s="23"/>
      <c r="G25" s="23">
        <v>0</v>
      </c>
      <c r="H25" s="23">
        <v>0</v>
      </c>
      <c r="I25" s="197">
        <f t="shared" si="2"/>
        <v>0</v>
      </c>
      <c r="J25" s="304">
        <f t="shared" si="3"/>
        <v>0</v>
      </c>
    </row>
    <row r="26" spans="1:10" ht="23.25" x14ac:dyDescent="0.35">
      <c r="A26" s="31"/>
      <c r="B26" s="48">
        <v>0</v>
      </c>
      <c r="C26" s="322">
        <v>0</v>
      </c>
      <c r="D26" s="322"/>
      <c r="E26" s="23"/>
      <c r="F26" s="23">
        <v>0</v>
      </c>
      <c r="G26" s="23"/>
      <c r="H26" s="23">
        <v>0</v>
      </c>
      <c r="I26" s="43">
        <f t="shared" si="2"/>
        <v>0</v>
      </c>
      <c r="J26" s="25">
        <f t="shared" si="3"/>
        <v>0</v>
      </c>
    </row>
    <row r="27" spans="1:10" ht="23.25" x14ac:dyDescent="0.35">
      <c r="A27" s="277"/>
      <c r="B27" s="48">
        <v>0</v>
      </c>
      <c r="C27" s="322">
        <v>0</v>
      </c>
      <c r="D27" s="322">
        <v>0</v>
      </c>
      <c r="E27" s="23"/>
      <c r="F27" s="23"/>
      <c r="G27" s="23"/>
      <c r="H27" s="23">
        <v>0</v>
      </c>
      <c r="I27" s="43">
        <f t="shared" si="2"/>
        <v>0</v>
      </c>
      <c r="J27" s="25">
        <f t="shared" si="3"/>
        <v>0</v>
      </c>
    </row>
    <row r="28" spans="1:10" ht="23.25" x14ac:dyDescent="0.35">
      <c r="A28" s="321"/>
      <c r="B28" s="48">
        <v>0</v>
      </c>
      <c r="C28" s="322">
        <v>0</v>
      </c>
      <c r="D28" s="322"/>
      <c r="E28" s="23"/>
      <c r="F28" s="23"/>
      <c r="G28" s="23">
        <v>0</v>
      </c>
      <c r="H28" s="23">
        <v>0</v>
      </c>
      <c r="I28" s="43">
        <f t="shared" si="2"/>
        <v>0</v>
      </c>
      <c r="J28" s="25">
        <f t="shared" si="3"/>
        <v>0</v>
      </c>
    </row>
    <row r="29" spans="1:10" ht="23.25" x14ac:dyDescent="0.35">
      <c r="A29" s="277"/>
      <c r="B29" s="48">
        <v>0</v>
      </c>
      <c r="C29" s="322">
        <v>0</v>
      </c>
      <c r="D29" s="322"/>
      <c r="E29" s="23"/>
      <c r="F29" s="23">
        <v>0</v>
      </c>
      <c r="G29" s="23"/>
      <c r="H29" s="23">
        <v>0</v>
      </c>
      <c r="I29" s="43">
        <f t="shared" si="2"/>
        <v>0</v>
      </c>
      <c r="J29" s="25">
        <f t="shared" si="3"/>
        <v>0</v>
      </c>
    </row>
    <row r="30" spans="1:10" ht="23.25" x14ac:dyDescent="0.35">
      <c r="A30" s="277"/>
      <c r="B30" s="48">
        <v>0</v>
      </c>
      <c r="C30" s="322">
        <v>0</v>
      </c>
      <c r="D30" s="322"/>
      <c r="E30" s="23">
        <v>0</v>
      </c>
      <c r="F30" s="23"/>
      <c r="G30" s="23"/>
      <c r="H30" s="23">
        <v>0</v>
      </c>
      <c r="I30" s="43">
        <f t="shared" si="2"/>
        <v>0</v>
      </c>
      <c r="J30" s="25">
        <f t="shared" si="3"/>
        <v>0</v>
      </c>
    </row>
    <row r="31" spans="1:10" ht="23.25" x14ac:dyDescent="0.35">
      <c r="A31" s="52"/>
      <c r="B31" s="48">
        <v>0</v>
      </c>
      <c r="C31" s="322">
        <v>0</v>
      </c>
      <c r="D31" s="322"/>
      <c r="E31" s="23"/>
      <c r="F31" s="23"/>
      <c r="G31" s="23"/>
      <c r="H31" s="23">
        <v>0</v>
      </c>
      <c r="I31" s="197">
        <f t="shared" si="2"/>
        <v>0</v>
      </c>
      <c r="J31" s="304">
        <f t="shared" si="3"/>
        <v>0</v>
      </c>
    </row>
    <row r="32" spans="1:10" ht="23.25" x14ac:dyDescent="0.35">
      <c r="A32" s="572" t="s">
        <v>763</v>
      </c>
      <c r="B32" s="572"/>
      <c r="C32" s="572"/>
      <c r="D32" s="572"/>
      <c r="E32" s="572"/>
      <c r="F32" s="572"/>
      <c r="G32" s="572"/>
      <c r="H32" s="572"/>
      <c r="I32" s="72">
        <f>SUM(I24:I31)</f>
        <v>0</v>
      </c>
      <c r="J32" s="73">
        <f>SUM(J24:J31)</f>
        <v>0</v>
      </c>
    </row>
    <row r="33" spans="1:10" ht="23.25" x14ac:dyDescent="0.2">
      <c r="A33" s="573" t="s">
        <v>756</v>
      </c>
      <c r="B33" s="574"/>
      <c r="C33" s="574"/>
      <c r="D33" s="574"/>
      <c r="E33" s="574"/>
      <c r="F33" s="574"/>
      <c r="G33" s="574"/>
      <c r="H33" s="574"/>
      <c r="I33" s="574"/>
      <c r="J33" s="574"/>
    </row>
    <row r="34" spans="1:10" x14ac:dyDescent="0.2">
      <c r="A34" s="575"/>
      <c r="B34" s="575"/>
      <c r="C34" s="575"/>
      <c r="D34" s="575"/>
      <c r="E34" s="575"/>
      <c r="F34" s="575"/>
      <c r="G34" s="575"/>
      <c r="H34" s="575"/>
      <c r="I34" s="575"/>
      <c r="J34" s="575"/>
    </row>
  </sheetData>
  <sheetProtection selectLockedCells="1"/>
  <mergeCells count="32"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8" sqref="A8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789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I20</f>
        <v>0</v>
      </c>
    </row>
    <row r="8" spans="1:10" s="14" customFormat="1" ht="23.25" x14ac:dyDescent="0.2">
      <c r="A8" s="6" t="s">
        <v>33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225"/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69"/>
      <c r="D9" s="469"/>
      <c r="E9" s="469"/>
      <c r="F9" s="469"/>
      <c r="G9" s="469"/>
      <c r="H9" s="225"/>
      <c r="I9" s="469"/>
      <c r="J9" s="467"/>
    </row>
    <row r="10" spans="1:10" ht="23.25" x14ac:dyDescent="0.35">
      <c r="A10" s="18" t="s">
        <v>222</v>
      </c>
      <c r="B10" s="26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24"/>
      <c r="I10" s="32">
        <f t="shared" ref="I10:I19" si="0">SUM(C10:G10)</f>
        <v>0</v>
      </c>
      <c r="J10" s="25">
        <f t="shared" ref="J10:J19" si="1">B10*I10</f>
        <v>0</v>
      </c>
    </row>
    <row r="11" spans="1:10" ht="23.25" x14ac:dyDescent="0.35">
      <c r="A11" s="18" t="s">
        <v>223</v>
      </c>
      <c r="B11" s="26">
        <v>2.5</v>
      </c>
      <c r="C11" s="27">
        <v>0</v>
      </c>
      <c r="D11" s="23"/>
      <c r="E11" s="23"/>
      <c r="F11" s="23"/>
      <c r="G11" s="23">
        <v>0</v>
      </c>
      <c r="H11" s="224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224</v>
      </c>
      <c r="B12" s="26">
        <v>2.5</v>
      </c>
      <c r="C12" s="27">
        <v>0</v>
      </c>
      <c r="D12" s="23"/>
      <c r="E12" s="23"/>
      <c r="F12" s="23"/>
      <c r="G12" s="23">
        <v>0</v>
      </c>
      <c r="H12" s="22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225</v>
      </c>
      <c r="B13" s="26">
        <v>2.5</v>
      </c>
      <c r="C13" s="27">
        <v>0</v>
      </c>
      <c r="D13" s="23"/>
      <c r="E13" s="23"/>
      <c r="F13" s="23"/>
      <c r="G13" s="23">
        <v>0</v>
      </c>
      <c r="H13" s="224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226</v>
      </c>
      <c r="B14" s="26">
        <v>2.5</v>
      </c>
      <c r="C14" s="27">
        <v>0</v>
      </c>
      <c r="D14" s="23"/>
      <c r="E14" s="23"/>
      <c r="F14" s="23"/>
      <c r="G14" s="23">
        <v>0</v>
      </c>
      <c r="H14" s="224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227</v>
      </c>
      <c r="B15" s="26">
        <v>2.5</v>
      </c>
      <c r="C15" s="27">
        <v>0</v>
      </c>
      <c r="D15" s="23"/>
      <c r="E15" s="23"/>
      <c r="F15" s="23"/>
      <c r="G15" s="23">
        <v>0</v>
      </c>
      <c r="H15" s="224"/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228</v>
      </c>
      <c r="B16" s="26">
        <v>2.5</v>
      </c>
      <c r="C16" s="27">
        <v>0</v>
      </c>
      <c r="D16" s="23"/>
      <c r="E16" s="23"/>
      <c r="F16" s="23"/>
      <c r="G16" s="23">
        <v>0</v>
      </c>
      <c r="H16" s="224"/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229</v>
      </c>
      <c r="B17" s="26">
        <v>2.5</v>
      </c>
      <c r="C17" s="27">
        <v>0</v>
      </c>
      <c r="D17" s="23"/>
      <c r="E17" s="23"/>
      <c r="F17" s="23"/>
      <c r="G17" s="23">
        <v>0</v>
      </c>
      <c r="H17" s="224"/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230</v>
      </c>
      <c r="B18" s="26">
        <v>2.5</v>
      </c>
      <c r="C18" s="27">
        <v>0</v>
      </c>
      <c r="D18" s="23"/>
      <c r="E18" s="23"/>
      <c r="F18" s="23"/>
      <c r="G18" s="23">
        <v>0</v>
      </c>
      <c r="H18" s="224"/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231</v>
      </c>
      <c r="B19" s="26">
        <v>2.5</v>
      </c>
      <c r="C19" s="27">
        <v>0</v>
      </c>
      <c r="D19" s="23"/>
      <c r="E19" s="23"/>
      <c r="F19" s="23"/>
      <c r="G19" s="23">
        <v>0</v>
      </c>
      <c r="H19" s="224"/>
      <c r="I19" s="32">
        <f t="shared" si="0"/>
        <v>0</v>
      </c>
      <c r="J19" s="25">
        <f t="shared" si="1"/>
        <v>0</v>
      </c>
    </row>
    <row r="20" spans="1:10" ht="24.95" customHeight="1" x14ac:dyDescent="0.35">
      <c r="A20" s="508" t="s">
        <v>763</v>
      </c>
      <c r="B20" s="509"/>
      <c r="C20" s="509"/>
      <c r="D20" s="509"/>
      <c r="E20" s="509"/>
      <c r="F20" s="509"/>
      <c r="G20" s="509"/>
      <c r="H20" s="510"/>
      <c r="I20" s="90">
        <f>SUM(I10:I19)</f>
        <v>0</v>
      </c>
      <c r="J20" s="91">
        <f>SUM(J10:J19)</f>
        <v>0</v>
      </c>
    </row>
    <row r="21" spans="1:10" ht="24.95" customHeight="1" x14ac:dyDescent="0.2">
      <c r="A21" s="457" t="s">
        <v>756</v>
      </c>
      <c r="B21" s="458"/>
      <c r="C21" s="458"/>
      <c r="D21" s="458"/>
      <c r="E21" s="458"/>
      <c r="F21" s="458"/>
      <c r="G21" s="458"/>
      <c r="H21" s="458"/>
      <c r="I21" s="458"/>
      <c r="J21" s="459"/>
    </row>
  </sheetData>
  <sheetProtection selectLockedCells="1"/>
  <mergeCells count="17">
    <mergeCell ref="J8:J9"/>
    <mergeCell ref="A1:J1"/>
    <mergeCell ref="A2:J2"/>
    <mergeCell ref="A3:J3"/>
    <mergeCell ref="A4:J4"/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B11" sqref="B11:B14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I15</f>
        <v>0</v>
      </c>
    </row>
    <row r="8" spans="1:10" s="14" customFormat="1" ht="23.25" x14ac:dyDescent="0.2">
      <c r="A8" s="6" t="s">
        <v>34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90"/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69"/>
      <c r="D9" s="469"/>
      <c r="E9" s="469"/>
      <c r="F9" s="469"/>
      <c r="G9" s="469"/>
      <c r="H9" s="491"/>
      <c r="I9" s="469"/>
      <c r="J9" s="467"/>
    </row>
    <row r="10" spans="1:10" ht="23.25" x14ac:dyDescent="0.35">
      <c r="A10" s="18" t="s">
        <v>232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91"/>
      <c r="I10" s="32">
        <f>SUM(C10:H10)</f>
        <v>0</v>
      </c>
      <c r="J10" s="25">
        <f>B10*I10</f>
        <v>0</v>
      </c>
    </row>
    <row r="11" spans="1:10" ht="23.25" x14ac:dyDescent="0.35">
      <c r="A11" s="18" t="s">
        <v>233</v>
      </c>
      <c r="B11" s="26">
        <v>3.5</v>
      </c>
      <c r="C11" s="27">
        <v>0</v>
      </c>
      <c r="D11" s="23"/>
      <c r="E11" s="23"/>
      <c r="F11" s="23"/>
      <c r="G11" s="23">
        <v>0</v>
      </c>
      <c r="H11" s="491"/>
      <c r="I11" s="32">
        <f>SUM(C11:H11)</f>
        <v>0</v>
      </c>
      <c r="J11" s="25">
        <f>B11*I11</f>
        <v>0</v>
      </c>
    </row>
    <row r="12" spans="1:10" ht="23.25" x14ac:dyDescent="0.35">
      <c r="A12" s="18" t="s">
        <v>234</v>
      </c>
      <c r="B12" s="26">
        <v>3.5</v>
      </c>
      <c r="C12" s="27">
        <v>0</v>
      </c>
      <c r="D12" s="23"/>
      <c r="E12" s="23"/>
      <c r="F12" s="23"/>
      <c r="G12" s="23">
        <v>0</v>
      </c>
      <c r="H12" s="491"/>
      <c r="I12" s="32">
        <f>SUM(C12:H12)</f>
        <v>0</v>
      </c>
      <c r="J12" s="25">
        <f>B12*I12</f>
        <v>0</v>
      </c>
    </row>
    <row r="13" spans="1:10" ht="23.25" x14ac:dyDescent="0.35">
      <c r="A13" s="18" t="s">
        <v>235</v>
      </c>
      <c r="B13" s="26">
        <v>3.5</v>
      </c>
      <c r="C13" s="27">
        <v>0</v>
      </c>
      <c r="D13" s="23"/>
      <c r="E13" s="23"/>
      <c r="F13" s="23"/>
      <c r="G13" s="23">
        <v>0</v>
      </c>
      <c r="H13" s="491"/>
      <c r="I13" s="32">
        <f>SUM(C13:H13)</f>
        <v>0</v>
      </c>
      <c r="J13" s="25">
        <f>B13*I13</f>
        <v>0</v>
      </c>
    </row>
    <row r="14" spans="1:10" ht="23.25" x14ac:dyDescent="0.35">
      <c r="A14" s="18" t="s">
        <v>236</v>
      </c>
      <c r="B14" s="26">
        <v>3.5</v>
      </c>
      <c r="C14" s="27">
        <v>0</v>
      </c>
      <c r="D14" s="23"/>
      <c r="E14" s="23"/>
      <c r="F14" s="23"/>
      <c r="G14" s="23">
        <v>0</v>
      </c>
      <c r="H14" s="492"/>
      <c r="I14" s="32">
        <f>SUM(C14:H14)</f>
        <v>0</v>
      </c>
      <c r="J14" s="25">
        <f>B14*I14</f>
        <v>0</v>
      </c>
    </row>
    <row r="15" spans="1:10" ht="24.95" customHeight="1" x14ac:dyDescent="0.35">
      <c r="A15" s="508" t="s">
        <v>763</v>
      </c>
      <c r="B15" s="509"/>
      <c r="C15" s="509"/>
      <c r="D15" s="509"/>
      <c r="E15" s="509"/>
      <c r="F15" s="509"/>
      <c r="G15" s="509"/>
      <c r="H15" s="510"/>
      <c r="I15" s="90">
        <f>SUM(I10:I14)</f>
        <v>0</v>
      </c>
      <c r="J15" s="91">
        <f>SUM(J10:J14)</f>
        <v>0</v>
      </c>
    </row>
    <row r="16" spans="1:10" ht="24.95" customHeight="1" x14ac:dyDescent="0.2">
      <c r="A16" s="457" t="s">
        <v>756</v>
      </c>
      <c r="B16" s="458"/>
      <c r="C16" s="458"/>
      <c r="D16" s="458"/>
      <c r="E16" s="458"/>
      <c r="F16" s="458"/>
      <c r="G16" s="458"/>
      <c r="H16" s="458"/>
      <c r="I16" s="458"/>
      <c r="J16" s="459"/>
    </row>
  </sheetData>
  <sheetProtection selectLockedCells="1"/>
  <mergeCells count="18"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  <mergeCell ref="A1:J1"/>
    <mergeCell ref="A2:J2"/>
    <mergeCell ref="A3:J3"/>
    <mergeCell ref="A4:J4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3" workbookViewId="0">
      <selection activeCell="B11" sqref="B11:B16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I17</f>
        <v>0</v>
      </c>
    </row>
    <row r="8" spans="1:10" s="14" customFormat="1" ht="23.25" customHeight="1" x14ac:dyDescent="0.2">
      <c r="A8" s="6" t="s">
        <v>35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75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6" si="0">SUM(C10:H10)</f>
        <v>0</v>
      </c>
      <c r="J10" s="25">
        <f t="shared" ref="J10:J15" si="1">B10*I10</f>
        <v>0</v>
      </c>
    </row>
    <row r="11" spans="1:10" ht="23.25" x14ac:dyDescent="0.35">
      <c r="A11" s="18" t="s">
        <v>82</v>
      </c>
      <c r="B11" s="26">
        <v>3.5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857</v>
      </c>
      <c r="B12" s="26">
        <v>3.5</v>
      </c>
      <c r="C12" s="27">
        <v>0</v>
      </c>
      <c r="D12" s="23"/>
      <c r="E12" s="23"/>
      <c r="F12" s="23"/>
      <c r="G12" s="23"/>
      <c r="H12" s="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116</v>
      </c>
      <c r="B13" s="26">
        <v>3.5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237</v>
      </c>
      <c r="B14" s="26">
        <v>3.5</v>
      </c>
      <c r="C14" s="27">
        <v>0</v>
      </c>
      <c r="D14" s="23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105</v>
      </c>
      <c r="B15" s="26">
        <v>3.5</v>
      </c>
      <c r="C15" s="27"/>
      <c r="D15" s="23"/>
      <c r="E15" s="23"/>
      <c r="F15" s="23"/>
      <c r="G15" s="23"/>
      <c r="H15" s="23"/>
      <c r="I15" s="32">
        <f t="shared" si="0"/>
        <v>0</v>
      </c>
      <c r="J15" s="25">
        <f t="shared" si="1"/>
        <v>0</v>
      </c>
    </row>
    <row r="16" spans="1:10" ht="23.25" x14ac:dyDescent="0.35">
      <c r="A16" s="129" t="s">
        <v>377</v>
      </c>
      <c r="B16" s="26">
        <v>3.5</v>
      </c>
      <c r="C16" s="27">
        <v>0</v>
      </c>
      <c r="D16" s="23"/>
      <c r="E16" s="23">
        <v>0</v>
      </c>
      <c r="F16" s="23"/>
      <c r="G16" s="23"/>
      <c r="H16" s="23">
        <v>0</v>
      </c>
      <c r="I16" s="32">
        <f t="shared" si="0"/>
        <v>0</v>
      </c>
      <c r="J16" s="25">
        <f>B15*I16</f>
        <v>0</v>
      </c>
    </row>
    <row r="17" spans="1:10" ht="24.95" customHeight="1" x14ac:dyDescent="0.35">
      <c r="A17" s="508" t="s">
        <v>763</v>
      </c>
      <c r="B17" s="509"/>
      <c r="C17" s="509"/>
      <c r="D17" s="509"/>
      <c r="E17" s="509"/>
      <c r="F17" s="509"/>
      <c r="G17" s="509"/>
      <c r="H17" s="510"/>
      <c r="I17" s="90">
        <f>SUM(I10:I16)</f>
        <v>0</v>
      </c>
      <c r="J17" s="91">
        <f>SUM(J10:J16)</f>
        <v>0</v>
      </c>
    </row>
    <row r="18" spans="1:10" ht="24.95" customHeight="1" x14ac:dyDescent="0.2">
      <c r="A18" s="457" t="s">
        <v>756</v>
      </c>
      <c r="B18" s="458"/>
      <c r="C18" s="458"/>
      <c r="D18" s="458"/>
      <c r="E18" s="458"/>
      <c r="F18" s="458"/>
      <c r="G18" s="458"/>
      <c r="H18" s="458"/>
      <c r="I18" s="458"/>
      <c r="J18" s="459"/>
    </row>
  </sheetData>
  <sheetProtection selectLockedCells="1"/>
  <mergeCells count="18"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  <mergeCell ref="A1:J1"/>
    <mergeCell ref="A2:J2"/>
    <mergeCell ref="A3:J3"/>
    <mergeCell ref="A4:J4"/>
    <mergeCell ref="A17:H17"/>
    <mergeCell ref="A5:J5"/>
    <mergeCell ref="A6:J6"/>
    <mergeCell ref="A7:I7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workbookViewId="0">
      <selection activeCell="G11" sqref="G11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758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ht="23.25" x14ac:dyDescent="0.35">
      <c r="A8" s="8" t="s">
        <v>15</v>
      </c>
      <c r="B8" s="466" t="s">
        <v>715</v>
      </c>
      <c r="C8" s="460" t="s">
        <v>2</v>
      </c>
      <c r="D8" s="472"/>
      <c r="E8" s="472"/>
      <c r="F8" s="461"/>
      <c r="G8" s="468">
        <v>10</v>
      </c>
      <c r="H8" s="461" t="s">
        <v>2</v>
      </c>
      <c r="I8" s="466" t="s">
        <v>8</v>
      </c>
      <c r="J8" s="466" t="s">
        <v>10</v>
      </c>
    </row>
    <row r="9" spans="1:10" ht="23.25" x14ac:dyDescent="0.2">
      <c r="A9" s="56" t="s">
        <v>734</v>
      </c>
      <c r="B9" s="467"/>
      <c r="C9" s="462"/>
      <c r="D9" s="473"/>
      <c r="E9" s="473"/>
      <c r="F9" s="463"/>
      <c r="G9" s="469"/>
      <c r="H9" s="463"/>
      <c r="I9" s="467"/>
      <c r="J9" s="467"/>
    </row>
    <row r="10" spans="1:10" ht="23.25" x14ac:dyDescent="0.35">
      <c r="A10" s="40" t="s">
        <v>62</v>
      </c>
      <c r="B10" s="22">
        <v>1.25</v>
      </c>
      <c r="C10" s="462"/>
      <c r="D10" s="473"/>
      <c r="E10" s="473"/>
      <c r="F10" s="463"/>
      <c r="G10" s="23">
        <v>0</v>
      </c>
      <c r="H10" s="463"/>
      <c r="I10" s="95">
        <f>G10</f>
        <v>0</v>
      </c>
      <c r="J10" s="25">
        <f>B10*I10</f>
        <v>0</v>
      </c>
    </row>
    <row r="11" spans="1:10" ht="23.25" x14ac:dyDescent="0.35">
      <c r="A11" s="29" t="s">
        <v>63</v>
      </c>
      <c r="B11" s="26">
        <v>1.25</v>
      </c>
      <c r="C11" s="462"/>
      <c r="D11" s="473"/>
      <c r="E11" s="473"/>
      <c r="F11" s="463"/>
      <c r="G11" s="23">
        <v>0</v>
      </c>
      <c r="H11" s="463"/>
      <c r="I11" s="95">
        <f>SUM(E11:H11)</f>
        <v>0</v>
      </c>
      <c r="J11" s="25">
        <f>B11*I11</f>
        <v>0</v>
      </c>
    </row>
    <row r="12" spans="1:10" ht="23.25" x14ac:dyDescent="0.35">
      <c r="A12" s="8" t="s">
        <v>15</v>
      </c>
      <c r="B12" s="53" t="s">
        <v>808</v>
      </c>
      <c r="C12" s="462"/>
      <c r="D12" s="473"/>
      <c r="E12" s="473"/>
      <c r="F12" s="463"/>
      <c r="G12" s="80">
        <v>10</v>
      </c>
      <c r="H12" s="463"/>
      <c r="I12" s="45" t="s">
        <v>8</v>
      </c>
      <c r="J12" s="86" t="s">
        <v>10</v>
      </c>
    </row>
    <row r="13" spans="1:10" s="58" customFormat="1" ht="23.25" customHeight="1" x14ac:dyDescent="0.35">
      <c r="A13" s="362" t="s">
        <v>763</v>
      </c>
      <c r="B13" s="364"/>
      <c r="C13" s="464"/>
      <c r="D13" s="474"/>
      <c r="E13" s="474"/>
      <c r="F13" s="465"/>
      <c r="G13" s="89">
        <f>SUM(G10:G11)</f>
        <v>0</v>
      </c>
      <c r="H13" s="465"/>
      <c r="I13" s="90">
        <f>SUM(I9:I11)</f>
        <v>0</v>
      </c>
      <c r="J13" s="87">
        <f>SUM(J10:J11)</f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5">
    <mergeCell ref="A13:B13"/>
    <mergeCell ref="A14:J14"/>
    <mergeCell ref="C8:F13"/>
    <mergeCell ref="H8:H13"/>
    <mergeCell ref="G8:G9"/>
    <mergeCell ref="I8:I9"/>
    <mergeCell ref="B8:B9"/>
    <mergeCell ref="J8:J9"/>
    <mergeCell ref="A5:J5"/>
    <mergeCell ref="A6:J6"/>
    <mergeCell ref="A7:I7"/>
    <mergeCell ref="A1:J1"/>
    <mergeCell ref="A2:J2"/>
    <mergeCell ref="A3:J3"/>
    <mergeCell ref="A4:J4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s="14" customFormat="1" ht="23.25" x14ac:dyDescent="0.2">
      <c r="A8" s="6" t="s">
        <v>750</v>
      </c>
      <c r="B8" s="466" t="s">
        <v>715</v>
      </c>
      <c r="C8" s="460" t="s">
        <v>2</v>
      </c>
      <c r="D8" s="461"/>
      <c r="E8" s="468">
        <v>10</v>
      </c>
      <c r="F8" s="460" t="s">
        <v>2</v>
      </c>
      <c r="G8" s="472"/>
      <c r="H8" s="461"/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62"/>
      <c r="D9" s="463"/>
      <c r="E9" s="469"/>
      <c r="F9" s="462"/>
      <c r="G9" s="473"/>
      <c r="H9" s="463"/>
      <c r="I9" s="469"/>
      <c r="J9" s="467"/>
    </row>
    <row r="10" spans="1:10" s="1" customFormat="1" ht="23.25" x14ac:dyDescent="0.35">
      <c r="A10" s="66" t="s">
        <v>751</v>
      </c>
      <c r="B10" s="22">
        <v>3.5</v>
      </c>
      <c r="C10" s="462"/>
      <c r="D10" s="463"/>
      <c r="E10" s="23">
        <v>0</v>
      </c>
      <c r="F10" s="462"/>
      <c r="G10" s="473"/>
      <c r="H10" s="463"/>
      <c r="I10" s="32">
        <f>SUM(C10:H10)</f>
        <v>0</v>
      </c>
      <c r="J10" s="25">
        <f>B10*I10</f>
        <v>0</v>
      </c>
    </row>
    <row r="11" spans="1:10" s="1" customFormat="1" ht="23.25" x14ac:dyDescent="0.35">
      <c r="A11" s="66" t="s">
        <v>752</v>
      </c>
      <c r="B11" s="22">
        <v>3.5</v>
      </c>
      <c r="C11" s="462"/>
      <c r="D11" s="463"/>
      <c r="E11" s="23">
        <v>0</v>
      </c>
      <c r="F11" s="462"/>
      <c r="G11" s="473"/>
      <c r="H11" s="463"/>
      <c r="I11" s="32">
        <f>SUM(C11:H11)</f>
        <v>0</v>
      </c>
      <c r="J11" s="25">
        <f>B11*I11</f>
        <v>0</v>
      </c>
    </row>
    <row r="12" spans="1:10" s="1" customFormat="1" ht="23.25" x14ac:dyDescent="0.35">
      <c r="A12" s="66" t="s">
        <v>184</v>
      </c>
      <c r="B12" s="22">
        <v>3.5</v>
      </c>
      <c r="C12" s="464"/>
      <c r="D12" s="465"/>
      <c r="E12" s="23">
        <v>0</v>
      </c>
      <c r="F12" s="464"/>
      <c r="G12" s="474"/>
      <c r="H12" s="465"/>
      <c r="I12" s="32">
        <f>SUM(C12:H12)</f>
        <v>0</v>
      </c>
      <c r="J12" s="25">
        <f>B12*I12</f>
        <v>0</v>
      </c>
    </row>
    <row r="13" spans="1:10" ht="24.95" customHeight="1" x14ac:dyDescent="0.35">
      <c r="A13" s="508" t="s">
        <v>763</v>
      </c>
      <c r="B13" s="509"/>
      <c r="C13" s="509"/>
      <c r="D13" s="509"/>
      <c r="E13" s="509"/>
      <c r="F13" s="509"/>
      <c r="G13" s="509"/>
      <c r="H13" s="510"/>
      <c r="I13" s="90">
        <f>SUM(I8:I12)</f>
        <v>0</v>
      </c>
      <c r="J13" s="91">
        <f>SUM(J8:J12)</f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5">
    <mergeCell ref="A1:J1"/>
    <mergeCell ref="A2:J2"/>
    <mergeCell ref="A3:J3"/>
    <mergeCell ref="A4:J4"/>
    <mergeCell ref="A13:H13"/>
    <mergeCell ref="A5:J5"/>
    <mergeCell ref="A6:J6"/>
    <mergeCell ref="A14:J14"/>
    <mergeCell ref="C8:D12"/>
    <mergeCell ref="F8:H12"/>
    <mergeCell ref="A7:I7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zoomScale="80" workbookViewId="0">
      <selection activeCell="E12" sqref="E1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I24</f>
        <v>0</v>
      </c>
    </row>
    <row r="8" spans="1:10" s="14" customFormat="1" ht="46.5" x14ac:dyDescent="0.2">
      <c r="A8" s="15" t="s">
        <v>719</v>
      </c>
      <c r="B8" s="466" t="s">
        <v>715</v>
      </c>
      <c r="C8" s="578" t="s">
        <v>591</v>
      </c>
      <c r="D8" s="578" t="s">
        <v>68</v>
      </c>
      <c r="E8" s="578" t="s">
        <v>590</v>
      </c>
      <c r="F8" s="578" t="s">
        <v>592</v>
      </c>
      <c r="G8" s="578" t="s">
        <v>728</v>
      </c>
      <c r="H8" s="490">
        <v>0</v>
      </c>
      <c r="I8" s="468" t="s">
        <v>8</v>
      </c>
      <c r="J8" s="466" t="s">
        <v>10</v>
      </c>
    </row>
    <row r="9" spans="1:10" s="14" customFormat="1" ht="23.25" x14ac:dyDescent="0.2">
      <c r="A9" s="116" t="s">
        <v>734</v>
      </c>
      <c r="B9" s="467"/>
      <c r="C9" s="579"/>
      <c r="D9" s="579"/>
      <c r="E9" s="579"/>
      <c r="F9" s="579"/>
      <c r="G9" s="579"/>
      <c r="H9" s="491"/>
      <c r="I9" s="469"/>
      <c r="J9" s="467"/>
    </row>
    <row r="10" spans="1:10" ht="23.25" x14ac:dyDescent="0.35">
      <c r="A10" s="18" t="s">
        <v>593</v>
      </c>
      <c r="B10" s="49">
        <v>1.25</v>
      </c>
      <c r="C10" s="23">
        <v>0</v>
      </c>
      <c r="D10" s="50">
        <f t="shared" ref="D10:D23" si="0">B10*C10</f>
        <v>0</v>
      </c>
      <c r="E10" s="51">
        <v>4</v>
      </c>
      <c r="F10" s="23">
        <v>0</v>
      </c>
      <c r="G10" s="49">
        <f t="shared" ref="G10:G23" si="1">E10*F10</f>
        <v>0</v>
      </c>
      <c r="H10" s="491"/>
      <c r="I10" s="98">
        <f>C10+F10</f>
        <v>0</v>
      </c>
      <c r="J10" s="99">
        <f>D10+G10</f>
        <v>0</v>
      </c>
    </row>
    <row r="11" spans="1:10" ht="23.25" x14ac:dyDescent="0.35">
      <c r="A11" s="18" t="s">
        <v>594</v>
      </c>
      <c r="B11" s="49">
        <v>1.25</v>
      </c>
      <c r="C11" s="23">
        <v>0</v>
      </c>
      <c r="D11" s="50">
        <f t="shared" si="0"/>
        <v>0</v>
      </c>
      <c r="E11" s="51">
        <v>4</v>
      </c>
      <c r="F11" s="23">
        <v>0</v>
      </c>
      <c r="G11" s="49">
        <f t="shared" si="1"/>
        <v>0</v>
      </c>
      <c r="H11" s="491"/>
      <c r="I11" s="98">
        <f t="shared" ref="I11:I23" si="2">C11+F11</f>
        <v>0</v>
      </c>
      <c r="J11" s="99">
        <f t="shared" ref="J11:J23" si="3">D11+G11</f>
        <v>0</v>
      </c>
    </row>
    <row r="12" spans="1:10" ht="23.25" x14ac:dyDescent="0.35">
      <c r="A12" s="18" t="s">
        <v>595</v>
      </c>
      <c r="B12" s="49">
        <v>1.25</v>
      </c>
      <c r="C12" s="23">
        <v>0</v>
      </c>
      <c r="D12" s="50">
        <f t="shared" si="0"/>
        <v>0</v>
      </c>
      <c r="E12" s="51">
        <v>4</v>
      </c>
      <c r="F12" s="23">
        <v>0</v>
      </c>
      <c r="G12" s="49">
        <f t="shared" si="1"/>
        <v>0</v>
      </c>
      <c r="H12" s="491"/>
      <c r="I12" s="98">
        <f t="shared" si="2"/>
        <v>0</v>
      </c>
      <c r="J12" s="99">
        <f t="shared" si="3"/>
        <v>0</v>
      </c>
    </row>
    <row r="13" spans="1:10" ht="23.25" x14ac:dyDescent="0.35">
      <c r="A13" s="18" t="s">
        <v>596</v>
      </c>
      <c r="B13" s="49">
        <v>1.25</v>
      </c>
      <c r="C13" s="23">
        <v>0</v>
      </c>
      <c r="D13" s="50">
        <f t="shared" si="0"/>
        <v>0</v>
      </c>
      <c r="E13" s="51">
        <v>4</v>
      </c>
      <c r="F13" s="23">
        <v>0</v>
      </c>
      <c r="G13" s="49">
        <f t="shared" si="1"/>
        <v>0</v>
      </c>
      <c r="H13" s="491"/>
      <c r="I13" s="98">
        <f t="shared" si="2"/>
        <v>0</v>
      </c>
      <c r="J13" s="99">
        <f t="shared" si="3"/>
        <v>0</v>
      </c>
    </row>
    <row r="14" spans="1:10" ht="23.25" x14ac:dyDescent="0.35">
      <c r="A14" s="18" t="s">
        <v>597</v>
      </c>
      <c r="B14" s="49">
        <v>1.25</v>
      </c>
      <c r="C14" s="23">
        <v>0</v>
      </c>
      <c r="D14" s="50">
        <f t="shared" si="0"/>
        <v>0</v>
      </c>
      <c r="E14" s="51">
        <v>4</v>
      </c>
      <c r="F14" s="23">
        <v>0</v>
      </c>
      <c r="G14" s="49">
        <f t="shared" si="1"/>
        <v>0</v>
      </c>
      <c r="H14" s="491"/>
      <c r="I14" s="98">
        <f t="shared" si="2"/>
        <v>0</v>
      </c>
      <c r="J14" s="99">
        <f t="shared" si="3"/>
        <v>0</v>
      </c>
    </row>
    <row r="15" spans="1:10" ht="23.25" x14ac:dyDescent="0.35">
      <c r="A15" s="18" t="s">
        <v>598</v>
      </c>
      <c r="B15" s="49">
        <v>1.25</v>
      </c>
      <c r="C15" s="23">
        <v>0</v>
      </c>
      <c r="D15" s="50">
        <f t="shared" si="0"/>
        <v>0</v>
      </c>
      <c r="E15" s="51">
        <v>4</v>
      </c>
      <c r="F15" s="23">
        <v>0</v>
      </c>
      <c r="G15" s="49">
        <f t="shared" si="1"/>
        <v>0</v>
      </c>
      <c r="H15" s="491"/>
      <c r="I15" s="98">
        <f t="shared" si="2"/>
        <v>0</v>
      </c>
      <c r="J15" s="99">
        <f t="shared" si="3"/>
        <v>0</v>
      </c>
    </row>
    <row r="16" spans="1:10" ht="23.25" x14ac:dyDescent="0.35">
      <c r="A16" s="18" t="s">
        <v>599</v>
      </c>
      <c r="B16" s="49">
        <v>1.25</v>
      </c>
      <c r="C16" s="23">
        <v>0</v>
      </c>
      <c r="D16" s="50">
        <f t="shared" si="0"/>
        <v>0</v>
      </c>
      <c r="E16" s="51">
        <v>4</v>
      </c>
      <c r="F16" s="23">
        <v>0</v>
      </c>
      <c r="G16" s="49">
        <f t="shared" si="1"/>
        <v>0</v>
      </c>
      <c r="H16" s="491"/>
      <c r="I16" s="98">
        <f t="shared" si="2"/>
        <v>0</v>
      </c>
      <c r="J16" s="99">
        <f t="shared" si="3"/>
        <v>0</v>
      </c>
    </row>
    <row r="17" spans="1:10" ht="23.25" x14ac:dyDescent="0.35">
      <c r="A17" s="18" t="s">
        <v>600</v>
      </c>
      <c r="B17" s="49">
        <v>2.75</v>
      </c>
      <c r="C17" s="23">
        <v>0</v>
      </c>
      <c r="D17" s="50">
        <f t="shared" si="0"/>
        <v>0</v>
      </c>
      <c r="E17" s="51">
        <v>11</v>
      </c>
      <c r="F17" s="23">
        <v>0</v>
      </c>
      <c r="G17" s="49">
        <f t="shared" si="1"/>
        <v>0</v>
      </c>
      <c r="H17" s="491"/>
      <c r="I17" s="98">
        <f t="shared" si="2"/>
        <v>0</v>
      </c>
      <c r="J17" s="99">
        <f t="shared" si="3"/>
        <v>0</v>
      </c>
    </row>
    <row r="18" spans="1:10" ht="23.25" x14ac:dyDescent="0.35">
      <c r="A18" s="18" t="s">
        <v>601</v>
      </c>
      <c r="B18" s="49">
        <v>2.75</v>
      </c>
      <c r="C18" s="23">
        <v>0</v>
      </c>
      <c r="D18" s="50">
        <f t="shared" si="0"/>
        <v>0</v>
      </c>
      <c r="E18" s="51">
        <v>11</v>
      </c>
      <c r="F18" s="23">
        <v>0</v>
      </c>
      <c r="G18" s="49">
        <f t="shared" si="1"/>
        <v>0</v>
      </c>
      <c r="H18" s="491"/>
      <c r="I18" s="98">
        <f t="shared" si="2"/>
        <v>0</v>
      </c>
      <c r="J18" s="99">
        <f t="shared" si="3"/>
        <v>0</v>
      </c>
    </row>
    <row r="19" spans="1:10" ht="23.25" x14ac:dyDescent="0.35">
      <c r="A19" s="18" t="s">
        <v>602</v>
      </c>
      <c r="B19" s="49">
        <v>2.75</v>
      </c>
      <c r="C19" s="23">
        <v>0</v>
      </c>
      <c r="D19" s="50">
        <f t="shared" si="0"/>
        <v>0</v>
      </c>
      <c r="E19" s="51">
        <v>11</v>
      </c>
      <c r="F19" s="23">
        <v>0</v>
      </c>
      <c r="G19" s="49">
        <f t="shared" si="1"/>
        <v>0</v>
      </c>
      <c r="H19" s="491"/>
      <c r="I19" s="98">
        <f t="shared" si="2"/>
        <v>0</v>
      </c>
      <c r="J19" s="99">
        <f t="shared" si="3"/>
        <v>0</v>
      </c>
    </row>
    <row r="20" spans="1:10" ht="23.25" x14ac:dyDescent="0.35">
      <c r="A20" s="18" t="s">
        <v>603</v>
      </c>
      <c r="B20" s="49">
        <v>2.75</v>
      </c>
      <c r="C20" s="23">
        <v>0</v>
      </c>
      <c r="D20" s="50">
        <f t="shared" si="0"/>
        <v>0</v>
      </c>
      <c r="E20" s="51">
        <v>11</v>
      </c>
      <c r="F20" s="23">
        <v>0</v>
      </c>
      <c r="G20" s="49">
        <f t="shared" si="1"/>
        <v>0</v>
      </c>
      <c r="H20" s="491"/>
      <c r="I20" s="98">
        <f t="shared" si="2"/>
        <v>0</v>
      </c>
      <c r="J20" s="99">
        <f t="shared" si="3"/>
        <v>0</v>
      </c>
    </row>
    <row r="21" spans="1:10" ht="23.25" x14ac:dyDescent="0.35">
      <c r="A21" s="18" t="s">
        <v>604</v>
      </c>
      <c r="B21" s="49">
        <v>2.75</v>
      </c>
      <c r="C21" s="23">
        <v>0</v>
      </c>
      <c r="D21" s="50">
        <f t="shared" si="0"/>
        <v>0</v>
      </c>
      <c r="E21" s="51">
        <v>11</v>
      </c>
      <c r="F21" s="23">
        <v>0</v>
      </c>
      <c r="G21" s="49">
        <f t="shared" si="1"/>
        <v>0</v>
      </c>
      <c r="H21" s="491"/>
      <c r="I21" s="98">
        <f t="shared" si="2"/>
        <v>0</v>
      </c>
      <c r="J21" s="99">
        <f t="shared" si="3"/>
        <v>0</v>
      </c>
    </row>
    <row r="22" spans="1:10" ht="23.25" x14ac:dyDescent="0.35">
      <c r="A22" s="18" t="s">
        <v>605</v>
      </c>
      <c r="B22" s="49">
        <v>2.75</v>
      </c>
      <c r="C22" s="23">
        <v>0</v>
      </c>
      <c r="D22" s="50">
        <f t="shared" si="0"/>
        <v>0</v>
      </c>
      <c r="E22" s="51">
        <v>11</v>
      </c>
      <c r="F22" s="23">
        <v>0</v>
      </c>
      <c r="G22" s="49">
        <f t="shared" si="1"/>
        <v>0</v>
      </c>
      <c r="H22" s="491"/>
      <c r="I22" s="98">
        <f t="shared" si="2"/>
        <v>0</v>
      </c>
      <c r="J22" s="99">
        <f t="shared" si="3"/>
        <v>0</v>
      </c>
    </row>
    <row r="23" spans="1:10" ht="23.25" x14ac:dyDescent="0.35">
      <c r="A23" s="18" t="s">
        <v>606</v>
      </c>
      <c r="B23" s="49">
        <v>2.75</v>
      </c>
      <c r="C23" s="23">
        <v>0</v>
      </c>
      <c r="D23" s="50">
        <f t="shared" si="0"/>
        <v>0</v>
      </c>
      <c r="E23" s="51">
        <v>11</v>
      </c>
      <c r="F23" s="23">
        <v>0</v>
      </c>
      <c r="G23" s="49">
        <f t="shared" si="1"/>
        <v>0</v>
      </c>
      <c r="H23" s="492"/>
      <c r="I23" s="98">
        <f t="shared" si="2"/>
        <v>0</v>
      </c>
      <c r="J23" s="99">
        <f t="shared" si="3"/>
        <v>0</v>
      </c>
    </row>
    <row r="24" spans="1:10" ht="24.95" customHeight="1" x14ac:dyDescent="0.35">
      <c r="A24" s="508" t="s">
        <v>763</v>
      </c>
      <c r="B24" s="509"/>
      <c r="C24" s="509"/>
      <c r="D24" s="509"/>
      <c r="E24" s="509"/>
      <c r="F24" s="509"/>
      <c r="G24" s="509"/>
      <c r="H24" s="510"/>
      <c r="I24" s="100">
        <f>SUM(I10:I23)</f>
        <v>0</v>
      </c>
      <c r="J24" s="91">
        <f>SUM(J10:J23)</f>
        <v>0</v>
      </c>
    </row>
    <row r="25" spans="1:10" ht="24.95" customHeight="1" x14ac:dyDescent="0.2">
      <c r="A25" s="457" t="s">
        <v>756</v>
      </c>
      <c r="B25" s="458"/>
      <c r="C25" s="458"/>
      <c r="D25" s="458"/>
      <c r="E25" s="458"/>
      <c r="F25" s="458"/>
      <c r="G25" s="458"/>
      <c r="H25" s="458"/>
      <c r="I25" s="458"/>
      <c r="J25" s="459"/>
    </row>
  </sheetData>
  <sheetProtection selectLockedCells="1"/>
  <mergeCells count="18">
    <mergeCell ref="A25:J25"/>
    <mergeCell ref="H8:H23"/>
    <mergeCell ref="A5:J5"/>
    <mergeCell ref="A6:J6"/>
    <mergeCell ref="A7:I7"/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A5" sqref="A5:E5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70" t="s">
        <v>754</v>
      </c>
      <c r="B1" s="470"/>
      <c r="C1" s="470"/>
      <c r="D1" s="470"/>
      <c r="E1" s="470"/>
    </row>
    <row r="2" spans="1:5" s="67" customFormat="1" ht="23.25" x14ac:dyDescent="0.2">
      <c r="A2" s="471" t="s">
        <v>0</v>
      </c>
      <c r="B2" s="471"/>
      <c r="C2" s="471"/>
      <c r="D2" s="471"/>
      <c r="E2" s="471"/>
    </row>
    <row r="3" spans="1:5" s="67" customFormat="1" ht="23.25" x14ac:dyDescent="0.2">
      <c r="A3" s="580" t="s">
        <v>928</v>
      </c>
      <c r="B3" s="580"/>
      <c r="C3" s="580"/>
      <c r="D3" s="580"/>
      <c r="E3" s="580"/>
    </row>
    <row r="4" spans="1:5" s="67" customFormat="1" ht="23.25" x14ac:dyDescent="0.2">
      <c r="A4" s="471" t="s">
        <v>757</v>
      </c>
      <c r="B4" s="471"/>
      <c r="C4" s="471"/>
      <c r="D4" s="471"/>
      <c r="E4" s="471"/>
    </row>
    <row r="5" spans="1:5" ht="23.25" x14ac:dyDescent="0.2">
      <c r="A5" s="453" t="s">
        <v>730</v>
      </c>
      <c r="B5" s="453"/>
      <c r="C5" s="453"/>
      <c r="D5" s="453"/>
      <c r="E5" s="453"/>
    </row>
    <row r="6" spans="1:5" ht="24.95" customHeight="1" x14ac:dyDescent="0.2">
      <c r="A6" s="443" t="s">
        <v>729</v>
      </c>
      <c r="B6" s="443"/>
      <c r="C6" s="443"/>
      <c r="D6" s="443"/>
      <c r="E6" s="443"/>
    </row>
    <row r="7" spans="1:5" s="71" customFormat="1" ht="23.25" customHeight="1" x14ac:dyDescent="0.2">
      <c r="A7" s="449" t="s">
        <v>764</v>
      </c>
      <c r="B7" s="449"/>
      <c r="C7" s="449"/>
      <c r="D7" s="577"/>
      <c r="E7" s="88">
        <f>D12</f>
        <v>0</v>
      </c>
    </row>
    <row r="8" spans="1:5" s="14" customFormat="1" ht="23.25" x14ac:dyDescent="0.2">
      <c r="A8" s="15" t="s">
        <v>927</v>
      </c>
      <c r="B8" s="466" t="s">
        <v>715</v>
      </c>
      <c r="C8" s="578" t="s">
        <v>930</v>
      </c>
      <c r="D8" s="468" t="s">
        <v>8</v>
      </c>
      <c r="E8" s="466" t="s">
        <v>10</v>
      </c>
    </row>
    <row r="9" spans="1:5" s="14" customFormat="1" ht="23.25" x14ac:dyDescent="0.35">
      <c r="A9" s="282" t="s">
        <v>734</v>
      </c>
      <c r="B9" s="467"/>
      <c r="C9" s="579"/>
      <c r="D9" s="469"/>
      <c r="E9" s="467"/>
    </row>
    <row r="10" spans="1:5" ht="23.25" x14ac:dyDescent="0.35">
      <c r="A10" s="18" t="s">
        <v>929</v>
      </c>
      <c r="B10" s="49">
        <v>3</v>
      </c>
      <c r="C10" s="23">
        <v>0</v>
      </c>
      <c r="D10" s="98">
        <f>C10</f>
        <v>0</v>
      </c>
      <c r="E10" s="99">
        <f>C10*B10</f>
        <v>0</v>
      </c>
    </row>
    <row r="11" spans="1:5" ht="23.25" x14ac:dyDescent="0.35">
      <c r="A11" s="18" t="s">
        <v>2</v>
      </c>
      <c r="B11" s="49">
        <v>3</v>
      </c>
      <c r="C11" s="23">
        <v>0</v>
      </c>
      <c r="D11" s="98">
        <f>C11</f>
        <v>0</v>
      </c>
      <c r="E11" s="99">
        <f>C11*B11</f>
        <v>0</v>
      </c>
    </row>
    <row r="12" spans="1:5" ht="24.95" customHeight="1" x14ac:dyDescent="0.35">
      <c r="A12" s="508" t="s">
        <v>763</v>
      </c>
      <c r="B12" s="509"/>
      <c r="C12" s="509"/>
      <c r="D12" s="100">
        <f>SUM(D10:D11)</f>
        <v>0</v>
      </c>
      <c r="E12" s="91">
        <f>SUM(E10:E11)</f>
        <v>0</v>
      </c>
    </row>
    <row r="13" spans="1:5" ht="24.95" customHeight="1" x14ac:dyDescent="0.2">
      <c r="A13" s="457" t="s">
        <v>756</v>
      </c>
      <c r="B13" s="458"/>
      <c r="C13" s="458"/>
      <c r="D13" s="458"/>
      <c r="E13" s="459"/>
    </row>
  </sheetData>
  <mergeCells count="13">
    <mergeCell ref="A6:E6"/>
    <mergeCell ref="A1:E1"/>
    <mergeCell ref="A2:E2"/>
    <mergeCell ref="A3:E3"/>
    <mergeCell ref="A4:E4"/>
    <mergeCell ref="A5:E5"/>
    <mergeCell ref="E8:E9"/>
    <mergeCell ref="A12:C12"/>
    <mergeCell ref="A13:E13"/>
    <mergeCell ref="A7:D7"/>
    <mergeCell ref="B8:B9"/>
    <mergeCell ref="C8:C9"/>
    <mergeCell ref="D8:D9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s="14" customFormat="1" ht="23.25" x14ac:dyDescent="0.2">
      <c r="A8" s="6" t="s">
        <v>720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239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240</v>
      </c>
      <c r="B11" s="26">
        <v>3.5</v>
      </c>
      <c r="C11" s="27">
        <v>0</v>
      </c>
      <c r="D11" s="23"/>
      <c r="E11" s="23"/>
      <c r="F11" s="23"/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241</v>
      </c>
      <c r="B12" s="26">
        <v>3.5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4.95" customHeight="1" x14ac:dyDescent="0.35">
      <c r="A13" s="508" t="s">
        <v>763</v>
      </c>
      <c r="B13" s="509"/>
      <c r="C13" s="509"/>
      <c r="D13" s="509"/>
      <c r="E13" s="509"/>
      <c r="F13" s="509"/>
      <c r="G13" s="509"/>
      <c r="H13" s="510"/>
      <c r="I13" s="90">
        <f>SUM(I10:I12)</f>
        <v>0</v>
      </c>
      <c r="J13" s="91">
        <f>SUM(J10:J12)</f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8"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B11" sqref="B11:B14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I15</f>
        <v>0</v>
      </c>
    </row>
    <row r="8" spans="1:10" s="14" customFormat="1" ht="23.25" x14ac:dyDescent="0.2">
      <c r="A8" s="6" t="s">
        <v>247</v>
      </c>
      <c r="B8" s="466" t="s">
        <v>715</v>
      </c>
      <c r="C8" s="490">
        <v>0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14" customFormat="1" ht="23.25" x14ac:dyDescent="0.2">
      <c r="A9" s="94" t="s">
        <v>734</v>
      </c>
      <c r="B9" s="467"/>
      <c r="C9" s="491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31" t="s">
        <v>248</v>
      </c>
      <c r="B10" s="26">
        <v>3.5</v>
      </c>
      <c r="C10" s="491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29" t="s">
        <v>249</v>
      </c>
      <c r="B11" s="26">
        <v>3.5</v>
      </c>
      <c r="C11" s="491"/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31" t="s">
        <v>250</v>
      </c>
      <c r="B12" s="26">
        <v>3.5</v>
      </c>
      <c r="C12" s="491"/>
      <c r="D12" s="23">
        <v>0</v>
      </c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31" t="s">
        <v>251</v>
      </c>
      <c r="B13" s="26">
        <v>3.5</v>
      </c>
      <c r="C13" s="491"/>
      <c r="D13" s="23">
        <v>0</v>
      </c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3.25" x14ac:dyDescent="0.35">
      <c r="A14" s="31" t="s">
        <v>252</v>
      </c>
      <c r="B14" s="26">
        <v>3.5</v>
      </c>
      <c r="C14" s="492"/>
      <c r="D14" s="23">
        <v>0</v>
      </c>
      <c r="E14" s="23"/>
      <c r="F14" s="23"/>
      <c r="G14" s="23"/>
      <c r="H14" s="23">
        <v>0</v>
      </c>
      <c r="I14" s="32">
        <f>SUM(C14:H14)</f>
        <v>0</v>
      </c>
      <c r="J14" s="25">
        <f>B14*I14</f>
        <v>0</v>
      </c>
    </row>
    <row r="15" spans="1:10" ht="24.95" customHeight="1" x14ac:dyDescent="0.35">
      <c r="A15" s="508" t="s">
        <v>763</v>
      </c>
      <c r="B15" s="509"/>
      <c r="C15" s="509"/>
      <c r="D15" s="509"/>
      <c r="E15" s="509"/>
      <c r="F15" s="509"/>
      <c r="G15" s="509"/>
      <c r="H15" s="510"/>
      <c r="I15" s="90">
        <f>SUM(I10:I14)</f>
        <v>0</v>
      </c>
      <c r="J15" s="91">
        <f>SUM(J10:J14)</f>
        <v>0</v>
      </c>
    </row>
    <row r="16" spans="1:10" ht="24.95" customHeight="1" x14ac:dyDescent="0.2">
      <c r="A16" s="457" t="s">
        <v>756</v>
      </c>
      <c r="B16" s="458"/>
      <c r="C16" s="458"/>
      <c r="D16" s="458"/>
      <c r="E16" s="458"/>
      <c r="F16" s="458"/>
      <c r="G16" s="458"/>
      <c r="H16" s="458"/>
      <c r="I16" s="458"/>
      <c r="J16" s="459"/>
    </row>
  </sheetData>
  <sheetProtection selectLockedCells="1"/>
  <mergeCells count="18"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507" t="s">
        <v>754</v>
      </c>
      <c r="B1" s="507"/>
      <c r="C1" s="507"/>
      <c r="D1" s="507"/>
      <c r="E1" s="507"/>
      <c r="F1" s="507"/>
      <c r="G1" s="507"/>
    </row>
    <row r="2" spans="1:7" ht="23.25" x14ac:dyDescent="0.2">
      <c r="A2" s="471" t="s">
        <v>0</v>
      </c>
      <c r="B2" s="471"/>
      <c r="C2" s="471"/>
      <c r="D2" s="471"/>
      <c r="E2" s="471"/>
      <c r="F2" s="471"/>
      <c r="G2" s="471"/>
    </row>
    <row r="3" spans="1:7" ht="23.25" x14ac:dyDescent="0.2">
      <c r="A3" s="471" t="s">
        <v>932</v>
      </c>
      <c r="B3" s="471"/>
      <c r="C3" s="471"/>
      <c r="D3" s="471"/>
      <c r="E3" s="471"/>
      <c r="F3" s="471"/>
      <c r="G3" s="471"/>
    </row>
    <row r="4" spans="1:7" ht="23.25" x14ac:dyDescent="0.2">
      <c r="A4" s="471" t="s">
        <v>757</v>
      </c>
      <c r="B4" s="471"/>
      <c r="C4" s="471"/>
      <c r="D4" s="471"/>
      <c r="E4" s="471"/>
      <c r="F4" s="471"/>
      <c r="G4" s="471"/>
    </row>
    <row r="5" spans="1:7" ht="23.25" x14ac:dyDescent="0.2">
      <c r="A5" s="453" t="s">
        <v>730</v>
      </c>
      <c r="B5" s="453"/>
      <c r="C5" s="453"/>
      <c r="D5" s="453"/>
      <c r="E5" s="453"/>
      <c r="F5" s="453"/>
      <c r="G5" s="453"/>
    </row>
    <row r="6" spans="1:7" ht="23.25" x14ac:dyDescent="0.2">
      <c r="A6" s="443" t="s">
        <v>729</v>
      </c>
      <c r="B6" s="443"/>
      <c r="C6" s="443"/>
      <c r="D6" s="443"/>
      <c r="E6" s="443"/>
      <c r="F6" s="443"/>
      <c r="G6" s="443"/>
    </row>
    <row r="7" spans="1:7" ht="23.25" x14ac:dyDescent="0.2">
      <c r="A7" s="449" t="s">
        <v>764</v>
      </c>
      <c r="B7" s="449"/>
      <c r="C7" s="449"/>
      <c r="D7" s="449"/>
      <c r="E7" s="449"/>
      <c r="F7" s="449"/>
      <c r="G7" s="88">
        <f>F13</f>
        <v>0</v>
      </c>
    </row>
    <row r="8" spans="1:7" ht="23.25" x14ac:dyDescent="0.2">
      <c r="A8" s="6" t="s">
        <v>931</v>
      </c>
      <c r="B8" s="466" t="s">
        <v>715</v>
      </c>
      <c r="C8" s="468">
        <v>2</v>
      </c>
      <c r="D8" s="468">
        <v>4</v>
      </c>
      <c r="E8" s="468">
        <v>6</v>
      </c>
      <c r="F8" s="468" t="s">
        <v>8</v>
      </c>
      <c r="G8" s="466" t="s">
        <v>10</v>
      </c>
    </row>
    <row r="9" spans="1:7" s="292" customFormat="1" ht="23.25" x14ac:dyDescent="0.35">
      <c r="A9" s="292" t="s">
        <v>734</v>
      </c>
      <c r="B9" s="467"/>
      <c r="C9" s="469"/>
      <c r="D9" s="469"/>
      <c r="E9" s="469"/>
      <c r="F9" s="469"/>
      <c r="G9" s="467"/>
    </row>
    <row r="10" spans="1:7" ht="23.25" x14ac:dyDescent="0.35">
      <c r="A10" s="29" t="s">
        <v>929</v>
      </c>
      <c r="B10" s="26">
        <v>3.5</v>
      </c>
      <c r="C10" s="23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29" t="s">
        <v>172</v>
      </c>
      <c r="B11" s="26">
        <v>3.5</v>
      </c>
      <c r="C11" s="23"/>
      <c r="D11" s="23">
        <v>0</v>
      </c>
      <c r="E11" s="23"/>
      <c r="F11" s="32">
        <f>SUM(C11:E11)</f>
        <v>0</v>
      </c>
      <c r="G11" s="25">
        <f>B11*F11</f>
        <v>0</v>
      </c>
    </row>
    <row r="12" spans="1:7" ht="23.25" x14ac:dyDescent="0.35">
      <c r="A12" s="31"/>
      <c r="B12" s="26">
        <v>0</v>
      </c>
      <c r="C12" s="23"/>
      <c r="D12" s="23"/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508" t="s">
        <v>763</v>
      </c>
      <c r="B13" s="509"/>
      <c r="C13" s="509"/>
      <c r="D13" s="509"/>
      <c r="E13" s="510"/>
      <c r="F13" s="90">
        <f>SUM(F10:F12)</f>
        <v>0</v>
      </c>
      <c r="G13" s="91">
        <f>SUM(G10:G12)</f>
        <v>0</v>
      </c>
    </row>
    <row r="14" spans="1:7" ht="23.25" x14ac:dyDescent="0.2">
      <c r="A14" s="457" t="s">
        <v>756</v>
      </c>
      <c r="B14" s="458"/>
      <c r="C14" s="458"/>
      <c r="D14" s="458"/>
      <c r="E14" s="458"/>
      <c r="F14" s="458"/>
      <c r="G14" s="459"/>
    </row>
  </sheetData>
  <mergeCells count="15">
    <mergeCell ref="G8:G9"/>
    <mergeCell ref="A13:E13"/>
    <mergeCell ref="A14:G14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workbookViewId="0">
      <selection activeCell="A5" sqref="A5:J5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I14</f>
        <v>0</v>
      </c>
    </row>
    <row r="8" spans="1:10" s="14" customFormat="1" ht="23.25" x14ac:dyDescent="0.2">
      <c r="A8" s="6" t="s">
        <v>242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8" t="s">
        <v>10</v>
      </c>
    </row>
    <row r="9" spans="1:10" s="14" customFormat="1" ht="23.25" x14ac:dyDescent="0.2">
      <c r="A9" s="189" t="s">
        <v>734</v>
      </c>
      <c r="B9" s="467"/>
      <c r="C9" s="469"/>
      <c r="D9" s="469"/>
      <c r="E9" s="469"/>
      <c r="F9" s="469"/>
      <c r="G9" s="469"/>
      <c r="H9" s="469"/>
      <c r="I9" s="469"/>
      <c r="J9" s="469"/>
    </row>
    <row r="10" spans="1:10" ht="23.25" x14ac:dyDescent="0.35">
      <c r="A10" s="18" t="s">
        <v>243</v>
      </c>
      <c r="B10" s="26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244</v>
      </c>
      <c r="B11" s="26">
        <v>2.75</v>
      </c>
      <c r="C11" s="27">
        <v>0</v>
      </c>
      <c r="D11" s="23"/>
      <c r="E11" s="23"/>
      <c r="F11" s="23"/>
      <c r="G11" s="23"/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245</v>
      </c>
      <c r="B12" s="26">
        <v>2.75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18" t="s">
        <v>246</v>
      </c>
      <c r="B13" s="26">
        <v>2.75</v>
      </c>
      <c r="C13" s="27">
        <v>0</v>
      </c>
      <c r="D13" s="23"/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8" t="s">
        <v>763</v>
      </c>
      <c r="B14" s="509"/>
      <c r="C14" s="509"/>
      <c r="D14" s="509"/>
      <c r="E14" s="509"/>
      <c r="F14" s="509"/>
      <c r="G14" s="509"/>
      <c r="H14" s="510"/>
      <c r="I14" s="90">
        <f>SUM(I10:I13)</f>
        <v>0</v>
      </c>
      <c r="J14" s="91">
        <f>SUM(J10:J13)</f>
        <v>0</v>
      </c>
    </row>
    <row r="15" spans="1:10" ht="24.95" customHeight="1" x14ac:dyDescent="0.2">
      <c r="A15" s="457" t="s">
        <v>756</v>
      </c>
      <c r="B15" s="458"/>
      <c r="C15" s="458"/>
      <c r="D15" s="458"/>
      <c r="E15" s="458"/>
      <c r="F15" s="458"/>
      <c r="G15" s="458"/>
      <c r="H15" s="458"/>
      <c r="I15" s="458"/>
      <c r="J15" s="459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s="14" customFormat="1" ht="23.25" x14ac:dyDescent="0.2">
      <c r="A8" s="6" t="s">
        <v>570</v>
      </c>
      <c r="B8" s="466" t="s">
        <v>715</v>
      </c>
      <c r="C8" s="581" t="s">
        <v>2</v>
      </c>
      <c r="D8" s="582"/>
      <c r="E8" s="468">
        <v>6</v>
      </c>
      <c r="F8" s="468">
        <v>8</v>
      </c>
      <c r="G8" s="468">
        <v>10</v>
      </c>
      <c r="H8" s="587" t="s">
        <v>2</v>
      </c>
      <c r="I8" s="468" t="s">
        <v>8</v>
      </c>
      <c r="J8" s="466" t="s">
        <v>10</v>
      </c>
    </row>
    <row r="9" spans="1:10" s="14" customFormat="1" ht="23.25" x14ac:dyDescent="0.35">
      <c r="A9" s="191" t="s">
        <v>734</v>
      </c>
      <c r="B9" s="467"/>
      <c r="C9" s="583"/>
      <c r="D9" s="584"/>
      <c r="E9" s="469"/>
      <c r="F9" s="469"/>
      <c r="G9" s="469"/>
      <c r="H9" s="588"/>
      <c r="I9" s="469"/>
      <c r="J9" s="467"/>
    </row>
    <row r="10" spans="1:10" ht="23.25" x14ac:dyDescent="0.35">
      <c r="A10" s="18" t="s">
        <v>571</v>
      </c>
      <c r="B10" s="47">
        <v>7</v>
      </c>
      <c r="C10" s="583"/>
      <c r="D10" s="584"/>
      <c r="E10" s="23">
        <v>0</v>
      </c>
      <c r="F10" s="23"/>
      <c r="G10" s="43">
        <v>0</v>
      </c>
      <c r="H10" s="588"/>
      <c r="I10" s="32">
        <f>SUM(C10:H10)</f>
        <v>0</v>
      </c>
      <c r="J10" s="25">
        <f>B10*I10</f>
        <v>0</v>
      </c>
    </row>
    <row r="11" spans="1:10" ht="23.25" x14ac:dyDescent="0.35">
      <c r="A11" s="18" t="s">
        <v>572</v>
      </c>
      <c r="B11" s="47">
        <v>7</v>
      </c>
      <c r="C11" s="583"/>
      <c r="D11" s="584"/>
      <c r="E11" s="23">
        <v>0</v>
      </c>
      <c r="F11" s="23"/>
      <c r="G11" s="43">
        <v>0</v>
      </c>
      <c r="H11" s="588"/>
      <c r="I11" s="32">
        <f>SUM(C11:H11)</f>
        <v>0</v>
      </c>
      <c r="J11" s="25">
        <f>B11*I11</f>
        <v>0</v>
      </c>
    </row>
    <row r="12" spans="1:10" ht="23.25" x14ac:dyDescent="0.35">
      <c r="A12" s="52" t="s">
        <v>573</v>
      </c>
      <c r="B12" s="47">
        <v>7</v>
      </c>
      <c r="C12" s="585"/>
      <c r="D12" s="586"/>
      <c r="E12" s="23">
        <v>0</v>
      </c>
      <c r="F12" s="23"/>
      <c r="G12" s="43">
        <v>0</v>
      </c>
      <c r="H12" s="589"/>
      <c r="I12" s="32">
        <f>SUM(C12:H12)</f>
        <v>0</v>
      </c>
      <c r="J12" s="25">
        <f>B12*I12</f>
        <v>0</v>
      </c>
    </row>
    <row r="13" spans="1:10" ht="24.95" customHeight="1" x14ac:dyDescent="0.35">
      <c r="A13" s="508" t="s">
        <v>763</v>
      </c>
      <c r="B13" s="509"/>
      <c r="C13" s="509"/>
      <c r="D13" s="509"/>
      <c r="E13" s="509"/>
      <c r="F13" s="509"/>
      <c r="G13" s="509"/>
      <c r="H13" s="510"/>
      <c r="I13" s="90">
        <f>SUM(I10:I12)</f>
        <v>0</v>
      </c>
      <c r="J13" s="91">
        <f>SUM(J10:J12)</f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7"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13:H13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zoomScale="80" workbookViewId="0">
      <selection activeCell="B11" sqref="B11:B17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I18</f>
        <v>0</v>
      </c>
    </row>
    <row r="8" spans="1:10" ht="23.25" x14ac:dyDescent="0.35">
      <c r="A8" s="8" t="s">
        <v>264</v>
      </c>
      <c r="B8" s="466" t="s">
        <v>715</v>
      </c>
      <c r="C8" s="590" t="s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8" t="s">
        <v>10</v>
      </c>
    </row>
    <row r="9" spans="1:10" ht="23.25" x14ac:dyDescent="0.2">
      <c r="A9" s="189" t="s">
        <v>734</v>
      </c>
      <c r="B9" s="467"/>
      <c r="C9" s="591"/>
      <c r="D9" s="469"/>
      <c r="E9" s="469"/>
      <c r="F9" s="469"/>
      <c r="G9" s="469"/>
      <c r="H9" s="469"/>
      <c r="I9" s="469"/>
      <c r="J9" s="469"/>
    </row>
    <row r="10" spans="1:10" ht="23.25" x14ac:dyDescent="0.35">
      <c r="A10" s="31" t="s">
        <v>265</v>
      </c>
      <c r="B10" s="48">
        <v>2</v>
      </c>
      <c r="C10" s="591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25">
        <f t="shared" ref="J10:J17" si="0">B10*I10</f>
        <v>0</v>
      </c>
    </row>
    <row r="11" spans="1:10" ht="23.25" x14ac:dyDescent="0.35">
      <c r="A11" s="18" t="s">
        <v>266</v>
      </c>
      <c r="B11" s="48">
        <v>2</v>
      </c>
      <c r="C11" s="591"/>
      <c r="D11" s="23">
        <v>0</v>
      </c>
      <c r="E11" s="23">
        <v>0</v>
      </c>
      <c r="F11" s="23"/>
      <c r="G11" s="23"/>
      <c r="H11" s="23">
        <v>0</v>
      </c>
      <c r="I11" s="43">
        <f t="shared" ref="I11:I17" si="1">SUM(C11:H11)</f>
        <v>0</v>
      </c>
      <c r="J11" s="25">
        <f t="shared" si="0"/>
        <v>0</v>
      </c>
    </row>
    <row r="12" spans="1:10" ht="23.25" x14ac:dyDescent="0.35">
      <c r="A12" s="18" t="s">
        <v>63</v>
      </c>
      <c r="B12" s="48">
        <v>2</v>
      </c>
      <c r="C12" s="591"/>
      <c r="D12" s="23">
        <v>0</v>
      </c>
      <c r="E12" s="23">
        <v>0</v>
      </c>
      <c r="F12" s="23"/>
      <c r="G12" s="23"/>
      <c r="H12" s="23">
        <v>0</v>
      </c>
      <c r="I12" s="43">
        <f t="shared" si="1"/>
        <v>0</v>
      </c>
      <c r="J12" s="25">
        <f t="shared" si="0"/>
        <v>0</v>
      </c>
    </row>
    <row r="13" spans="1:10" ht="23.25" x14ac:dyDescent="0.35">
      <c r="A13" s="18" t="s">
        <v>170</v>
      </c>
      <c r="B13" s="48">
        <v>2</v>
      </c>
      <c r="C13" s="591"/>
      <c r="D13" s="23">
        <v>0</v>
      </c>
      <c r="E13" s="23">
        <v>0</v>
      </c>
      <c r="F13" s="23"/>
      <c r="G13" s="23"/>
      <c r="H13" s="23">
        <v>0</v>
      </c>
      <c r="I13" s="43">
        <f t="shared" si="1"/>
        <v>0</v>
      </c>
      <c r="J13" s="25">
        <f t="shared" si="0"/>
        <v>0</v>
      </c>
    </row>
    <row r="14" spans="1:10" ht="23.25" x14ac:dyDescent="0.35">
      <c r="A14" s="18" t="s">
        <v>171</v>
      </c>
      <c r="B14" s="48">
        <v>2</v>
      </c>
      <c r="C14" s="591"/>
      <c r="D14" s="23">
        <v>0</v>
      </c>
      <c r="E14" s="23">
        <v>0</v>
      </c>
      <c r="F14" s="23"/>
      <c r="G14" s="23"/>
      <c r="H14" s="23">
        <v>0</v>
      </c>
      <c r="I14" s="43">
        <f t="shared" si="1"/>
        <v>0</v>
      </c>
      <c r="J14" s="25">
        <f t="shared" si="0"/>
        <v>0</v>
      </c>
    </row>
    <row r="15" spans="1:10" ht="23.25" x14ac:dyDescent="0.35">
      <c r="A15" s="18" t="s">
        <v>172</v>
      </c>
      <c r="B15" s="48">
        <v>2</v>
      </c>
      <c r="C15" s="591"/>
      <c r="D15" s="23">
        <v>0</v>
      </c>
      <c r="E15" s="23">
        <v>0</v>
      </c>
      <c r="F15" s="23"/>
      <c r="G15" s="23"/>
      <c r="H15" s="23">
        <v>0</v>
      </c>
      <c r="I15" s="43">
        <f t="shared" si="1"/>
        <v>0</v>
      </c>
      <c r="J15" s="25">
        <f t="shared" si="0"/>
        <v>0</v>
      </c>
    </row>
    <row r="16" spans="1:10" ht="23.25" x14ac:dyDescent="0.35">
      <c r="A16" s="18" t="s">
        <v>173</v>
      </c>
      <c r="B16" s="48">
        <v>2</v>
      </c>
      <c r="C16" s="591"/>
      <c r="D16" s="23">
        <v>0</v>
      </c>
      <c r="E16" s="23">
        <v>0</v>
      </c>
      <c r="F16" s="23"/>
      <c r="G16" s="23"/>
      <c r="H16" s="23">
        <v>0</v>
      </c>
      <c r="I16" s="43">
        <f t="shared" si="1"/>
        <v>0</v>
      </c>
      <c r="J16" s="25">
        <f t="shared" si="0"/>
        <v>0</v>
      </c>
    </row>
    <row r="17" spans="1:10" ht="23.25" x14ac:dyDescent="0.35">
      <c r="A17" s="18" t="s">
        <v>158</v>
      </c>
      <c r="B17" s="48">
        <v>2</v>
      </c>
      <c r="C17" s="592"/>
      <c r="D17" s="23">
        <v>0</v>
      </c>
      <c r="E17" s="23">
        <v>0</v>
      </c>
      <c r="F17" s="23"/>
      <c r="G17" s="23"/>
      <c r="H17" s="23">
        <v>0</v>
      </c>
      <c r="I17" s="43">
        <f t="shared" si="1"/>
        <v>0</v>
      </c>
      <c r="J17" s="25">
        <f t="shared" si="0"/>
        <v>0</v>
      </c>
    </row>
    <row r="18" spans="1:10" ht="24.95" customHeight="1" x14ac:dyDescent="0.35">
      <c r="A18" s="508" t="s">
        <v>763</v>
      </c>
      <c r="B18" s="509"/>
      <c r="C18" s="509"/>
      <c r="D18" s="509"/>
      <c r="E18" s="509"/>
      <c r="F18" s="509"/>
      <c r="G18" s="509"/>
      <c r="H18" s="510"/>
      <c r="I18" s="90">
        <f>SUM(I10:I17)</f>
        <v>0</v>
      </c>
      <c r="J18" s="91">
        <f>SUM(J10:J17)</f>
        <v>0</v>
      </c>
    </row>
    <row r="19" spans="1:10" ht="24.95" customHeight="1" x14ac:dyDescent="0.2">
      <c r="A19" s="457" t="s">
        <v>756</v>
      </c>
      <c r="B19" s="458"/>
      <c r="C19" s="458"/>
      <c r="D19" s="458"/>
      <c r="E19" s="458"/>
      <c r="F19" s="458"/>
      <c r="G19" s="458"/>
      <c r="H19" s="458"/>
      <c r="I19" s="458"/>
      <c r="J19" s="459"/>
    </row>
  </sheetData>
  <sheetProtection selectLockedCells="1"/>
  <mergeCells count="18"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" zoomScale="75" workbookViewId="0">
      <selection activeCell="B11" sqref="B11:B38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799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I39</f>
        <v>0</v>
      </c>
    </row>
    <row r="8" spans="1:10" ht="23.25" x14ac:dyDescent="0.35">
      <c r="A8" s="8" t="s">
        <v>632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35">
      <c r="A9" s="117" t="s">
        <v>734</v>
      </c>
      <c r="B9" s="469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633</v>
      </c>
      <c r="B10" s="26">
        <v>3.5</v>
      </c>
      <c r="C10" s="23">
        <v>0</v>
      </c>
      <c r="D10" s="23"/>
      <c r="E10" s="23"/>
      <c r="F10" s="23"/>
      <c r="G10" s="23"/>
      <c r="H10" s="23">
        <v>0</v>
      </c>
      <c r="I10" s="43">
        <f t="shared" ref="I10:I37" si="0">SUM(C10:H10)</f>
        <v>0</v>
      </c>
      <c r="J10" s="25">
        <f t="shared" ref="J10:J38" si="1">B10*I10</f>
        <v>0</v>
      </c>
    </row>
    <row r="11" spans="1:10" ht="23.25" x14ac:dyDescent="0.35">
      <c r="A11" s="18" t="s">
        <v>634</v>
      </c>
      <c r="B11" s="26">
        <v>3.5</v>
      </c>
      <c r="C11" s="23">
        <v>0</v>
      </c>
      <c r="D11" s="23">
        <v>0</v>
      </c>
      <c r="E11" s="23"/>
      <c r="F11" s="23"/>
      <c r="G11" s="23"/>
      <c r="H11" s="23">
        <v>0</v>
      </c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635</v>
      </c>
      <c r="B12" s="26">
        <v>3.5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637</v>
      </c>
      <c r="B13" s="26">
        <v>3.5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638</v>
      </c>
      <c r="B14" s="26">
        <v>3.5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639</v>
      </c>
      <c r="B15" s="26">
        <v>3.5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640</v>
      </c>
      <c r="B16" s="26">
        <v>3.5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641</v>
      </c>
      <c r="B17" s="26">
        <v>3.5</v>
      </c>
      <c r="C17" s="23">
        <v>0</v>
      </c>
      <c r="D17" s="23"/>
      <c r="E17" s="23"/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660</v>
      </c>
      <c r="B18" s="26">
        <v>3.5</v>
      </c>
      <c r="C18" s="23"/>
      <c r="D18" s="23"/>
      <c r="E18" s="23"/>
      <c r="F18" s="23"/>
      <c r="G18" s="23"/>
      <c r="H18" s="23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642</v>
      </c>
      <c r="B19" s="26">
        <v>3.5</v>
      </c>
      <c r="C19" s="23"/>
      <c r="D19" s="23"/>
      <c r="E19" s="23"/>
      <c r="F19" s="23"/>
      <c r="G19" s="23"/>
      <c r="H19" s="23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18" t="s">
        <v>643</v>
      </c>
      <c r="B20" s="26">
        <v>3.5</v>
      </c>
      <c r="C20" s="23"/>
      <c r="D20" s="23"/>
      <c r="E20" s="23"/>
      <c r="F20" s="23"/>
      <c r="G20" s="23"/>
      <c r="H20" s="23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18" t="s">
        <v>644</v>
      </c>
      <c r="B21" s="26">
        <v>3.5</v>
      </c>
      <c r="C21" s="23"/>
      <c r="D21" s="23"/>
      <c r="E21" s="23"/>
      <c r="F21" s="23"/>
      <c r="G21" s="23"/>
      <c r="H21" s="23">
        <v>0</v>
      </c>
      <c r="I21" s="43">
        <f t="shared" si="0"/>
        <v>0</v>
      </c>
      <c r="J21" s="25">
        <f t="shared" si="1"/>
        <v>0</v>
      </c>
    </row>
    <row r="22" spans="1:10" ht="23.25" x14ac:dyDescent="0.35">
      <c r="A22" s="18" t="s">
        <v>645</v>
      </c>
      <c r="B22" s="26">
        <v>3.5</v>
      </c>
      <c r="C22" s="23"/>
      <c r="D22" s="23"/>
      <c r="E22" s="23"/>
      <c r="F22" s="23"/>
      <c r="G22" s="23"/>
      <c r="H22" s="23">
        <v>0</v>
      </c>
      <c r="I22" s="43">
        <f t="shared" si="0"/>
        <v>0</v>
      </c>
      <c r="J22" s="25">
        <f t="shared" si="1"/>
        <v>0</v>
      </c>
    </row>
    <row r="23" spans="1:10" ht="23.25" x14ac:dyDescent="0.35">
      <c r="A23" s="18" t="s">
        <v>646</v>
      </c>
      <c r="B23" s="26">
        <v>3.5</v>
      </c>
      <c r="C23" s="23"/>
      <c r="D23" s="23"/>
      <c r="E23" s="23"/>
      <c r="F23" s="23"/>
      <c r="G23" s="23"/>
      <c r="H23" s="23">
        <v>0</v>
      </c>
      <c r="I23" s="43">
        <f t="shared" si="0"/>
        <v>0</v>
      </c>
      <c r="J23" s="25">
        <f t="shared" si="1"/>
        <v>0</v>
      </c>
    </row>
    <row r="24" spans="1:10" ht="23.25" x14ac:dyDescent="0.35">
      <c r="A24" s="18" t="s">
        <v>661</v>
      </c>
      <c r="B24" s="26">
        <v>3.5</v>
      </c>
      <c r="C24" s="23"/>
      <c r="D24" s="23"/>
      <c r="E24" s="23"/>
      <c r="F24" s="23"/>
      <c r="G24" s="23"/>
      <c r="H24" s="23">
        <v>0</v>
      </c>
      <c r="I24" s="43">
        <f t="shared" si="0"/>
        <v>0</v>
      </c>
      <c r="J24" s="25">
        <f t="shared" si="1"/>
        <v>0</v>
      </c>
    </row>
    <row r="25" spans="1:10" ht="23.25" x14ac:dyDescent="0.35">
      <c r="A25" s="18" t="s">
        <v>647</v>
      </c>
      <c r="B25" s="26">
        <v>3.5</v>
      </c>
      <c r="C25" s="23"/>
      <c r="D25" s="23"/>
      <c r="E25" s="23"/>
      <c r="F25" s="23"/>
      <c r="G25" s="23"/>
      <c r="H25" s="23">
        <v>0</v>
      </c>
      <c r="I25" s="43">
        <f t="shared" si="0"/>
        <v>0</v>
      </c>
      <c r="J25" s="25">
        <f t="shared" si="1"/>
        <v>0</v>
      </c>
    </row>
    <row r="26" spans="1:10" ht="23.25" x14ac:dyDescent="0.35">
      <c r="A26" s="18" t="s">
        <v>648</v>
      </c>
      <c r="B26" s="26">
        <v>3.5</v>
      </c>
      <c r="C26" s="23"/>
      <c r="D26" s="23"/>
      <c r="E26" s="23"/>
      <c r="F26" s="23">
        <v>0</v>
      </c>
      <c r="G26" s="23"/>
      <c r="H26" s="23">
        <v>0</v>
      </c>
      <c r="I26" s="43">
        <f t="shared" si="0"/>
        <v>0</v>
      </c>
      <c r="J26" s="25">
        <f t="shared" si="1"/>
        <v>0</v>
      </c>
    </row>
    <row r="27" spans="1:10" ht="23.25" x14ac:dyDescent="0.35">
      <c r="A27" s="18" t="s">
        <v>649</v>
      </c>
      <c r="B27" s="26">
        <v>3.5</v>
      </c>
      <c r="C27" s="23"/>
      <c r="D27" s="23"/>
      <c r="E27" s="23"/>
      <c r="F27" s="23"/>
      <c r="G27" s="23"/>
      <c r="H27" s="23">
        <v>0</v>
      </c>
      <c r="I27" s="43">
        <f t="shared" si="0"/>
        <v>0</v>
      </c>
      <c r="J27" s="25">
        <f t="shared" si="1"/>
        <v>0</v>
      </c>
    </row>
    <row r="28" spans="1:10" ht="23.25" x14ac:dyDescent="0.35">
      <c r="A28" s="18" t="s">
        <v>650</v>
      </c>
      <c r="B28" s="26">
        <v>3.5</v>
      </c>
      <c r="C28" s="23"/>
      <c r="D28" s="23"/>
      <c r="E28" s="23"/>
      <c r="F28" s="23"/>
      <c r="G28" s="23"/>
      <c r="H28" s="23">
        <v>0</v>
      </c>
      <c r="I28" s="43">
        <f t="shared" si="0"/>
        <v>0</v>
      </c>
      <c r="J28" s="25">
        <f t="shared" si="1"/>
        <v>0</v>
      </c>
    </row>
    <row r="29" spans="1:10" ht="23.25" x14ac:dyDescent="0.35">
      <c r="A29" s="18" t="s">
        <v>651</v>
      </c>
      <c r="B29" s="26">
        <v>3.5</v>
      </c>
      <c r="C29" s="23"/>
      <c r="D29" s="23"/>
      <c r="E29" s="23"/>
      <c r="F29" s="23"/>
      <c r="G29" s="23"/>
      <c r="H29" s="23">
        <v>0</v>
      </c>
      <c r="I29" s="43">
        <f t="shared" si="0"/>
        <v>0</v>
      </c>
      <c r="J29" s="25">
        <f t="shared" si="1"/>
        <v>0</v>
      </c>
    </row>
    <row r="30" spans="1:10" ht="23.25" x14ac:dyDescent="0.35">
      <c r="A30" s="18" t="s">
        <v>652</v>
      </c>
      <c r="B30" s="26">
        <v>3.5</v>
      </c>
      <c r="C30" s="23"/>
      <c r="D30" s="23"/>
      <c r="E30" s="23"/>
      <c r="F30" s="23"/>
      <c r="G30" s="23"/>
      <c r="H30" s="23">
        <v>0</v>
      </c>
      <c r="I30" s="43">
        <f t="shared" si="0"/>
        <v>0</v>
      </c>
      <c r="J30" s="25">
        <f t="shared" si="1"/>
        <v>0</v>
      </c>
    </row>
    <row r="31" spans="1:10" ht="23.25" x14ac:dyDescent="0.35">
      <c r="A31" s="18" t="s">
        <v>653</v>
      </c>
      <c r="B31" s="26">
        <v>3.5</v>
      </c>
      <c r="C31" s="23"/>
      <c r="D31" s="23"/>
      <c r="E31" s="23"/>
      <c r="F31" s="23"/>
      <c r="G31" s="23"/>
      <c r="H31" s="23">
        <v>0</v>
      </c>
      <c r="I31" s="43">
        <f t="shared" si="0"/>
        <v>0</v>
      </c>
      <c r="J31" s="25">
        <f t="shared" si="1"/>
        <v>0</v>
      </c>
    </row>
    <row r="32" spans="1:10" ht="23.25" x14ac:dyDescent="0.35">
      <c r="A32" s="18" t="s">
        <v>654</v>
      </c>
      <c r="B32" s="26">
        <v>3.5</v>
      </c>
      <c r="C32" s="23"/>
      <c r="D32" s="23"/>
      <c r="E32" s="23"/>
      <c r="F32" s="23"/>
      <c r="G32" s="23"/>
      <c r="H32" s="23">
        <v>0</v>
      </c>
      <c r="I32" s="43">
        <f t="shared" si="0"/>
        <v>0</v>
      </c>
      <c r="J32" s="25">
        <f t="shared" si="1"/>
        <v>0</v>
      </c>
    </row>
    <row r="33" spans="1:10" ht="23.25" x14ac:dyDescent="0.35">
      <c r="A33" s="18" t="s">
        <v>655</v>
      </c>
      <c r="B33" s="26">
        <v>3.5</v>
      </c>
      <c r="C33" s="23"/>
      <c r="D33" s="23"/>
      <c r="E33" s="23"/>
      <c r="F33" s="23"/>
      <c r="G33" s="23"/>
      <c r="H33" s="23">
        <v>0</v>
      </c>
      <c r="I33" s="43">
        <f t="shared" si="0"/>
        <v>0</v>
      </c>
      <c r="J33" s="25">
        <f t="shared" si="1"/>
        <v>0</v>
      </c>
    </row>
    <row r="34" spans="1:10" ht="23.25" x14ac:dyDescent="0.35">
      <c r="A34" s="18" t="s">
        <v>636</v>
      </c>
      <c r="B34" s="26">
        <v>3.5</v>
      </c>
      <c r="C34" s="23"/>
      <c r="D34" s="23"/>
      <c r="E34" s="23"/>
      <c r="F34" s="23"/>
      <c r="G34" s="23"/>
      <c r="H34" s="23">
        <v>0</v>
      </c>
      <c r="I34" s="43">
        <f t="shared" si="0"/>
        <v>0</v>
      </c>
      <c r="J34" s="25">
        <f t="shared" si="1"/>
        <v>0</v>
      </c>
    </row>
    <row r="35" spans="1:10" ht="23.25" x14ac:dyDescent="0.35">
      <c r="A35" s="18" t="s">
        <v>656</v>
      </c>
      <c r="B35" s="26">
        <v>3.5</v>
      </c>
      <c r="C35" s="23"/>
      <c r="D35" s="23"/>
      <c r="E35" s="23"/>
      <c r="F35" s="23"/>
      <c r="G35" s="23"/>
      <c r="H35" s="23">
        <v>0</v>
      </c>
      <c r="I35" s="43">
        <f t="shared" si="0"/>
        <v>0</v>
      </c>
      <c r="J35" s="25">
        <f t="shared" si="1"/>
        <v>0</v>
      </c>
    </row>
    <row r="36" spans="1:10" ht="23.25" x14ac:dyDescent="0.35">
      <c r="A36" s="18" t="s">
        <v>657</v>
      </c>
      <c r="B36" s="26">
        <v>3.5</v>
      </c>
      <c r="C36" s="23"/>
      <c r="D36" s="23"/>
      <c r="E36" s="23"/>
      <c r="F36" s="23"/>
      <c r="G36" s="23"/>
      <c r="H36" s="23">
        <v>0</v>
      </c>
      <c r="I36" s="43">
        <f t="shared" si="0"/>
        <v>0</v>
      </c>
      <c r="J36" s="25">
        <f t="shared" si="1"/>
        <v>0</v>
      </c>
    </row>
    <row r="37" spans="1:10" s="64" customFormat="1" ht="23.25" x14ac:dyDescent="0.35">
      <c r="A37" s="128" t="s">
        <v>658</v>
      </c>
      <c r="B37" s="26">
        <v>3.5</v>
      </c>
      <c r="C37" s="133"/>
      <c r="D37" s="133"/>
      <c r="E37" s="133"/>
      <c r="F37" s="133"/>
      <c r="G37" s="133"/>
      <c r="H37" s="133">
        <v>0</v>
      </c>
      <c r="I37" s="134">
        <f t="shared" si="0"/>
        <v>0</v>
      </c>
      <c r="J37" s="139">
        <f t="shared" si="1"/>
        <v>0</v>
      </c>
    </row>
    <row r="38" spans="1:10" ht="23.25" x14ac:dyDescent="0.35">
      <c r="A38" s="18" t="s">
        <v>659</v>
      </c>
      <c r="B38" s="26">
        <v>3.5</v>
      </c>
      <c r="C38" s="23"/>
      <c r="D38" s="23"/>
      <c r="E38" s="23"/>
      <c r="F38" s="23"/>
      <c r="G38" s="23"/>
      <c r="H38" s="23">
        <v>0</v>
      </c>
      <c r="I38" s="43">
        <f>SUM(C38:H38)</f>
        <v>0</v>
      </c>
      <c r="J38" s="25">
        <f t="shared" si="1"/>
        <v>0</v>
      </c>
    </row>
    <row r="39" spans="1:10" ht="24.95" customHeight="1" x14ac:dyDescent="0.35">
      <c r="A39" s="508" t="s">
        <v>763</v>
      </c>
      <c r="B39" s="509"/>
      <c r="C39" s="509"/>
      <c r="D39" s="509"/>
      <c r="E39" s="509"/>
      <c r="F39" s="509"/>
      <c r="G39" s="509"/>
      <c r="H39" s="510"/>
      <c r="I39" s="90">
        <f>SUM(I10:I38)</f>
        <v>0</v>
      </c>
      <c r="J39" s="91">
        <f>SUM(J10:J38)</f>
        <v>0</v>
      </c>
    </row>
    <row r="40" spans="1:10" ht="24.95" customHeight="1" x14ac:dyDescent="0.2">
      <c r="A40" s="457" t="s">
        <v>756</v>
      </c>
      <c r="B40" s="458"/>
      <c r="C40" s="458"/>
      <c r="D40" s="458"/>
      <c r="E40" s="458"/>
      <c r="F40" s="458"/>
      <c r="G40" s="458"/>
      <c r="H40" s="458"/>
      <c r="I40" s="458"/>
      <c r="J40" s="459"/>
    </row>
  </sheetData>
  <sheetProtection selectLockedCells="1"/>
  <mergeCells count="18"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70" t="s">
        <v>754</v>
      </c>
      <c r="B1" s="470"/>
      <c r="C1" s="470"/>
      <c r="D1" s="470"/>
      <c r="E1" s="470"/>
      <c r="F1" s="470"/>
    </row>
    <row r="2" spans="1:6" s="67" customFormat="1" ht="23.25" x14ac:dyDescent="0.2">
      <c r="A2" s="471" t="s">
        <v>0</v>
      </c>
      <c r="B2" s="471"/>
      <c r="C2" s="471"/>
      <c r="D2" s="471"/>
      <c r="E2" s="471"/>
      <c r="F2" s="471"/>
    </row>
    <row r="3" spans="1:6" s="67" customFormat="1" ht="23.25" x14ac:dyDescent="0.2">
      <c r="A3" s="471" t="s">
        <v>760</v>
      </c>
      <c r="B3" s="471"/>
      <c r="C3" s="471"/>
      <c r="D3" s="471"/>
      <c r="E3" s="471"/>
      <c r="F3" s="471"/>
    </row>
    <row r="4" spans="1:6" s="67" customFormat="1" ht="23.25" x14ac:dyDescent="0.2">
      <c r="A4" s="475" t="s">
        <v>963</v>
      </c>
      <c r="B4" s="471"/>
      <c r="C4" s="471"/>
      <c r="D4" s="471"/>
      <c r="E4" s="471"/>
      <c r="F4" s="471"/>
    </row>
    <row r="5" spans="1:6" s="67" customFormat="1" ht="23.25" x14ac:dyDescent="0.2">
      <c r="A5" s="471" t="s">
        <v>757</v>
      </c>
      <c r="B5" s="471"/>
      <c r="C5" s="471"/>
      <c r="D5" s="471"/>
      <c r="E5" s="471"/>
      <c r="F5" s="471"/>
    </row>
    <row r="6" spans="1:6" ht="23.25" x14ac:dyDescent="0.2">
      <c r="A6" s="453" t="s">
        <v>730</v>
      </c>
      <c r="B6" s="453"/>
      <c r="C6" s="453"/>
      <c r="D6" s="453"/>
      <c r="E6" s="453"/>
      <c r="F6" s="453"/>
    </row>
    <row r="7" spans="1:6" ht="24.95" customHeight="1" x14ac:dyDescent="0.2">
      <c r="A7" s="443" t="s">
        <v>729</v>
      </c>
      <c r="B7" s="443"/>
      <c r="C7" s="443"/>
      <c r="D7" s="443"/>
      <c r="E7" s="443"/>
      <c r="F7" s="443"/>
    </row>
    <row r="8" spans="1:6" s="71" customFormat="1" ht="24.95" customHeight="1" x14ac:dyDescent="0.2">
      <c r="A8" s="449" t="s">
        <v>764</v>
      </c>
      <c r="B8" s="449"/>
      <c r="C8" s="449"/>
      <c r="D8" s="449"/>
      <c r="E8" s="449"/>
      <c r="F8" s="88">
        <f>E20</f>
        <v>0</v>
      </c>
    </row>
    <row r="9" spans="1:6" ht="23.25" x14ac:dyDescent="0.35">
      <c r="A9" s="8" t="s">
        <v>16</v>
      </c>
      <c r="B9" s="466" t="s">
        <v>715</v>
      </c>
      <c r="C9" s="468" t="s">
        <v>907</v>
      </c>
      <c r="D9" s="468" t="s">
        <v>950</v>
      </c>
      <c r="E9" s="468" t="s">
        <v>8</v>
      </c>
      <c r="F9" s="466" t="s">
        <v>10</v>
      </c>
    </row>
    <row r="10" spans="1:6" s="310" customFormat="1" ht="23.25" x14ac:dyDescent="0.2">
      <c r="A10" s="236" t="s">
        <v>734</v>
      </c>
      <c r="B10" s="467"/>
      <c r="C10" s="469"/>
      <c r="D10" s="469"/>
      <c r="E10" s="469"/>
      <c r="F10" s="467"/>
    </row>
    <row r="11" spans="1:6" s="292" customFormat="1" ht="23.25" x14ac:dyDescent="0.35">
      <c r="A11" s="217" t="s">
        <v>969</v>
      </c>
      <c r="B11" s="26">
        <v>6.5</v>
      </c>
      <c r="C11" s="27">
        <v>0</v>
      </c>
      <c r="D11" s="23">
        <v>0</v>
      </c>
      <c r="E11" s="32">
        <f t="shared" ref="E11" si="0">SUM(C11:D11)</f>
        <v>0</v>
      </c>
      <c r="F11" s="25">
        <f t="shared" ref="F11" si="1">B11*E11</f>
        <v>0</v>
      </c>
    </row>
    <row r="12" spans="1:6" ht="23.25" x14ac:dyDescent="0.35">
      <c r="A12" s="29" t="s">
        <v>964</v>
      </c>
      <c r="B12" s="26">
        <v>6.5</v>
      </c>
      <c r="C12" s="27">
        <v>0</v>
      </c>
      <c r="D12" s="23">
        <v>0</v>
      </c>
      <c r="E12" s="32">
        <f t="shared" ref="E12:E18" si="2">SUM(C12:D12)</f>
        <v>0</v>
      </c>
      <c r="F12" s="25">
        <f t="shared" ref="F12:F18" si="3">B12*E12</f>
        <v>0</v>
      </c>
    </row>
    <row r="13" spans="1:6" ht="23.25" x14ac:dyDescent="0.35">
      <c r="A13" s="18" t="s">
        <v>965</v>
      </c>
      <c r="B13" s="26">
        <v>6.5</v>
      </c>
      <c r="C13" s="27">
        <v>0</v>
      </c>
      <c r="D13" s="23">
        <v>0</v>
      </c>
      <c r="E13" s="32">
        <f t="shared" si="2"/>
        <v>0</v>
      </c>
      <c r="F13" s="25">
        <f t="shared" si="3"/>
        <v>0</v>
      </c>
    </row>
    <row r="14" spans="1:6" ht="23.25" x14ac:dyDescent="0.35">
      <c r="A14" s="18" t="s">
        <v>966</v>
      </c>
      <c r="B14" s="26">
        <v>6.5</v>
      </c>
      <c r="C14" s="27">
        <v>0</v>
      </c>
      <c r="D14" s="23">
        <v>0</v>
      </c>
      <c r="E14" s="32">
        <f t="shared" si="2"/>
        <v>0</v>
      </c>
      <c r="F14" s="25">
        <f t="shared" si="3"/>
        <v>0</v>
      </c>
    </row>
    <row r="15" spans="1:6" ht="23.25" x14ac:dyDescent="0.35">
      <c r="A15" s="18" t="s">
        <v>967</v>
      </c>
      <c r="B15" s="26">
        <v>6.5</v>
      </c>
      <c r="C15" s="27">
        <v>0</v>
      </c>
      <c r="D15" s="23">
        <v>0</v>
      </c>
      <c r="E15" s="32">
        <f t="shared" si="2"/>
        <v>0</v>
      </c>
      <c r="F15" s="25">
        <f t="shared" si="3"/>
        <v>0</v>
      </c>
    </row>
    <row r="16" spans="1:6" ht="23.25" x14ac:dyDescent="0.35">
      <c r="A16" s="18" t="s">
        <v>970</v>
      </c>
      <c r="B16" s="26">
        <v>6.5</v>
      </c>
      <c r="C16" s="27">
        <v>0</v>
      </c>
      <c r="D16" s="23">
        <v>0</v>
      </c>
      <c r="E16" s="32">
        <f t="shared" ref="E16" si="4">SUM(C16:D16)</f>
        <v>0</v>
      </c>
      <c r="F16" s="25">
        <f t="shared" ref="F16" si="5">B16*E16</f>
        <v>0</v>
      </c>
    </row>
    <row r="17" spans="1:6" ht="23.25" x14ac:dyDescent="0.35">
      <c r="A17" s="18" t="s">
        <v>968</v>
      </c>
      <c r="B17" s="26">
        <v>6.5</v>
      </c>
      <c r="C17" s="27">
        <v>0</v>
      </c>
      <c r="D17" s="23">
        <v>0</v>
      </c>
      <c r="E17" s="32">
        <f t="shared" si="2"/>
        <v>0</v>
      </c>
      <c r="F17" s="25">
        <f t="shared" si="3"/>
        <v>0</v>
      </c>
    </row>
    <row r="18" spans="1:6" ht="23.25" x14ac:dyDescent="0.35">
      <c r="A18" s="18"/>
      <c r="B18" s="26">
        <v>0</v>
      </c>
      <c r="C18" s="27">
        <v>0</v>
      </c>
      <c r="D18" s="23">
        <v>0</v>
      </c>
      <c r="E18" s="32">
        <f t="shared" si="2"/>
        <v>0</v>
      </c>
      <c r="F18" s="25">
        <f t="shared" si="3"/>
        <v>0</v>
      </c>
    </row>
    <row r="19" spans="1:6" ht="23.25" x14ac:dyDescent="0.35">
      <c r="A19" s="8" t="s">
        <v>16</v>
      </c>
      <c r="B19" s="53" t="s">
        <v>808</v>
      </c>
      <c r="C19" s="81" t="str">
        <f>C9</f>
        <v>2/0</v>
      </c>
      <c r="D19" s="57" t="str">
        <f>D9</f>
        <v>1/0</v>
      </c>
      <c r="E19" s="20" t="s">
        <v>8</v>
      </c>
      <c r="F19" s="19" t="s">
        <v>10</v>
      </c>
    </row>
    <row r="20" spans="1:6" s="58" customFormat="1" ht="23.25" customHeight="1" x14ac:dyDescent="0.35">
      <c r="A20" s="445" t="s">
        <v>763</v>
      </c>
      <c r="B20" s="445"/>
      <c r="C20" s="32">
        <f>SUM(C11:C18)</f>
        <v>0</v>
      </c>
      <c r="D20" s="32">
        <f>SUM(D11:D18)</f>
        <v>0</v>
      </c>
      <c r="E20" s="32">
        <f>SUM(E11:E18)</f>
        <v>0</v>
      </c>
      <c r="F20" s="91">
        <f>SUM(F11:F18)</f>
        <v>0</v>
      </c>
    </row>
    <row r="21" spans="1:6" s="58" customFormat="1" ht="23.25" customHeight="1" x14ac:dyDescent="0.2">
      <c r="A21" s="476" t="s">
        <v>730</v>
      </c>
      <c r="B21" s="477"/>
      <c r="C21" s="477"/>
      <c r="D21" s="477"/>
      <c r="E21" s="477"/>
      <c r="F21" s="478"/>
    </row>
    <row r="22" spans="1:6" ht="24.95" customHeight="1" x14ac:dyDescent="0.2">
      <c r="A22" s="457" t="s">
        <v>756</v>
      </c>
      <c r="B22" s="458"/>
      <c r="C22" s="458"/>
      <c r="D22" s="458"/>
      <c r="E22" s="458"/>
      <c r="F22" s="459"/>
    </row>
  </sheetData>
  <sheetProtection selectLockedCells="1"/>
  <mergeCells count="16"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  <mergeCell ref="A1:F1"/>
    <mergeCell ref="A2:F2"/>
    <mergeCell ref="A3:F3"/>
    <mergeCell ref="A5:F5"/>
    <mergeCell ref="E9:E10"/>
    <mergeCell ref="A4:F4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zoomScale="80" workbookViewId="0">
      <selection activeCell="A5" sqref="A5:J5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800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I24</f>
        <v>0</v>
      </c>
    </row>
    <row r="8" spans="1:10" ht="23.25" x14ac:dyDescent="0.35">
      <c r="A8" s="8" t="s">
        <v>721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2">
      <c r="A9" s="189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253</v>
      </c>
      <c r="B10" s="26">
        <v>1.75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3" si="0">SUM(C10:H10)</f>
        <v>0</v>
      </c>
      <c r="J10" s="25">
        <f t="shared" ref="J10:J23" si="1">B10*I10</f>
        <v>0</v>
      </c>
    </row>
    <row r="11" spans="1:10" ht="23.25" x14ac:dyDescent="0.35">
      <c r="A11" s="18" t="s">
        <v>254</v>
      </c>
      <c r="B11" s="26">
        <v>1.75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255</v>
      </c>
      <c r="B12" s="26">
        <v>1.75</v>
      </c>
      <c r="C12" s="27">
        <v>0</v>
      </c>
      <c r="D12" s="23"/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256</v>
      </c>
      <c r="B13" s="26">
        <v>1.75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83</v>
      </c>
      <c r="B14" s="26">
        <v>1.75</v>
      </c>
      <c r="C14" s="27">
        <v>0</v>
      </c>
      <c r="D14" s="23"/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257</v>
      </c>
      <c r="B15" s="26">
        <v>1.75</v>
      </c>
      <c r="C15" s="27">
        <v>0</v>
      </c>
      <c r="D15" s="23"/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85</v>
      </c>
      <c r="B16" s="26">
        <v>1.75</v>
      </c>
      <c r="C16" s="27">
        <v>0</v>
      </c>
      <c r="D16" s="23"/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258</v>
      </c>
      <c r="B17" s="26">
        <v>1.75</v>
      </c>
      <c r="C17" s="27">
        <v>0</v>
      </c>
      <c r="D17" s="23"/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259</v>
      </c>
      <c r="B18" s="26">
        <v>1.75</v>
      </c>
      <c r="C18" s="27">
        <v>0</v>
      </c>
      <c r="D18" s="23"/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260</v>
      </c>
      <c r="B19" s="26">
        <v>1.75</v>
      </c>
      <c r="C19" s="27">
        <v>0</v>
      </c>
      <c r="D19" s="23"/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261</v>
      </c>
      <c r="B20" s="26">
        <v>1.75</v>
      </c>
      <c r="C20" s="27">
        <v>0</v>
      </c>
      <c r="D20" s="23"/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262</v>
      </c>
      <c r="B21" s="26">
        <v>1.75</v>
      </c>
      <c r="C21" s="27">
        <v>0</v>
      </c>
      <c r="D21" s="23"/>
      <c r="E21" s="23"/>
      <c r="F21" s="23"/>
      <c r="G21" s="23"/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18" t="s">
        <v>263</v>
      </c>
      <c r="B22" s="26">
        <v>1.75</v>
      </c>
      <c r="C22" s="27">
        <v>0</v>
      </c>
      <c r="D22" s="23"/>
      <c r="E22" s="23"/>
      <c r="F22" s="23"/>
      <c r="G22" s="23"/>
      <c r="H22" s="23">
        <v>0</v>
      </c>
      <c r="I22" s="32">
        <f t="shared" si="0"/>
        <v>0</v>
      </c>
      <c r="J22" s="25">
        <f t="shared" si="1"/>
        <v>0</v>
      </c>
    </row>
    <row r="23" spans="1:10" ht="23.25" x14ac:dyDescent="0.35">
      <c r="A23" s="18" t="s">
        <v>93</v>
      </c>
      <c r="B23" s="26">
        <v>1.75</v>
      </c>
      <c r="C23" s="27">
        <v>0</v>
      </c>
      <c r="D23" s="23"/>
      <c r="E23" s="23"/>
      <c r="F23" s="23"/>
      <c r="G23" s="23"/>
      <c r="H23" s="23">
        <v>0</v>
      </c>
      <c r="I23" s="32">
        <f t="shared" si="0"/>
        <v>0</v>
      </c>
      <c r="J23" s="25">
        <f t="shared" si="1"/>
        <v>0</v>
      </c>
    </row>
    <row r="24" spans="1:10" ht="24.95" customHeight="1" x14ac:dyDescent="0.35">
      <c r="A24" s="508" t="s">
        <v>763</v>
      </c>
      <c r="B24" s="509"/>
      <c r="C24" s="509"/>
      <c r="D24" s="509"/>
      <c r="E24" s="509"/>
      <c r="F24" s="509"/>
      <c r="G24" s="509"/>
      <c r="H24" s="510"/>
      <c r="I24" s="90">
        <f>SUM(I10:I23)</f>
        <v>0</v>
      </c>
      <c r="J24" s="91">
        <f>SUM(J10:J23)</f>
        <v>0</v>
      </c>
    </row>
    <row r="25" spans="1:10" ht="24.95" customHeight="1" x14ac:dyDescent="0.2">
      <c r="A25" s="457" t="s">
        <v>756</v>
      </c>
      <c r="B25" s="458"/>
      <c r="C25" s="458"/>
      <c r="D25" s="458"/>
      <c r="E25" s="458"/>
      <c r="F25" s="458"/>
      <c r="G25" s="458"/>
      <c r="H25" s="458"/>
      <c r="I25" s="458"/>
      <c r="J25" s="459"/>
    </row>
  </sheetData>
  <sheetProtection selectLockedCells="1"/>
  <mergeCells count="18"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804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I15</f>
        <v>0</v>
      </c>
    </row>
    <row r="8" spans="1:10" ht="23.25" x14ac:dyDescent="0.35">
      <c r="A8" s="8" t="s">
        <v>607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2">
      <c r="A9" s="189" t="s">
        <v>734</v>
      </c>
      <c r="B9" s="594"/>
      <c r="C9" s="593"/>
      <c r="D9" s="593"/>
      <c r="E9" s="593"/>
      <c r="F9" s="593"/>
      <c r="G9" s="593"/>
      <c r="H9" s="593"/>
      <c r="I9" s="593"/>
      <c r="J9" s="594"/>
    </row>
    <row r="10" spans="1:10" ht="23.25" x14ac:dyDescent="0.2">
      <c r="A10" s="344" t="s">
        <v>986</v>
      </c>
      <c r="B10" s="314">
        <v>3.5</v>
      </c>
      <c r="C10" s="312">
        <v>0</v>
      </c>
      <c r="D10" s="312"/>
      <c r="E10" s="312"/>
      <c r="F10" s="312"/>
      <c r="G10" s="312"/>
      <c r="H10" s="312"/>
      <c r="I10" s="312">
        <f>SUM(C10:H10)</f>
        <v>0</v>
      </c>
      <c r="J10" s="314">
        <f>B10*I10</f>
        <v>0</v>
      </c>
    </row>
    <row r="11" spans="1:10" ht="23.25" x14ac:dyDescent="0.2">
      <c r="A11" s="344" t="s">
        <v>1015</v>
      </c>
      <c r="B11" s="314">
        <v>3.5</v>
      </c>
      <c r="C11" s="312"/>
      <c r="D11" s="312"/>
      <c r="E11" s="312">
        <v>0</v>
      </c>
      <c r="F11" s="312"/>
      <c r="G11" s="312"/>
      <c r="H11" s="312"/>
      <c r="I11" s="312">
        <f>SUM(C11:H11)</f>
        <v>0</v>
      </c>
      <c r="J11" s="314">
        <f>B11*I11</f>
        <v>0</v>
      </c>
    </row>
    <row r="12" spans="1:10" ht="23.25" x14ac:dyDescent="0.35">
      <c r="A12" s="18" t="s">
        <v>608</v>
      </c>
      <c r="B12" s="314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96">
        <f>SUM(C12:H12)</f>
        <v>0</v>
      </c>
      <c r="J12" s="103">
        <f>B12*I12</f>
        <v>0</v>
      </c>
    </row>
    <row r="13" spans="1:10" ht="23.25" x14ac:dyDescent="0.35">
      <c r="A13" s="52" t="s">
        <v>609</v>
      </c>
      <c r="B13" s="314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96">
        <f>SUM(C13:H13)</f>
        <v>0</v>
      </c>
      <c r="J13" s="103">
        <f>B13*I13</f>
        <v>0</v>
      </c>
    </row>
    <row r="14" spans="1:10" ht="23.25" x14ac:dyDescent="0.35">
      <c r="A14" s="18" t="s">
        <v>610</v>
      </c>
      <c r="B14" s="314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96">
        <f>SUM(C14:H14)</f>
        <v>0</v>
      </c>
      <c r="J14" s="103">
        <f>B14*I14</f>
        <v>0</v>
      </c>
    </row>
    <row r="15" spans="1:10" ht="24.95" customHeight="1" x14ac:dyDescent="0.35">
      <c r="A15" s="508" t="s">
        <v>763</v>
      </c>
      <c r="B15" s="509"/>
      <c r="C15" s="509"/>
      <c r="D15" s="509"/>
      <c r="E15" s="509"/>
      <c r="F15" s="509"/>
      <c r="G15" s="509"/>
      <c r="H15" s="510"/>
      <c r="I15" s="104">
        <f>SUM(I9:I14)</f>
        <v>0</v>
      </c>
      <c r="J15" s="105">
        <f>SUM(J9:J14)</f>
        <v>0</v>
      </c>
    </row>
    <row r="16" spans="1:10" ht="24.95" customHeight="1" x14ac:dyDescent="0.2">
      <c r="A16" s="457" t="s">
        <v>756</v>
      </c>
      <c r="B16" s="458"/>
      <c r="C16" s="458"/>
      <c r="D16" s="458"/>
      <c r="E16" s="458"/>
      <c r="F16" s="458"/>
      <c r="G16" s="458"/>
      <c r="H16" s="458"/>
      <c r="I16" s="458"/>
      <c r="J16" s="459"/>
    </row>
  </sheetData>
  <sheetProtection selectLockedCells="1"/>
  <mergeCells count="18">
    <mergeCell ref="A16:J16"/>
    <mergeCell ref="A5:J5"/>
    <mergeCell ref="A6:J6"/>
    <mergeCell ref="A7:I7"/>
    <mergeCell ref="A15:H15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13" r:id="rId1" xr:uid="{00000000-0004-0000-3900-000002000000}"/>
    <hyperlink ref="A9" r:id="rId2" xr:uid="{00000000-0004-0000-3900-000003000000}"/>
  </hyperlinks>
  <pageMargins left="0.75" right="0.75" top="1" bottom="1" header="0.5" footer="0.5"/>
  <pageSetup scale="74" orientation="landscape" horizontalDpi="4294967293" verticalDpi="0" r:id="rId3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</row>
    <row r="2" spans="1:9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</row>
    <row r="3" spans="1:9" s="67" customFormat="1" ht="23.25" x14ac:dyDescent="0.2">
      <c r="A3" s="471" t="s">
        <v>805</v>
      </c>
      <c r="B3" s="471"/>
      <c r="C3" s="471"/>
      <c r="D3" s="471"/>
      <c r="E3" s="471"/>
      <c r="F3" s="471"/>
      <c r="G3" s="471"/>
      <c r="H3" s="471"/>
      <c r="I3" s="471"/>
    </row>
    <row r="4" spans="1:9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</row>
    <row r="5" spans="1:9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</row>
    <row r="6" spans="1:9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</row>
    <row r="7" spans="1:9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88">
        <f>H18</f>
        <v>0</v>
      </c>
    </row>
    <row r="8" spans="1:9" ht="23.25" x14ac:dyDescent="0.35">
      <c r="A8" s="8" t="s">
        <v>39</v>
      </c>
      <c r="B8" s="466" t="s">
        <v>715</v>
      </c>
      <c r="C8" s="468">
        <v>4</v>
      </c>
      <c r="D8" s="468">
        <v>6</v>
      </c>
      <c r="E8" s="468">
        <v>8</v>
      </c>
      <c r="F8" s="468">
        <v>10</v>
      </c>
      <c r="G8" s="468">
        <v>12</v>
      </c>
      <c r="H8" s="468" t="s">
        <v>8</v>
      </c>
      <c r="I8" s="466" t="s">
        <v>10</v>
      </c>
    </row>
    <row r="9" spans="1:9" ht="23.25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7"/>
    </row>
    <row r="10" spans="1:9" ht="23.25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101">
        <f t="shared" ref="H10:H17" si="0">SUM(C10:G10)</f>
        <v>0</v>
      </c>
      <c r="I10" s="103">
        <f t="shared" ref="I10:I17" si="1">B10*H10</f>
        <v>0</v>
      </c>
    </row>
    <row r="11" spans="1:9" ht="23.25" x14ac:dyDescent="0.35">
      <c r="A11" s="18" t="s">
        <v>63</v>
      </c>
      <c r="B11" s="26">
        <v>2</v>
      </c>
      <c r="C11" s="23">
        <v>0</v>
      </c>
      <c r="D11" s="23"/>
      <c r="E11" s="23"/>
      <c r="F11" s="23"/>
      <c r="G11" s="23">
        <v>0</v>
      </c>
      <c r="H11" s="101">
        <f t="shared" si="0"/>
        <v>0</v>
      </c>
      <c r="I11" s="103">
        <f t="shared" si="1"/>
        <v>0</v>
      </c>
    </row>
    <row r="12" spans="1:9" ht="23.25" x14ac:dyDescent="0.35">
      <c r="A12" s="18" t="s">
        <v>267</v>
      </c>
      <c r="B12" s="26">
        <v>2</v>
      </c>
      <c r="C12" s="23">
        <v>0</v>
      </c>
      <c r="D12" s="23"/>
      <c r="E12" s="23"/>
      <c r="F12" s="23"/>
      <c r="G12" s="23">
        <v>0</v>
      </c>
      <c r="H12" s="101">
        <f t="shared" si="0"/>
        <v>0</v>
      </c>
      <c r="I12" s="103">
        <f t="shared" si="1"/>
        <v>0</v>
      </c>
    </row>
    <row r="13" spans="1:9" ht="23.25" x14ac:dyDescent="0.35">
      <c r="A13" s="18" t="s">
        <v>170</v>
      </c>
      <c r="B13" s="26">
        <v>2</v>
      </c>
      <c r="C13" s="23">
        <v>0</v>
      </c>
      <c r="D13" s="23"/>
      <c r="E13" s="23"/>
      <c r="F13" s="23"/>
      <c r="G13" s="23">
        <v>0</v>
      </c>
      <c r="H13" s="101">
        <f t="shared" si="0"/>
        <v>0</v>
      </c>
      <c r="I13" s="103">
        <f t="shared" si="1"/>
        <v>0</v>
      </c>
    </row>
    <row r="14" spans="1:9" ht="23.25" x14ac:dyDescent="0.35">
      <c r="A14" s="18" t="s">
        <v>268</v>
      </c>
      <c r="B14" s="26">
        <v>2</v>
      </c>
      <c r="C14" s="23">
        <v>0</v>
      </c>
      <c r="D14" s="23"/>
      <c r="E14" s="23"/>
      <c r="F14" s="23"/>
      <c r="G14" s="23">
        <v>0</v>
      </c>
      <c r="H14" s="101">
        <f t="shared" si="0"/>
        <v>0</v>
      </c>
      <c r="I14" s="103">
        <f t="shared" si="1"/>
        <v>0</v>
      </c>
    </row>
    <row r="15" spans="1:9" ht="23.25" x14ac:dyDescent="0.35">
      <c r="A15" s="18" t="s">
        <v>269</v>
      </c>
      <c r="B15" s="26">
        <v>2</v>
      </c>
      <c r="C15" s="23">
        <v>0</v>
      </c>
      <c r="D15" s="23"/>
      <c r="E15" s="23"/>
      <c r="F15" s="23"/>
      <c r="G15" s="23">
        <v>0</v>
      </c>
      <c r="H15" s="101">
        <f t="shared" si="0"/>
        <v>0</v>
      </c>
      <c r="I15" s="103">
        <f t="shared" si="1"/>
        <v>0</v>
      </c>
    </row>
    <row r="16" spans="1:9" ht="23.25" x14ac:dyDescent="0.35">
      <c r="A16" s="18" t="s">
        <v>270</v>
      </c>
      <c r="B16" s="26">
        <v>2</v>
      </c>
      <c r="C16" s="23">
        <v>0</v>
      </c>
      <c r="D16" s="23"/>
      <c r="E16" s="23"/>
      <c r="F16" s="23"/>
      <c r="G16" s="23">
        <v>0</v>
      </c>
      <c r="H16" s="101">
        <f t="shared" si="0"/>
        <v>0</v>
      </c>
      <c r="I16" s="103">
        <f t="shared" si="1"/>
        <v>0</v>
      </c>
    </row>
    <row r="17" spans="1:9" ht="23.25" x14ac:dyDescent="0.35">
      <c r="A17" s="18" t="s">
        <v>73</v>
      </c>
      <c r="B17" s="26">
        <v>2</v>
      </c>
      <c r="C17" s="23">
        <v>0</v>
      </c>
      <c r="D17" s="23"/>
      <c r="E17" s="23"/>
      <c r="F17" s="23"/>
      <c r="G17" s="23">
        <v>0</v>
      </c>
      <c r="H17" s="101">
        <f t="shared" si="0"/>
        <v>0</v>
      </c>
      <c r="I17" s="103">
        <f t="shared" si="1"/>
        <v>0</v>
      </c>
    </row>
    <row r="18" spans="1:9" ht="24.95" customHeight="1" x14ac:dyDescent="0.35">
      <c r="A18" s="508" t="s">
        <v>763</v>
      </c>
      <c r="B18" s="509"/>
      <c r="C18" s="509"/>
      <c r="D18" s="509"/>
      <c r="E18" s="509"/>
      <c r="F18" s="509"/>
      <c r="G18" s="510"/>
      <c r="H18" s="104">
        <f>SUM(H10:H17)</f>
        <v>0</v>
      </c>
      <c r="I18" s="105">
        <f>SUM(I10:I17)</f>
        <v>0</v>
      </c>
    </row>
    <row r="19" spans="1:9" ht="24.95" customHeight="1" x14ac:dyDescent="0.2">
      <c r="A19" s="457" t="s">
        <v>756</v>
      </c>
      <c r="B19" s="458"/>
      <c r="C19" s="458"/>
      <c r="D19" s="458"/>
      <c r="E19" s="458"/>
      <c r="F19" s="458"/>
      <c r="G19" s="458"/>
      <c r="H19" s="458"/>
      <c r="I19" s="459"/>
    </row>
  </sheetData>
  <sheetProtection selectLockedCells="1"/>
  <mergeCells count="17"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  <mergeCell ref="A1:I1"/>
    <mergeCell ref="A2:I2"/>
    <mergeCell ref="A3:I3"/>
    <mergeCell ref="A4:I4"/>
    <mergeCell ref="G8:G9"/>
    <mergeCell ref="H8:H9"/>
    <mergeCell ref="I8:I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10" workbookViewId="0">
      <selection activeCell="B11" sqref="B11:B20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806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ht="23.25" x14ac:dyDescent="0.35">
      <c r="A8" s="8" t="s">
        <v>838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271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0" si="0">SUM(C10:H10)</f>
        <v>0</v>
      </c>
      <c r="J10" s="103">
        <f t="shared" ref="J10:J20" si="1">B10*I10</f>
        <v>0</v>
      </c>
    </row>
    <row r="11" spans="1:10" ht="23.25" x14ac:dyDescent="0.35">
      <c r="A11" s="18" t="s">
        <v>627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 t="shared" si="0"/>
        <v>0</v>
      </c>
      <c r="J11" s="103">
        <f t="shared" si="1"/>
        <v>0</v>
      </c>
    </row>
    <row r="12" spans="1:10" ht="23.25" x14ac:dyDescent="0.35">
      <c r="A12" s="18" t="s">
        <v>272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101">
        <f t="shared" si="0"/>
        <v>0</v>
      </c>
      <c r="J12" s="103">
        <f t="shared" si="1"/>
        <v>0</v>
      </c>
    </row>
    <row r="13" spans="1:10" ht="23.25" x14ac:dyDescent="0.35">
      <c r="A13" s="18" t="s">
        <v>273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101">
        <f t="shared" si="0"/>
        <v>0</v>
      </c>
      <c r="J13" s="103">
        <f t="shared" si="1"/>
        <v>0</v>
      </c>
    </row>
    <row r="14" spans="1:10" ht="23.25" x14ac:dyDescent="0.35">
      <c r="A14" s="18" t="s">
        <v>274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101">
        <f t="shared" si="0"/>
        <v>0</v>
      </c>
      <c r="J14" s="103">
        <f t="shared" si="1"/>
        <v>0</v>
      </c>
    </row>
    <row r="15" spans="1:10" ht="23.25" x14ac:dyDescent="0.35">
      <c r="A15" s="29" t="s">
        <v>275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101">
        <f t="shared" si="0"/>
        <v>0</v>
      </c>
      <c r="J15" s="103">
        <f t="shared" si="1"/>
        <v>0</v>
      </c>
    </row>
    <row r="16" spans="1:10" ht="23.25" x14ac:dyDescent="0.35">
      <c r="A16" s="29" t="s">
        <v>276</v>
      </c>
      <c r="B16" s="26">
        <v>2.5</v>
      </c>
      <c r="C16" s="23">
        <v>0</v>
      </c>
      <c r="D16" s="23"/>
      <c r="E16" s="23"/>
      <c r="F16" s="23"/>
      <c r="G16" s="23"/>
      <c r="H16" s="23">
        <v>0</v>
      </c>
      <c r="I16" s="101">
        <f t="shared" si="0"/>
        <v>0</v>
      </c>
      <c r="J16" s="103">
        <f t="shared" si="1"/>
        <v>0</v>
      </c>
    </row>
    <row r="17" spans="1:10" ht="23.25" x14ac:dyDescent="0.35">
      <c r="A17" s="29" t="s">
        <v>277</v>
      </c>
      <c r="B17" s="26">
        <v>2.5</v>
      </c>
      <c r="C17" s="23">
        <v>0</v>
      </c>
      <c r="D17" s="23"/>
      <c r="E17" s="23"/>
      <c r="F17" s="23"/>
      <c r="G17" s="23"/>
      <c r="H17" s="23">
        <v>0</v>
      </c>
      <c r="I17" s="101">
        <f t="shared" si="0"/>
        <v>0</v>
      </c>
      <c r="J17" s="103">
        <f t="shared" si="1"/>
        <v>0</v>
      </c>
    </row>
    <row r="18" spans="1:10" ht="23.25" x14ac:dyDescent="0.35">
      <c r="A18" s="29" t="s">
        <v>278</v>
      </c>
      <c r="B18" s="26">
        <v>2.5</v>
      </c>
      <c r="C18" s="23">
        <v>0</v>
      </c>
      <c r="D18" s="23"/>
      <c r="E18" s="23"/>
      <c r="F18" s="23"/>
      <c r="G18" s="23"/>
      <c r="H18" s="23">
        <v>0</v>
      </c>
      <c r="I18" s="101">
        <f t="shared" si="0"/>
        <v>0</v>
      </c>
      <c r="J18" s="103">
        <f t="shared" si="1"/>
        <v>0</v>
      </c>
    </row>
    <row r="19" spans="1:10" ht="23.25" x14ac:dyDescent="0.35">
      <c r="A19" s="31" t="s">
        <v>279</v>
      </c>
      <c r="B19" s="26">
        <v>2.5</v>
      </c>
      <c r="C19" s="23">
        <v>0</v>
      </c>
      <c r="D19" s="23"/>
      <c r="E19" s="23"/>
      <c r="F19" s="23"/>
      <c r="G19" s="23"/>
      <c r="H19" s="23">
        <v>0</v>
      </c>
      <c r="I19" s="101">
        <f t="shared" si="0"/>
        <v>0</v>
      </c>
      <c r="J19" s="103">
        <f t="shared" si="1"/>
        <v>0</v>
      </c>
    </row>
    <row r="20" spans="1:10" ht="23.25" x14ac:dyDescent="0.35">
      <c r="A20" s="40" t="s">
        <v>280</v>
      </c>
      <c r="B20" s="26">
        <v>2.5</v>
      </c>
      <c r="C20" s="23">
        <v>0</v>
      </c>
      <c r="D20" s="23"/>
      <c r="E20" s="23"/>
      <c r="F20" s="23"/>
      <c r="G20" s="23"/>
      <c r="H20" s="23">
        <v>0</v>
      </c>
      <c r="I20" s="101">
        <f t="shared" si="0"/>
        <v>0</v>
      </c>
      <c r="J20" s="103">
        <f t="shared" si="1"/>
        <v>0</v>
      </c>
    </row>
    <row r="21" spans="1:10" ht="24.95" customHeight="1" x14ac:dyDescent="0.35">
      <c r="A21" s="508" t="s">
        <v>763</v>
      </c>
      <c r="B21" s="509"/>
      <c r="C21" s="509"/>
      <c r="D21" s="509"/>
      <c r="E21" s="509"/>
      <c r="F21" s="509"/>
      <c r="G21" s="509"/>
      <c r="H21" s="510"/>
      <c r="I21" s="104">
        <f>SUM(I10:I20)</f>
        <v>0</v>
      </c>
      <c r="J21" s="105">
        <f>SUM(J10:J20)</f>
        <v>0</v>
      </c>
    </row>
    <row r="22" spans="1:10" ht="24.95" customHeight="1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1:J1"/>
    <mergeCell ref="A2:J2"/>
    <mergeCell ref="A3:J3"/>
    <mergeCell ref="A4:J4"/>
    <mergeCell ref="A21:H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4" workbookViewId="0">
      <selection activeCell="B11" sqref="B11:B21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807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539" t="s">
        <v>730</v>
      </c>
      <c r="B5" s="539"/>
      <c r="C5" s="539"/>
      <c r="D5" s="539"/>
      <c r="E5" s="539"/>
      <c r="F5" s="539"/>
      <c r="G5" s="539"/>
      <c r="H5" s="539"/>
      <c r="I5" s="539"/>
      <c r="J5" s="539"/>
    </row>
    <row r="6" spans="1:10" ht="24.95" customHeight="1" x14ac:dyDescent="0.2">
      <c r="A6" s="534" t="s">
        <v>729</v>
      </c>
      <c r="B6" s="534"/>
      <c r="C6" s="534"/>
      <c r="D6" s="534"/>
      <c r="E6" s="534"/>
      <c r="F6" s="534"/>
      <c r="G6" s="534"/>
      <c r="H6" s="534"/>
      <c r="I6" s="534"/>
      <c r="J6" s="534"/>
    </row>
    <row r="7" spans="1:10" s="71" customFormat="1" ht="23.25" customHeight="1" x14ac:dyDescent="0.2">
      <c r="A7" s="532" t="s">
        <v>764</v>
      </c>
      <c r="B7" s="532"/>
      <c r="C7" s="532"/>
      <c r="D7" s="532"/>
      <c r="E7" s="532"/>
      <c r="F7" s="532"/>
      <c r="G7" s="532"/>
      <c r="H7" s="532"/>
      <c r="I7" s="532"/>
      <c r="J7" s="88">
        <f>I22</f>
        <v>0</v>
      </c>
    </row>
    <row r="8" spans="1:10" ht="23.25" x14ac:dyDescent="0.35">
      <c r="A8" s="230" t="s">
        <v>41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2">
      <c r="A9" s="233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34" t="s">
        <v>175</v>
      </c>
      <c r="B10" s="26">
        <v>3.5</v>
      </c>
      <c r="C10" s="235">
        <v>0</v>
      </c>
      <c r="D10" s="235">
        <v>0</v>
      </c>
      <c r="E10" s="235">
        <v>0</v>
      </c>
      <c r="F10" s="235">
        <v>0</v>
      </c>
      <c r="G10" s="235">
        <v>0</v>
      </c>
      <c r="H10" s="235">
        <v>0</v>
      </c>
      <c r="I10" s="43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218" t="s">
        <v>885</v>
      </c>
      <c r="B11" s="26">
        <v>3.5</v>
      </c>
      <c r="C11" s="235"/>
      <c r="D11" s="235">
        <v>0</v>
      </c>
      <c r="E11" s="235"/>
      <c r="F11" s="235">
        <v>0</v>
      </c>
      <c r="G11" s="235">
        <v>0</v>
      </c>
      <c r="H11" s="28"/>
      <c r="I11" s="43">
        <f>SUM(C11:H11)</f>
        <v>0</v>
      </c>
      <c r="J11" s="25">
        <f>B11*I11</f>
        <v>0</v>
      </c>
    </row>
    <row r="12" spans="1:10" ht="23.25" x14ac:dyDescent="0.35">
      <c r="A12" s="234" t="s">
        <v>281</v>
      </c>
      <c r="B12" s="26">
        <v>3.5</v>
      </c>
      <c r="C12" s="235">
        <v>0</v>
      </c>
      <c r="D12" s="235"/>
      <c r="E12" s="235"/>
      <c r="F12" s="235"/>
      <c r="G12" s="235"/>
      <c r="H12" s="235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236" t="s">
        <v>282</v>
      </c>
      <c r="B13" s="26">
        <v>3.5</v>
      </c>
      <c r="C13" s="235">
        <v>0</v>
      </c>
      <c r="D13" s="235">
        <v>0</v>
      </c>
      <c r="E13" s="235">
        <v>0</v>
      </c>
      <c r="F13" s="235"/>
      <c r="G13" s="235"/>
      <c r="H13" s="235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34" t="s">
        <v>283</v>
      </c>
      <c r="B14" s="26">
        <v>3.5</v>
      </c>
      <c r="C14" s="235">
        <v>0</v>
      </c>
      <c r="D14" s="235"/>
      <c r="E14" s="235"/>
      <c r="F14" s="235"/>
      <c r="G14" s="235"/>
      <c r="H14" s="235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234" t="s">
        <v>284</v>
      </c>
      <c r="B15" s="26">
        <v>3.5</v>
      </c>
      <c r="C15" s="235">
        <v>0</v>
      </c>
      <c r="D15" s="235"/>
      <c r="E15" s="235"/>
      <c r="F15" s="235"/>
      <c r="G15" s="235"/>
      <c r="H15" s="235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34" t="s">
        <v>285</v>
      </c>
      <c r="B16" s="26">
        <v>3.5</v>
      </c>
      <c r="C16" s="235">
        <v>0</v>
      </c>
      <c r="D16" s="235"/>
      <c r="E16" s="235"/>
      <c r="F16" s="235"/>
      <c r="G16" s="235">
        <v>0</v>
      </c>
      <c r="H16" s="235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36" t="s">
        <v>920</v>
      </c>
      <c r="B17" s="26">
        <v>3.5</v>
      </c>
      <c r="C17" s="235">
        <v>0</v>
      </c>
      <c r="D17" s="235">
        <v>0</v>
      </c>
      <c r="E17" s="235">
        <v>0</v>
      </c>
      <c r="F17" s="235"/>
      <c r="G17" s="235"/>
      <c r="H17" s="235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234" t="s">
        <v>286</v>
      </c>
      <c r="B18" s="26">
        <v>3.5</v>
      </c>
      <c r="C18" s="235">
        <v>0</v>
      </c>
      <c r="D18" s="235"/>
      <c r="E18" s="235"/>
      <c r="F18" s="235"/>
      <c r="G18" s="235"/>
      <c r="H18" s="235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234" t="s">
        <v>287</v>
      </c>
      <c r="B19" s="26">
        <v>3.5</v>
      </c>
      <c r="C19" s="235">
        <v>0</v>
      </c>
      <c r="D19" s="235"/>
      <c r="E19" s="235"/>
      <c r="F19" s="235"/>
      <c r="G19" s="235"/>
      <c r="H19" s="235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236" t="s">
        <v>288</v>
      </c>
      <c r="B20" s="26">
        <v>3.5</v>
      </c>
      <c r="C20" s="235">
        <v>0</v>
      </c>
      <c r="D20" s="235"/>
      <c r="E20" s="235"/>
      <c r="F20" s="235"/>
      <c r="G20" s="235"/>
      <c r="H20" s="235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234" t="s">
        <v>289</v>
      </c>
      <c r="B21" s="26">
        <v>3.5</v>
      </c>
      <c r="C21" s="235">
        <v>0</v>
      </c>
      <c r="D21" s="235"/>
      <c r="E21" s="235"/>
      <c r="F21" s="235"/>
      <c r="G21" s="235"/>
      <c r="H21" s="235">
        <v>0</v>
      </c>
      <c r="I21" s="43">
        <f t="shared" si="0"/>
        <v>0</v>
      </c>
      <c r="J21" s="25">
        <f t="shared" si="1"/>
        <v>0</v>
      </c>
    </row>
    <row r="22" spans="1:10" ht="24.95" customHeight="1" x14ac:dyDescent="0.35">
      <c r="A22" s="508" t="s">
        <v>763</v>
      </c>
      <c r="B22" s="509"/>
      <c r="C22" s="509"/>
      <c r="D22" s="509"/>
      <c r="E22" s="509"/>
      <c r="F22" s="509"/>
      <c r="G22" s="509"/>
      <c r="H22" s="510"/>
      <c r="I22" s="90">
        <f>SUM(I9:I21)</f>
        <v>0</v>
      </c>
      <c r="J22" s="91">
        <f>SUM(J9:J21)</f>
        <v>0</v>
      </c>
    </row>
    <row r="23" spans="1:10" ht="24.95" customHeight="1" x14ac:dyDescent="0.2">
      <c r="A23" s="457" t="s">
        <v>756</v>
      </c>
      <c r="B23" s="458"/>
      <c r="C23" s="458"/>
      <c r="D23" s="458"/>
      <c r="E23" s="458"/>
      <c r="F23" s="458"/>
      <c r="G23" s="458"/>
      <c r="H23" s="458"/>
      <c r="I23" s="458"/>
      <c r="J23" s="459"/>
    </row>
    <row r="24" spans="1:10" ht="23.25" x14ac:dyDescent="0.2">
      <c r="A24" s="539" t="s">
        <v>730</v>
      </c>
      <c r="B24" s="539"/>
      <c r="C24" s="539"/>
      <c r="D24" s="539"/>
      <c r="E24" s="539"/>
      <c r="F24" s="539"/>
      <c r="G24" s="539"/>
      <c r="H24" s="539"/>
      <c r="I24" s="539"/>
      <c r="J24" s="539"/>
    </row>
    <row r="25" spans="1:10" ht="23.25" x14ac:dyDescent="0.2">
      <c r="A25" s="534" t="s">
        <v>729</v>
      </c>
      <c r="B25" s="534"/>
      <c r="C25" s="534"/>
      <c r="D25" s="534"/>
      <c r="E25" s="534"/>
      <c r="F25" s="534"/>
      <c r="G25" s="534"/>
      <c r="H25" s="534"/>
      <c r="I25" s="534"/>
      <c r="J25" s="534"/>
    </row>
  </sheetData>
  <sheetProtection selectLockedCells="1"/>
  <mergeCells count="20">
    <mergeCell ref="A1:J1"/>
    <mergeCell ref="A2:J2"/>
    <mergeCell ref="A3:J3"/>
    <mergeCell ref="A4:J4"/>
    <mergeCell ref="A5:J5"/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507" t="s">
        <v>754</v>
      </c>
      <c r="B1" s="507"/>
      <c r="C1" s="507"/>
      <c r="D1" s="507"/>
    </row>
    <row r="2" spans="1:4" ht="23.25" x14ac:dyDescent="0.2">
      <c r="A2" s="471" t="s">
        <v>0</v>
      </c>
      <c r="B2" s="471"/>
      <c r="C2" s="471"/>
      <c r="D2" s="471"/>
    </row>
    <row r="3" spans="1:4" ht="23.25" x14ac:dyDescent="0.2">
      <c r="A3" s="471" t="s">
        <v>1008</v>
      </c>
      <c r="B3" s="471"/>
      <c r="C3" s="471"/>
      <c r="D3" s="471"/>
    </row>
    <row r="4" spans="1:4" ht="23.25" x14ac:dyDescent="0.2">
      <c r="A4" s="471" t="s">
        <v>1003</v>
      </c>
      <c r="B4" s="471"/>
      <c r="C4" s="471"/>
      <c r="D4" s="471"/>
    </row>
    <row r="5" spans="1:4" ht="23.25" x14ac:dyDescent="0.2">
      <c r="A5" s="453" t="s">
        <v>730</v>
      </c>
      <c r="B5" s="453"/>
      <c r="C5" s="453"/>
      <c r="D5" s="453"/>
    </row>
    <row r="6" spans="1:4" ht="23.25" x14ac:dyDescent="0.2">
      <c r="A6" s="443" t="s">
        <v>729</v>
      </c>
      <c r="B6" s="443"/>
      <c r="C6" s="443"/>
      <c r="D6" s="443"/>
    </row>
    <row r="7" spans="1:4" ht="23.25" x14ac:dyDescent="0.2">
      <c r="A7" s="449" t="s">
        <v>1007</v>
      </c>
      <c r="B7" s="449"/>
      <c r="C7" s="577"/>
      <c r="D7" s="88">
        <f>C12</f>
        <v>0</v>
      </c>
    </row>
    <row r="8" spans="1:4" ht="23.25" x14ac:dyDescent="0.35">
      <c r="A8" s="8" t="s">
        <v>1008</v>
      </c>
      <c r="B8" s="468" t="s">
        <v>715</v>
      </c>
      <c r="C8" s="468" t="s">
        <v>1005</v>
      </c>
      <c r="D8" s="466" t="s">
        <v>10</v>
      </c>
    </row>
    <row r="9" spans="1:4" x14ac:dyDescent="0.2">
      <c r="A9" s="346" t="s">
        <v>734</v>
      </c>
      <c r="B9" s="469"/>
      <c r="C9" s="469"/>
      <c r="D9" s="467"/>
    </row>
    <row r="10" spans="1:4" ht="23.25" x14ac:dyDescent="0.35">
      <c r="A10" s="18" t="s">
        <v>1009</v>
      </c>
      <c r="B10" s="26">
        <v>25</v>
      </c>
      <c r="C10" s="43">
        <v>0</v>
      </c>
      <c r="D10" s="49">
        <f>B10*C10</f>
        <v>0</v>
      </c>
    </row>
    <row r="11" spans="1:4" ht="23.25" x14ac:dyDescent="0.35">
      <c r="A11" s="8" t="s">
        <v>1010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2" t="s">
        <v>763</v>
      </c>
      <c r="B12" s="364"/>
      <c r="C12" s="90">
        <f>SUM(C10:C10)</f>
        <v>0</v>
      </c>
      <c r="D12" s="91">
        <f>SUM(D10:D10)</f>
        <v>0</v>
      </c>
    </row>
    <row r="13" spans="1:4" ht="23.25" x14ac:dyDescent="0.2">
      <c r="A13" s="457" t="s">
        <v>756</v>
      </c>
      <c r="B13" s="458"/>
      <c r="C13" s="458"/>
      <c r="D13" s="459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2"/>
  <sheetViews>
    <sheetView showZeros="0" topLeftCell="A3" zoomScale="80" workbookViewId="0">
      <selection activeCell="A6" sqref="A6:J6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809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I139</f>
        <v>0</v>
      </c>
    </row>
    <row r="8" spans="1:10" ht="24.95" customHeight="1" x14ac:dyDescent="0.2">
      <c r="A8" s="6" t="s">
        <v>663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4.95" customHeight="1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40" t="s">
        <v>290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 t="shared" ref="J10:J41" si="1">I10*B10</f>
        <v>0</v>
      </c>
    </row>
    <row r="11" spans="1:10" ht="23.25" x14ac:dyDescent="0.35">
      <c r="A11" s="31" t="s">
        <v>243</v>
      </c>
      <c r="B11" s="26">
        <v>2.5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291</v>
      </c>
      <c r="B12" s="26">
        <v>2.5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36" t="s">
        <v>292</v>
      </c>
      <c r="B13" s="26">
        <v>2.5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31" t="s">
        <v>293</v>
      </c>
      <c r="B14" s="26">
        <v>2.5</v>
      </c>
      <c r="C14" s="23"/>
      <c r="D14" s="23"/>
      <c r="E14" s="23"/>
      <c r="F14" s="23">
        <v>0</v>
      </c>
      <c r="G14" s="23">
        <v>0</v>
      </c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31" t="s">
        <v>294</v>
      </c>
      <c r="B15" s="26">
        <v>2.5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31" t="s">
        <v>295</v>
      </c>
      <c r="B16" s="26">
        <v>2.5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28" t="s">
        <v>296</v>
      </c>
      <c r="B17" s="26">
        <v>2.5</v>
      </c>
      <c r="C17" s="23"/>
      <c r="D17" s="23"/>
      <c r="E17" s="23"/>
      <c r="F17" s="23">
        <v>0</v>
      </c>
      <c r="G17" s="23">
        <v>0</v>
      </c>
      <c r="H17" s="23"/>
      <c r="I17" s="43">
        <f t="shared" si="0"/>
        <v>0</v>
      </c>
      <c r="J17" s="49">
        <f t="shared" si="1"/>
        <v>0</v>
      </c>
    </row>
    <row r="18" spans="1:10" s="64" customFormat="1" ht="23.25" x14ac:dyDescent="0.35">
      <c r="A18" s="128" t="s">
        <v>297</v>
      </c>
      <c r="B18" s="26">
        <v>2.5</v>
      </c>
      <c r="C18" s="133"/>
      <c r="D18" s="133"/>
      <c r="E18" s="133"/>
      <c r="F18" s="133"/>
      <c r="G18" s="133"/>
      <c r="H18" s="133"/>
      <c r="I18" s="134">
        <f t="shared" si="0"/>
        <v>0</v>
      </c>
      <c r="J18" s="91">
        <f t="shared" si="1"/>
        <v>0</v>
      </c>
    </row>
    <row r="19" spans="1:10" ht="23.25" x14ac:dyDescent="0.35">
      <c r="A19" s="18" t="s">
        <v>298</v>
      </c>
      <c r="B19" s="26">
        <v>2.5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299</v>
      </c>
      <c r="B20" s="26">
        <v>2.5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300</v>
      </c>
      <c r="B21" s="26">
        <v>2.5</v>
      </c>
      <c r="C21" s="23"/>
      <c r="D21" s="23">
        <v>0</v>
      </c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301</v>
      </c>
      <c r="B22" s="26">
        <v>2.5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s="11" customFormat="1" ht="23.25" x14ac:dyDescent="0.35">
      <c r="A23" s="29" t="s">
        <v>302</v>
      </c>
      <c r="B23" s="26">
        <v>2.5</v>
      </c>
      <c r="C23" s="39"/>
      <c r="D23" s="39"/>
      <c r="E23" s="39"/>
      <c r="F23" s="39"/>
      <c r="G23" s="39"/>
      <c r="H23" s="39"/>
      <c r="I23" s="179">
        <f t="shared" si="0"/>
        <v>0</v>
      </c>
      <c r="J23" s="180">
        <f t="shared" si="1"/>
        <v>0</v>
      </c>
    </row>
    <row r="24" spans="1:10" s="11" customFormat="1" ht="23.25" x14ac:dyDescent="0.35">
      <c r="A24" s="31" t="s">
        <v>303</v>
      </c>
      <c r="B24" s="26">
        <v>2.5</v>
      </c>
      <c r="C24" s="39"/>
      <c r="D24" s="39">
        <v>0</v>
      </c>
      <c r="E24" s="39"/>
      <c r="F24" s="39">
        <v>0</v>
      </c>
      <c r="G24" s="39">
        <v>0</v>
      </c>
      <c r="H24" s="39"/>
      <c r="I24" s="179">
        <f t="shared" si="0"/>
        <v>0</v>
      </c>
      <c r="J24" s="180">
        <f t="shared" si="1"/>
        <v>0</v>
      </c>
    </row>
    <row r="25" spans="1:10" s="162" customFormat="1" ht="23.25" x14ac:dyDescent="0.35">
      <c r="A25" s="128" t="s">
        <v>304</v>
      </c>
      <c r="B25" s="26">
        <v>2.5</v>
      </c>
      <c r="C25" s="160"/>
      <c r="D25" s="160"/>
      <c r="E25" s="160"/>
      <c r="F25" s="160">
        <v>0</v>
      </c>
      <c r="G25" s="160">
        <v>0</v>
      </c>
      <c r="H25" s="160"/>
      <c r="I25" s="181">
        <f t="shared" si="0"/>
        <v>0</v>
      </c>
      <c r="J25" s="182">
        <f t="shared" si="1"/>
        <v>0</v>
      </c>
    </row>
    <row r="26" spans="1:10" ht="23.25" x14ac:dyDescent="0.35">
      <c r="A26" s="18" t="s">
        <v>305</v>
      </c>
      <c r="B26" s="26">
        <v>2.5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28" t="s">
        <v>306</v>
      </c>
      <c r="B27" s="26">
        <v>2.5</v>
      </c>
      <c r="C27" s="23"/>
      <c r="D27" s="23"/>
      <c r="E27" s="23"/>
      <c r="F27" s="23">
        <v>0</v>
      </c>
      <c r="G27" s="23">
        <v>0</v>
      </c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28" t="s">
        <v>307</v>
      </c>
      <c r="B28" s="26">
        <v>2.5</v>
      </c>
      <c r="C28" s="23"/>
      <c r="D28" s="23"/>
      <c r="E28" s="23"/>
      <c r="F28" s="23">
        <v>0</v>
      </c>
      <c r="G28" s="23">
        <v>0</v>
      </c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308</v>
      </c>
      <c r="B29" s="26">
        <v>2.5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309</v>
      </c>
      <c r="B30" s="26">
        <v>2.5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310</v>
      </c>
      <c r="B31" s="26">
        <v>2.5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311</v>
      </c>
      <c r="B32" s="26">
        <v>2.5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312</v>
      </c>
      <c r="B33" s="26">
        <v>2.5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313</v>
      </c>
      <c r="B34" s="26">
        <v>2.5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409</v>
      </c>
      <c r="B35" s="26">
        <v>2.5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314</v>
      </c>
      <c r="B36" s="26">
        <v>2.5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315</v>
      </c>
      <c r="B37" s="26">
        <v>2.5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316</v>
      </c>
      <c r="B38" s="26">
        <v>2.5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317</v>
      </c>
      <c r="B39" s="26">
        <v>2.5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318</v>
      </c>
      <c r="B40" s="26">
        <v>2.5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319</v>
      </c>
      <c r="B41" s="26">
        <v>2.5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320</v>
      </c>
      <c r="B42" s="26">
        <v>2.5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ref="J42:J73" si="3">I42*B42</f>
        <v>0</v>
      </c>
    </row>
    <row r="43" spans="1:10" ht="23.25" x14ac:dyDescent="0.35">
      <c r="A43" s="18" t="s">
        <v>321</v>
      </c>
      <c r="B43" s="26">
        <v>2.5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3"/>
        <v>0</v>
      </c>
    </row>
    <row r="44" spans="1:10" ht="23.25" x14ac:dyDescent="0.35">
      <c r="A44" s="18" t="s">
        <v>322</v>
      </c>
      <c r="B44" s="26">
        <v>2.5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3"/>
        <v>0</v>
      </c>
    </row>
    <row r="45" spans="1:10" ht="23.25" x14ac:dyDescent="0.35">
      <c r="A45" s="18" t="s">
        <v>323</v>
      </c>
      <c r="B45" s="26">
        <v>2.5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3"/>
        <v>0</v>
      </c>
    </row>
    <row r="46" spans="1:10" ht="23.25" x14ac:dyDescent="0.35">
      <c r="A46" s="18" t="s">
        <v>324</v>
      </c>
      <c r="B46" s="26">
        <v>2.5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3"/>
        <v>0</v>
      </c>
    </row>
    <row r="47" spans="1:10" ht="23.25" x14ac:dyDescent="0.35">
      <c r="A47" s="18" t="s">
        <v>325</v>
      </c>
      <c r="B47" s="26">
        <v>2.5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3"/>
        <v>0</v>
      </c>
    </row>
    <row r="48" spans="1:10" ht="23.25" x14ac:dyDescent="0.35">
      <c r="A48" s="18" t="s">
        <v>326</v>
      </c>
      <c r="B48" s="26">
        <v>2.5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3"/>
        <v>0</v>
      </c>
    </row>
    <row r="49" spans="1:10" ht="23.25" x14ac:dyDescent="0.35">
      <c r="A49" s="18" t="s">
        <v>327</v>
      </c>
      <c r="B49" s="26">
        <v>2.5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3"/>
        <v>0</v>
      </c>
    </row>
    <row r="50" spans="1:10" ht="23.25" x14ac:dyDescent="0.35">
      <c r="A50" s="18" t="s">
        <v>328</v>
      </c>
      <c r="B50" s="26">
        <v>2.5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3"/>
        <v>0</v>
      </c>
    </row>
    <row r="51" spans="1:10" ht="23.25" x14ac:dyDescent="0.35">
      <c r="A51" s="18" t="s">
        <v>329</v>
      </c>
      <c r="B51" s="26">
        <v>2.5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3"/>
        <v>0</v>
      </c>
    </row>
    <row r="52" spans="1:10" ht="23.25" x14ac:dyDescent="0.35">
      <c r="A52" s="18" t="s">
        <v>330</v>
      </c>
      <c r="B52" s="26">
        <v>2.5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3"/>
        <v>0</v>
      </c>
    </row>
    <row r="53" spans="1:10" ht="23.25" x14ac:dyDescent="0.35">
      <c r="A53" s="29" t="s">
        <v>331</v>
      </c>
      <c r="B53" s="26">
        <v>2.5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3"/>
        <v>0</v>
      </c>
    </row>
    <row r="54" spans="1:10" ht="23.25" x14ac:dyDescent="0.35">
      <c r="A54" s="29" t="s">
        <v>332</v>
      </c>
      <c r="B54" s="26">
        <v>2.5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3"/>
        <v>0</v>
      </c>
    </row>
    <row r="55" spans="1:10" ht="23.25" x14ac:dyDescent="0.35">
      <c r="A55" s="29" t="s">
        <v>333</v>
      </c>
      <c r="B55" s="26">
        <v>2.5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3"/>
        <v>0</v>
      </c>
    </row>
    <row r="56" spans="1:10" ht="23.25" x14ac:dyDescent="0.35">
      <c r="A56" s="29" t="s">
        <v>334</v>
      </c>
      <c r="B56" s="26">
        <v>2.5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3"/>
        <v>0</v>
      </c>
    </row>
    <row r="57" spans="1:10" ht="23.25" x14ac:dyDescent="0.35">
      <c r="A57" s="29" t="s">
        <v>335</v>
      </c>
      <c r="B57" s="26">
        <v>2.5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3"/>
        <v>0</v>
      </c>
    </row>
    <row r="58" spans="1:10" ht="23.25" x14ac:dyDescent="0.35">
      <c r="A58" s="29" t="s">
        <v>336</v>
      </c>
      <c r="B58" s="26">
        <v>2.5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3"/>
        <v>0</v>
      </c>
    </row>
    <row r="59" spans="1:10" ht="23.25" x14ac:dyDescent="0.35">
      <c r="A59" s="29" t="s">
        <v>337</v>
      </c>
      <c r="B59" s="26">
        <v>2.5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3"/>
        <v>0</v>
      </c>
    </row>
    <row r="60" spans="1:10" ht="23.25" x14ac:dyDescent="0.35">
      <c r="A60" s="29" t="s">
        <v>338</v>
      </c>
      <c r="B60" s="26">
        <v>2.5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3"/>
        <v>0</v>
      </c>
    </row>
    <row r="61" spans="1:10" ht="23.25" x14ac:dyDescent="0.35">
      <c r="A61" s="31" t="s">
        <v>339</v>
      </c>
      <c r="B61" s="26">
        <v>2.5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3"/>
        <v>0</v>
      </c>
    </row>
    <row r="62" spans="1:10" ht="23.25" x14ac:dyDescent="0.35">
      <c r="A62" s="29" t="s">
        <v>410</v>
      </c>
      <c r="B62" s="26">
        <v>2.5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3"/>
        <v>0</v>
      </c>
    </row>
    <row r="63" spans="1:10" ht="23.25" x14ac:dyDescent="0.35">
      <c r="A63" s="29" t="s">
        <v>340</v>
      </c>
      <c r="B63" s="26">
        <v>2.5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3"/>
        <v>0</v>
      </c>
    </row>
    <row r="64" spans="1:10" ht="23.25" x14ac:dyDescent="0.35">
      <c r="A64" s="29" t="s">
        <v>341</v>
      </c>
      <c r="B64" s="26">
        <v>2.5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3"/>
        <v>0</v>
      </c>
    </row>
    <row r="65" spans="1:10" ht="23.25" x14ac:dyDescent="0.35">
      <c r="A65" s="29" t="s">
        <v>342</v>
      </c>
      <c r="B65" s="26">
        <v>2.5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3"/>
        <v>0</v>
      </c>
    </row>
    <row r="66" spans="1:10" ht="23.25" x14ac:dyDescent="0.35">
      <c r="A66" s="18" t="s">
        <v>343</v>
      </c>
      <c r="B66" s="26">
        <v>2.5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3"/>
        <v>0</v>
      </c>
    </row>
    <row r="67" spans="1:10" ht="23.25" x14ac:dyDescent="0.35">
      <c r="A67" s="18" t="s">
        <v>344</v>
      </c>
      <c r="B67" s="26">
        <v>2.5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3"/>
        <v>0</v>
      </c>
    </row>
    <row r="68" spans="1:10" ht="23.25" x14ac:dyDescent="0.35">
      <c r="A68" s="18" t="s">
        <v>345</v>
      </c>
      <c r="B68" s="26">
        <v>2.5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3"/>
        <v>0</v>
      </c>
    </row>
    <row r="69" spans="1:10" ht="23.25" x14ac:dyDescent="0.35">
      <c r="A69" s="18" t="s">
        <v>346</v>
      </c>
      <c r="B69" s="26">
        <v>2.5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3"/>
        <v>0</v>
      </c>
    </row>
    <row r="70" spans="1:10" ht="23.25" x14ac:dyDescent="0.35">
      <c r="A70" s="18" t="s">
        <v>347</v>
      </c>
      <c r="B70" s="26">
        <v>2.5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3"/>
        <v>0</v>
      </c>
    </row>
    <row r="71" spans="1:10" ht="23.25" x14ac:dyDescent="0.35">
      <c r="A71" s="18" t="s">
        <v>348</v>
      </c>
      <c r="B71" s="26">
        <v>2.5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3"/>
        <v>0</v>
      </c>
    </row>
    <row r="72" spans="1:10" ht="23.25" x14ac:dyDescent="0.35">
      <c r="A72" s="128" t="s">
        <v>349</v>
      </c>
      <c r="B72" s="26">
        <v>2.5</v>
      </c>
      <c r="C72" s="23"/>
      <c r="D72" s="23"/>
      <c r="E72" s="23"/>
      <c r="F72" s="23"/>
      <c r="G72" s="23">
        <v>0</v>
      </c>
      <c r="H72" s="23"/>
      <c r="I72" s="43">
        <f t="shared" si="2"/>
        <v>0</v>
      </c>
      <c r="J72" s="49">
        <f t="shared" si="3"/>
        <v>0</v>
      </c>
    </row>
    <row r="73" spans="1:10" ht="23.25" x14ac:dyDescent="0.35">
      <c r="A73" s="18" t="s">
        <v>350</v>
      </c>
      <c r="B73" s="26">
        <v>2.5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3"/>
        <v>0</v>
      </c>
    </row>
    <row r="74" spans="1:10" ht="23.25" x14ac:dyDescent="0.35">
      <c r="A74" s="18" t="s">
        <v>351</v>
      </c>
      <c r="B74" s="26">
        <v>2.5</v>
      </c>
      <c r="C74" s="23"/>
      <c r="D74" s="23"/>
      <c r="E74" s="23"/>
      <c r="F74" s="23"/>
      <c r="G74" s="23"/>
      <c r="H74" s="23"/>
      <c r="I74" s="43">
        <f t="shared" ref="I74:I105" si="4">SUM(C74:H74)</f>
        <v>0</v>
      </c>
      <c r="J74" s="49">
        <f t="shared" ref="J74:J105" si="5">I74*B74</f>
        <v>0</v>
      </c>
    </row>
    <row r="75" spans="1:10" ht="23.25" x14ac:dyDescent="0.35">
      <c r="A75" s="18" t="s">
        <v>352</v>
      </c>
      <c r="B75" s="26">
        <v>2.5</v>
      </c>
      <c r="C75" s="23"/>
      <c r="D75" s="23"/>
      <c r="E75" s="23"/>
      <c r="F75" s="23"/>
      <c r="G75" s="23"/>
      <c r="H75" s="23"/>
      <c r="I75" s="43">
        <f t="shared" si="4"/>
        <v>0</v>
      </c>
      <c r="J75" s="49">
        <f t="shared" si="5"/>
        <v>0</v>
      </c>
    </row>
    <row r="76" spans="1:10" ht="23.25" x14ac:dyDescent="0.35">
      <c r="A76" s="18" t="s">
        <v>353</v>
      </c>
      <c r="B76" s="26">
        <v>2.5</v>
      </c>
      <c r="C76" s="23"/>
      <c r="D76" s="23"/>
      <c r="E76" s="23"/>
      <c r="F76" s="23"/>
      <c r="G76" s="23"/>
      <c r="H76" s="23"/>
      <c r="I76" s="43">
        <f t="shared" si="4"/>
        <v>0</v>
      </c>
      <c r="J76" s="49">
        <f t="shared" si="5"/>
        <v>0</v>
      </c>
    </row>
    <row r="77" spans="1:10" ht="23.25" x14ac:dyDescent="0.35">
      <c r="A77" s="18" t="s">
        <v>354</v>
      </c>
      <c r="B77" s="26">
        <v>2.5</v>
      </c>
      <c r="C77" s="23"/>
      <c r="D77" s="23"/>
      <c r="E77" s="23"/>
      <c r="F77" s="23"/>
      <c r="G77" s="23"/>
      <c r="H77" s="23"/>
      <c r="I77" s="43">
        <f t="shared" si="4"/>
        <v>0</v>
      </c>
      <c r="J77" s="49">
        <f t="shared" si="5"/>
        <v>0</v>
      </c>
    </row>
    <row r="78" spans="1:10" ht="23.25" x14ac:dyDescent="0.35">
      <c r="A78" s="18" t="s">
        <v>355</v>
      </c>
      <c r="B78" s="26">
        <v>2.5</v>
      </c>
      <c r="C78" s="23"/>
      <c r="D78" s="23"/>
      <c r="E78" s="23"/>
      <c r="F78" s="23"/>
      <c r="G78" s="23"/>
      <c r="H78" s="23"/>
      <c r="I78" s="43">
        <f t="shared" si="4"/>
        <v>0</v>
      </c>
      <c r="J78" s="49">
        <f t="shared" si="5"/>
        <v>0</v>
      </c>
    </row>
    <row r="79" spans="1:10" ht="23.25" x14ac:dyDescent="0.35">
      <c r="A79" s="18" t="s">
        <v>411</v>
      </c>
      <c r="B79" s="26">
        <v>2.5</v>
      </c>
      <c r="C79" s="23"/>
      <c r="D79" s="23"/>
      <c r="E79" s="23"/>
      <c r="F79" s="23"/>
      <c r="G79" s="23"/>
      <c r="H79" s="23"/>
      <c r="I79" s="43">
        <f t="shared" si="4"/>
        <v>0</v>
      </c>
      <c r="J79" s="49">
        <f t="shared" si="5"/>
        <v>0</v>
      </c>
    </row>
    <row r="80" spans="1:10" ht="23.25" x14ac:dyDescent="0.35">
      <c r="A80" s="18" t="s">
        <v>356</v>
      </c>
      <c r="B80" s="26">
        <v>2.5</v>
      </c>
      <c r="C80" s="23"/>
      <c r="D80" s="23"/>
      <c r="E80" s="23"/>
      <c r="F80" s="23"/>
      <c r="G80" s="23"/>
      <c r="H80" s="23"/>
      <c r="I80" s="43">
        <f t="shared" si="4"/>
        <v>0</v>
      </c>
      <c r="J80" s="49">
        <f t="shared" si="5"/>
        <v>0</v>
      </c>
    </row>
    <row r="81" spans="1:10" ht="23.25" x14ac:dyDescent="0.35">
      <c r="A81" s="18" t="s">
        <v>357</v>
      </c>
      <c r="B81" s="26">
        <v>2.5</v>
      </c>
      <c r="C81" s="23"/>
      <c r="D81" s="23"/>
      <c r="E81" s="23"/>
      <c r="F81" s="23"/>
      <c r="G81" s="23"/>
      <c r="H81" s="23"/>
      <c r="I81" s="43">
        <f t="shared" si="4"/>
        <v>0</v>
      </c>
      <c r="J81" s="49">
        <f t="shared" si="5"/>
        <v>0</v>
      </c>
    </row>
    <row r="82" spans="1:10" ht="23.25" x14ac:dyDescent="0.35">
      <c r="A82" s="18" t="s">
        <v>358</v>
      </c>
      <c r="B82" s="26">
        <v>2.5</v>
      </c>
      <c r="C82" s="23"/>
      <c r="D82" s="23"/>
      <c r="E82" s="23"/>
      <c r="F82" s="23"/>
      <c r="G82" s="23"/>
      <c r="H82" s="23"/>
      <c r="I82" s="43">
        <f t="shared" si="4"/>
        <v>0</v>
      </c>
      <c r="J82" s="49">
        <f t="shared" si="5"/>
        <v>0</v>
      </c>
    </row>
    <row r="83" spans="1:10" ht="23.25" x14ac:dyDescent="0.35">
      <c r="A83" s="18" t="s">
        <v>359</v>
      </c>
      <c r="B83" s="26">
        <v>2.5</v>
      </c>
      <c r="C83" s="23"/>
      <c r="D83" s="23"/>
      <c r="E83" s="23"/>
      <c r="F83" s="23"/>
      <c r="G83" s="23"/>
      <c r="H83" s="23"/>
      <c r="I83" s="43">
        <f t="shared" si="4"/>
        <v>0</v>
      </c>
      <c r="J83" s="49">
        <f t="shared" si="5"/>
        <v>0</v>
      </c>
    </row>
    <row r="84" spans="1:10" ht="23.25" x14ac:dyDescent="0.35">
      <c r="A84" s="18" t="s">
        <v>360</v>
      </c>
      <c r="B84" s="26">
        <v>2.5</v>
      </c>
      <c r="C84" s="23"/>
      <c r="D84" s="23"/>
      <c r="E84" s="23"/>
      <c r="F84" s="23"/>
      <c r="G84" s="23"/>
      <c r="H84" s="23"/>
      <c r="I84" s="43">
        <f t="shared" si="4"/>
        <v>0</v>
      </c>
      <c r="J84" s="49">
        <f t="shared" si="5"/>
        <v>0</v>
      </c>
    </row>
    <row r="85" spans="1:10" ht="23.25" x14ac:dyDescent="0.35">
      <c r="A85" s="18" t="s">
        <v>361</v>
      </c>
      <c r="B85" s="26">
        <v>2.5</v>
      </c>
      <c r="C85" s="23"/>
      <c r="D85" s="23"/>
      <c r="E85" s="23"/>
      <c r="F85" s="23"/>
      <c r="G85" s="23"/>
      <c r="H85" s="23"/>
      <c r="I85" s="43">
        <f t="shared" si="4"/>
        <v>0</v>
      </c>
      <c r="J85" s="49">
        <f t="shared" si="5"/>
        <v>0</v>
      </c>
    </row>
    <row r="86" spans="1:10" ht="23.25" x14ac:dyDescent="0.35">
      <c r="A86" s="18" t="s">
        <v>362</v>
      </c>
      <c r="B86" s="26">
        <v>2.5</v>
      </c>
      <c r="C86" s="23"/>
      <c r="D86" s="23"/>
      <c r="E86" s="23"/>
      <c r="F86" s="23"/>
      <c r="G86" s="23"/>
      <c r="H86" s="23"/>
      <c r="I86" s="43">
        <f t="shared" si="4"/>
        <v>0</v>
      </c>
      <c r="J86" s="49">
        <f t="shared" si="5"/>
        <v>0</v>
      </c>
    </row>
    <row r="87" spans="1:10" ht="23.25" x14ac:dyDescent="0.35">
      <c r="A87" s="18" t="s">
        <v>363</v>
      </c>
      <c r="B87" s="26">
        <v>2.5</v>
      </c>
      <c r="C87" s="23"/>
      <c r="D87" s="23"/>
      <c r="E87" s="23"/>
      <c r="F87" s="23"/>
      <c r="G87" s="23"/>
      <c r="H87" s="23"/>
      <c r="I87" s="43">
        <f t="shared" si="4"/>
        <v>0</v>
      </c>
      <c r="J87" s="49">
        <f t="shared" si="5"/>
        <v>0</v>
      </c>
    </row>
    <row r="88" spans="1:10" ht="23.25" x14ac:dyDescent="0.35">
      <c r="A88" s="18" t="s">
        <v>364</v>
      </c>
      <c r="B88" s="26">
        <v>2.5</v>
      </c>
      <c r="C88" s="23"/>
      <c r="D88" s="23"/>
      <c r="E88" s="23"/>
      <c r="F88" s="23"/>
      <c r="G88" s="23"/>
      <c r="H88" s="23"/>
      <c r="I88" s="43">
        <f t="shared" si="4"/>
        <v>0</v>
      </c>
      <c r="J88" s="49">
        <f t="shared" si="5"/>
        <v>0</v>
      </c>
    </row>
    <row r="89" spans="1:10" ht="23.25" x14ac:dyDescent="0.35">
      <c r="A89" s="18" t="s">
        <v>365</v>
      </c>
      <c r="B89" s="26">
        <v>2.5</v>
      </c>
      <c r="C89" s="23"/>
      <c r="D89" s="23"/>
      <c r="E89" s="23"/>
      <c r="F89" s="23"/>
      <c r="G89" s="23"/>
      <c r="H89" s="23"/>
      <c r="I89" s="43">
        <f t="shared" si="4"/>
        <v>0</v>
      </c>
      <c r="J89" s="49">
        <f t="shared" si="5"/>
        <v>0</v>
      </c>
    </row>
    <row r="90" spans="1:10" ht="23.25" x14ac:dyDescent="0.35">
      <c r="A90" s="18" t="s">
        <v>366</v>
      </c>
      <c r="B90" s="26">
        <v>2.5</v>
      </c>
      <c r="C90" s="23"/>
      <c r="D90" s="23"/>
      <c r="E90" s="23"/>
      <c r="F90" s="23"/>
      <c r="G90" s="23"/>
      <c r="H90" s="23"/>
      <c r="I90" s="43">
        <f t="shared" si="4"/>
        <v>0</v>
      </c>
      <c r="J90" s="49">
        <f t="shared" si="5"/>
        <v>0</v>
      </c>
    </row>
    <row r="91" spans="1:10" ht="23.25" x14ac:dyDescent="0.35">
      <c r="A91" s="18" t="s">
        <v>367</v>
      </c>
      <c r="B91" s="26">
        <v>2.5</v>
      </c>
      <c r="C91" s="23"/>
      <c r="D91" s="23"/>
      <c r="E91" s="23"/>
      <c r="F91" s="23"/>
      <c r="G91" s="23"/>
      <c r="H91" s="23"/>
      <c r="I91" s="43">
        <f t="shared" si="4"/>
        <v>0</v>
      </c>
      <c r="J91" s="49">
        <f t="shared" si="5"/>
        <v>0</v>
      </c>
    </row>
    <row r="92" spans="1:10" ht="23.25" x14ac:dyDescent="0.35">
      <c r="A92" s="18" t="s">
        <v>368</v>
      </c>
      <c r="B92" s="26">
        <v>2.5</v>
      </c>
      <c r="C92" s="23"/>
      <c r="D92" s="23"/>
      <c r="E92" s="23"/>
      <c r="F92" s="23"/>
      <c r="G92" s="23"/>
      <c r="H92" s="23"/>
      <c r="I92" s="43">
        <f t="shared" si="4"/>
        <v>0</v>
      </c>
      <c r="J92" s="49">
        <f t="shared" si="5"/>
        <v>0</v>
      </c>
    </row>
    <row r="93" spans="1:10" ht="23.25" x14ac:dyDescent="0.35">
      <c r="A93" s="18" t="s">
        <v>369</v>
      </c>
      <c r="B93" s="26">
        <v>2.5</v>
      </c>
      <c r="C93" s="23"/>
      <c r="D93" s="23"/>
      <c r="E93" s="23"/>
      <c r="F93" s="23"/>
      <c r="G93" s="23"/>
      <c r="H93" s="23"/>
      <c r="I93" s="43">
        <f t="shared" si="4"/>
        <v>0</v>
      </c>
      <c r="J93" s="49">
        <f t="shared" si="5"/>
        <v>0</v>
      </c>
    </row>
    <row r="94" spans="1:10" ht="23.25" x14ac:dyDescent="0.35">
      <c r="A94" s="18" t="s">
        <v>412</v>
      </c>
      <c r="B94" s="26">
        <v>2.5</v>
      </c>
      <c r="C94" s="23"/>
      <c r="D94" s="23"/>
      <c r="E94" s="23"/>
      <c r="F94" s="23"/>
      <c r="G94" s="23"/>
      <c r="H94" s="23"/>
      <c r="I94" s="43">
        <f t="shared" si="4"/>
        <v>0</v>
      </c>
      <c r="J94" s="49">
        <f t="shared" si="5"/>
        <v>0</v>
      </c>
    </row>
    <row r="95" spans="1:10" ht="23.25" x14ac:dyDescent="0.35">
      <c r="A95" s="18" t="s">
        <v>370</v>
      </c>
      <c r="B95" s="26">
        <v>2.5</v>
      </c>
      <c r="C95" s="23"/>
      <c r="D95" s="23"/>
      <c r="E95" s="23"/>
      <c r="F95" s="23"/>
      <c r="G95" s="23"/>
      <c r="H95" s="23"/>
      <c r="I95" s="43">
        <f t="shared" si="4"/>
        <v>0</v>
      </c>
      <c r="J95" s="49">
        <f t="shared" si="5"/>
        <v>0</v>
      </c>
    </row>
    <row r="96" spans="1:10" ht="23.25" x14ac:dyDescent="0.35">
      <c r="A96" s="18" t="s">
        <v>371</v>
      </c>
      <c r="B96" s="26">
        <v>2.5</v>
      </c>
      <c r="C96" s="23"/>
      <c r="D96" s="23"/>
      <c r="E96" s="23"/>
      <c r="F96" s="23"/>
      <c r="G96" s="23"/>
      <c r="H96" s="23"/>
      <c r="I96" s="43">
        <f t="shared" si="4"/>
        <v>0</v>
      </c>
      <c r="J96" s="49">
        <f t="shared" si="5"/>
        <v>0</v>
      </c>
    </row>
    <row r="97" spans="1:10" ht="23.25" x14ac:dyDescent="0.35">
      <c r="A97" s="18" t="s">
        <v>372</v>
      </c>
      <c r="B97" s="26">
        <v>2.5</v>
      </c>
      <c r="C97" s="23"/>
      <c r="D97" s="23"/>
      <c r="E97" s="23"/>
      <c r="F97" s="23"/>
      <c r="G97" s="23"/>
      <c r="H97" s="23"/>
      <c r="I97" s="43">
        <f t="shared" si="4"/>
        <v>0</v>
      </c>
      <c r="J97" s="49">
        <f t="shared" si="5"/>
        <v>0</v>
      </c>
    </row>
    <row r="98" spans="1:10" ht="23.25" x14ac:dyDescent="0.35">
      <c r="A98" s="18" t="s">
        <v>373</v>
      </c>
      <c r="B98" s="26">
        <v>2.5</v>
      </c>
      <c r="C98" s="23"/>
      <c r="D98" s="23"/>
      <c r="E98" s="23"/>
      <c r="F98" s="23"/>
      <c r="G98" s="23"/>
      <c r="H98" s="23"/>
      <c r="I98" s="43">
        <f t="shared" si="4"/>
        <v>0</v>
      </c>
      <c r="J98" s="49">
        <f t="shared" si="5"/>
        <v>0</v>
      </c>
    </row>
    <row r="99" spans="1:10" ht="23.25" x14ac:dyDescent="0.35">
      <c r="A99" s="29" t="s">
        <v>374</v>
      </c>
      <c r="B99" s="26">
        <v>2.5</v>
      </c>
      <c r="C99" s="23"/>
      <c r="D99" s="23"/>
      <c r="E99" s="23"/>
      <c r="F99" s="23"/>
      <c r="G99" s="23"/>
      <c r="H99" s="23"/>
      <c r="I99" s="43">
        <f t="shared" si="4"/>
        <v>0</v>
      </c>
      <c r="J99" s="49">
        <f t="shared" si="5"/>
        <v>0</v>
      </c>
    </row>
    <row r="100" spans="1:10" ht="23.25" x14ac:dyDescent="0.35">
      <c r="A100" s="29" t="s">
        <v>375</v>
      </c>
      <c r="B100" s="26">
        <v>2.5</v>
      </c>
      <c r="C100" s="23"/>
      <c r="D100" s="23"/>
      <c r="E100" s="23"/>
      <c r="F100" s="23"/>
      <c r="G100" s="23"/>
      <c r="H100" s="23"/>
      <c r="I100" s="43">
        <f t="shared" si="4"/>
        <v>0</v>
      </c>
      <c r="J100" s="49">
        <f t="shared" si="5"/>
        <v>0</v>
      </c>
    </row>
    <row r="101" spans="1:10" ht="23.25" x14ac:dyDescent="0.35">
      <c r="A101" s="29" t="s">
        <v>376</v>
      </c>
      <c r="B101" s="26">
        <v>2.5</v>
      </c>
      <c r="C101" s="23"/>
      <c r="D101" s="23"/>
      <c r="E101" s="23"/>
      <c r="F101" s="23"/>
      <c r="G101" s="23"/>
      <c r="H101" s="23"/>
      <c r="I101" s="43">
        <f t="shared" si="4"/>
        <v>0</v>
      </c>
      <c r="J101" s="49">
        <f t="shared" si="5"/>
        <v>0</v>
      </c>
    </row>
    <row r="102" spans="1:10" ht="23.25" x14ac:dyDescent="0.35">
      <c r="A102" s="29" t="s">
        <v>377</v>
      </c>
      <c r="B102" s="26">
        <v>2.5</v>
      </c>
      <c r="C102" s="23"/>
      <c r="D102" s="23"/>
      <c r="E102" s="23"/>
      <c r="F102" s="23"/>
      <c r="G102" s="23"/>
      <c r="H102" s="23"/>
      <c r="I102" s="43">
        <f t="shared" si="4"/>
        <v>0</v>
      </c>
      <c r="J102" s="49">
        <f t="shared" si="5"/>
        <v>0</v>
      </c>
    </row>
    <row r="103" spans="1:10" ht="23.25" x14ac:dyDescent="0.35">
      <c r="A103" s="36" t="s">
        <v>378</v>
      </c>
      <c r="B103" s="26">
        <v>2.5</v>
      </c>
      <c r="C103" s="23">
        <v>0</v>
      </c>
      <c r="D103" s="23"/>
      <c r="E103" s="23"/>
      <c r="F103" s="23"/>
      <c r="G103" s="23"/>
      <c r="H103" s="23"/>
      <c r="I103" s="43">
        <f t="shared" si="4"/>
        <v>0</v>
      </c>
      <c r="J103" s="49">
        <f t="shared" si="5"/>
        <v>0</v>
      </c>
    </row>
    <row r="104" spans="1:10" ht="23.25" x14ac:dyDescent="0.35">
      <c r="A104" s="29" t="s">
        <v>379</v>
      </c>
      <c r="B104" s="26">
        <v>2.5</v>
      </c>
      <c r="C104" s="23"/>
      <c r="D104" s="23"/>
      <c r="E104" s="23"/>
      <c r="F104" s="23"/>
      <c r="G104" s="23"/>
      <c r="H104" s="23"/>
      <c r="I104" s="43">
        <f t="shared" si="4"/>
        <v>0</v>
      </c>
      <c r="J104" s="49">
        <f t="shared" si="5"/>
        <v>0</v>
      </c>
    </row>
    <row r="105" spans="1:10" ht="23.25" x14ac:dyDescent="0.35">
      <c r="A105" s="29" t="s">
        <v>380</v>
      </c>
      <c r="B105" s="26">
        <v>2.5</v>
      </c>
      <c r="C105" s="23"/>
      <c r="D105" s="23"/>
      <c r="E105" s="23"/>
      <c r="F105" s="23"/>
      <c r="G105" s="23"/>
      <c r="H105" s="23"/>
      <c r="I105" s="43">
        <f t="shared" si="4"/>
        <v>0</v>
      </c>
      <c r="J105" s="49">
        <f t="shared" si="5"/>
        <v>0</v>
      </c>
    </row>
    <row r="106" spans="1:10" ht="23.25" x14ac:dyDescent="0.35">
      <c r="A106" s="18" t="s">
        <v>381</v>
      </c>
      <c r="B106" s="26">
        <v>2.5</v>
      </c>
      <c r="C106" s="23"/>
      <c r="D106" s="23"/>
      <c r="E106" s="23"/>
      <c r="F106" s="23"/>
      <c r="G106" s="23"/>
      <c r="H106" s="23"/>
      <c r="I106" s="43">
        <f t="shared" ref="I106:I137" si="6">SUM(C106:H106)</f>
        <v>0</v>
      </c>
      <c r="J106" s="49">
        <f t="shared" ref="J106:J137" si="7">I106*B106</f>
        <v>0</v>
      </c>
    </row>
    <row r="107" spans="1:10" ht="23.25" x14ac:dyDescent="0.35">
      <c r="A107" s="128" t="s">
        <v>856</v>
      </c>
      <c r="B107" s="26">
        <v>2.5</v>
      </c>
      <c r="C107" s="23"/>
      <c r="D107" s="23"/>
      <c r="E107" s="23"/>
      <c r="F107" s="23"/>
      <c r="G107" s="23"/>
      <c r="H107" s="23"/>
      <c r="I107" s="43">
        <f>SUM(C107:H107)</f>
        <v>0</v>
      </c>
      <c r="J107" s="49">
        <f>I107*B107</f>
        <v>0</v>
      </c>
    </row>
    <row r="108" spans="1:10" ht="23.25" x14ac:dyDescent="0.35">
      <c r="A108" s="18" t="s">
        <v>382</v>
      </c>
      <c r="B108" s="26">
        <v>2.5</v>
      </c>
      <c r="C108" s="23"/>
      <c r="D108" s="23"/>
      <c r="E108" s="23"/>
      <c r="F108" s="23"/>
      <c r="G108" s="23"/>
      <c r="H108" s="23"/>
      <c r="I108" s="43">
        <f t="shared" si="6"/>
        <v>0</v>
      </c>
      <c r="J108" s="49">
        <f t="shared" si="7"/>
        <v>0</v>
      </c>
    </row>
    <row r="109" spans="1:10" ht="23.25" x14ac:dyDescent="0.35">
      <c r="A109" s="18" t="s">
        <v>383</v>
      </c>
      <c r="B109" s="26">
        <v>2.5</v>
      </c>
      <c r="C109" s="23"/>
      <c r="D109" s="23"/>
      <c r="E109" s="23"/>
      <c r="F109" s="23"/>
      <c r="G109" s="23"/>
      <c r="H109" s="23"/>
      <c r="I109" s="43">
        <f t="shared" si="6"/>
        <v>0</v>
      </c>
      <c r="J109" s="49">
        <f t="shared" si="7"/>
        <v>0</v>
      </c>
    </row>
    <row r="110" spans="1:10" ht="23.25" x14ac:dyDescent="0.35">
      <c r="A110" s="18" t="s">
        <v>384</v>
      </c>
      <c r="B110" s="26">
        <v>2.5</v>
      </c>
      <c r="C110" s="23"/>
      <c r="D110" s="23"/>
      <c r="E110" s="23"/>
      <c r="F110" s="23"/>
      <c r="G110" s="23"/>
      <c r="H110" s="23"/>
      <c r="I110" s="43">
        <f t="shared" si="6"/>
        <v>0</v>
      </c>
      <c r="J110" s="49">
        <f t="shared" si="7"/>
        <v>0</v>
      </c>
    </row>
    <row r="111" spans="1:10" ht="23.25" x14ac:dyDescent="0.35">
      <c r="A111" s="18" t="s">
        <v>385</v>
      </c>
      <c r="B111" s="26">
        <v>2.5</v>
      </c>
      <c r="C111" s="23"/>
      <c r="D111" s="23"/>
      <c r="E111" s="23"/>
      <c r="F111" s="23"/>
      <c r="G111" s="23"/>
      <c r="H111" s="23"/>
      <c r="I111" s="43">
        <f t="shared" si="6"/>
        <v>0</v>
      </c>
      <c r="J111" s="49">
        <f t="shared" si="7"/>
        <v>0</v>
      </c>
    </row>
    <row r="112" spans="1:10" ht="23.25" x14ac:dyDescent="0.35">
      <c r="A112" s="18" t="s">
        <v>386</v>
      </c>
      <c r="B112" s="26">
        <v>2.5</v>
      </c>
      <c r="C112" s="23"/>
      <c r="D112" s="23"/>
      <c r="E112" s="23"/>
      <c r="F112" s="23"/>
      <c r="G112" s="23"/>
      <c r="H112" s="23"/>
      <c r="I112" s="43">
        <f t="shared" si="6"/>
        <v>0</v>
      </c>
      <c r="J112" s="49">
        <f t="shared" si="7"/>
        <v>0</v>
      </c>
    </row>
    <row r="113" spans="1:10" ht="23.25" x14ac:dyDescent="0.35">
      <c r="A113" s="18" t="s">
        <v>387</v>
      </c>
      <c r="B113" s="26">
        <v>2.5</v>
      </c>
      <c r="C113" s="23"/>
      <c r="D113" s="23"/>
      <c r="E113" s="23"/>
      <c r="F113" s="23"/>
      <c r="G113" s="23"/>
      <c r="H113" s="23"/>
      <c r="I113" s="43">
        <f t="shared" si="6"/>
        <v>0</v>
      </c>
      <c r="J113" s="49">
        <f t="shared" si="7"/>
        <v>0</v>
      </c>
    </row>
    <row r="114" spans="1:10" ht="23.25" x14ac:dyDescent="0.35">
      <c r="A114" s="18" t="s">
        <v>388</v>
      </c>
      <c r="B114" s="26">
        <v>2.5</v>
      </c>
      <c r="C114" s="23"/>
      <c r="D114" s="23"/>
      <c r="E114" s="23"/>
      <c r="F114" s="23"/>
      <c r="G114" s="23"/>
      <c r="H114" s="23"/>
      <c r="I114" s="43">
        <f t="shared" si="6"/>
        <v>0</v>
      </c>
      <c r="J114" s="49">
        <f t="shared" si="7"/>
        <v>0</v>
      </c>
    </row>
    <row r="115" spans="1:10" ht="23.25" x14ac:dyDescent="0.35">
      <c r="A115" s="18" t="s">
        <v>389</v>
      </c>
      <c r="B115" s="26">
        <v>2.5</v>
      </c>
      <c r="C115" s="23"/>
      <c r="D115" s="23"/>
      <c r="E115" s="23"/>
      <c r="F115" s="23"/>
      <c r="G115" s="23"/>
      <c r="H115" s="23"/>
      <c r="I115" s="43">
        <f t="shared" si="6"/>
        <v>0</v>
      </c>
      <c r="J115" s="49">
        <f t="shared" si="7"/>
        <v>0</v>
      </c>
    </row>
    <row r="116" spans="1:10" ht="23.25" x14ac:dyDescent="0.35">
      <c r="A116" s="18" t="s">
        <v>611</v>
      </c>
      <c r="B116" s="26">
        <v>2.5</v>
      </c>
      <c r="C116" s="23"/>
      <c r="D116" s="23"/>
      <c r="E116" s="23">
        <v>0</v>
      </c>
      <c r="F116" s="23"/>
      <c r="G116" s="23"/>
      <c r="H116" s="23"/>
      <c r="I116" s="43">
        <f t="shared" si="6"/>
        <v>0</v>
      </c>
      <c r="J116" s="49">
        <f t="shared" si="7"/>
        <v>0</v>
      </c>
    </row>
    <row r="117" spans="1:10" ht="23.25" x14ac:dyDescent="0.35">
      <c r="A117" s="18" t="s">
        <v>612</v>
      </c>
      <c r="B117" s="26">
        <v>2.5</v>
      </c>
      <c r="C117" s="23"/>
      <c r="D117" s="23"/>
      <c r="E117" s="23">
        <v>0</v>
      </c>
      <c r="F117" s="23"/>
      <c r="G117" s="23"/>
      <c r="H117" s="23"/>
      <c r="I117" s="43">
        <f t="shared" si="6"/>
        <v>0</v>
      </c>
      <c r="J117" s="49">
        <f t="shared" si="7"/>
        <v>0</v>
      </c>
    </row>
    <row r="118" spans="1:10" ht="23.25" x14ac:dyDescent="0.35">
      <c r="A118" s="18" t="s">
        <v>390</v>
      </c>
      <c r="B118" s="26">
        <v>2.5</v>
      </c>
      <c r="C118" s="23"/>
      <c r="D118" s="23"/>
      <c r="E118" s="23">
        <v>0</v>
      </c>
      <c r="F118" s="23"/>
      <c r="G118" s="23"/>
      <c r="H118" s="23"/>
      <c r="I118" s="43">
        <f t="shared" si="6"/>
        <v>0</v>
      </c>
      <c r="J118" s="49">
        <f t="shared" si="7"/>
        <v>0</v>
      </c>
    </row>
    <row r="119" spans="1:10" ht="23.25" x14ac:dyDescent="0.35">
      <c r="A119" s="18" t="s">
        <v>391</v>
      </c>
      <c r="B119" s="26">
        <v>2.5</v>
      </c>
      <c r="C119" s="23"/>
      <c r="D119" s="23"/>
      <c r="E119" s="23"/>
      <c r="F119" s="23"/>
      <c r="G119" s="23"/>
      <c r="H119" s="23"/>
      <c r="I119" s="43">
        <f t="shared" si="6"/>
        <v>0</v>
      </c>
      <c r="J119" s="49">
        <f t="shared" si="7"/>
        <v>0</v>
      </c>
    </row>
    <row r="120" spans="1:10" ht="23.25" x14ac:dyDescent="0.35">
      <c r="A120" s="18" t="s">
        <v>613</v>
      </c>
      <c r="B120" s="26">
        <v>2.5</v>
      </c>
      <c r="C120" s="23"/>
      <c r="D120" s="23"/>
      <c r="E120" s="23">
        <v>0</v>
      </c>
      <c r="F120" s="23"/>
      <c r="G120" s="23"/>
      <c r="H120" s="23"/>
      <c r="I120" s="43">
        <f t="shared" si="6"/>
        <v>0</v>
      </c>
      <c r="J120" s="49">
        <f t="shared" si="7"/>
        <v>0</v>
      </c>
    </row>
    <row r="121" spans="1:10" ht="23.25" x14ac:dyDescent="0.35">
      <c r="A121" s="18" t="s">
        <v>392</v>
      </c>
      <c r="B121" s="26">
        <v>2.5</v>
      </c>
      <c r="C121" s="23"/>
      <c r="D121" s="23"/>
      <c r="E121" s="23"/>
      <c r="F121" s="23"/>
      <c r="G121" s="23"/>
      <c r="H121" s="23"/>
      <c r="I121" s="43">
        <f t="shared" si="6"/>
        <v>0</v>
      </c>
      <c r="J121" s="49">
        <f t="shared" si="7"/>
        <v>0</v>
      </c>
    </row>
    <row r="122" spans="1:10" ht="23.25" x14ac:dyDescent="0.35">
      <c r="A122" s="18" t="s">
        <v>393</v>
      </c>
      <c r="B122" s="26">
        <v>2.5</v>
      </c>
      <c r="C122" s="23"/>
      <c r="D122" s="23"/>
      <c r="E122" s="23"/>
      <c r="F122" s="23"/>
      <c r="G122" s="23"/>
      <c r="H122" s="23"/>
      <c r="I122" s="43">
        <f t="shared" si="6"/>
        <v>0</v>
      </c>
      <c r="J122" s="49">
        <f t="shared" si="7"/>
        <v>0</v>
      </c>
    </row>
    <row r="123" spans="1:10" ht="23.25" x14ac:dyDescent="0.35">
      <c r="A123" s="18" t="s">
        <v>394</v>
      </c>
      <c r="B123" s="26">
        <v>2.5</v>
      </c>
      <c r="C123" s="23"/>
      <c r="D123" s="23"/>
      <c r="E123" s="23"/>
      <c r="F123" s="23"/>
      <c r="G123" s="23"/>
      <c r="H123" s="23"/>
      <c r="I123" s="43">
        <f t="shared" si="6"/>
        <v>0</v>
      </c>
      <c r="J123" s="49">
        <f t="shared" si="7"/>
        <v>0</v>
      </c>
    </row>
    <row r="124" spans="1:10" ht="23.25" x14ac:dyDescent="0.35">
      <c r="A124" s="18" t="s">
        <v>395</v>
      </c>
      <c r="B124" s="26">
        <v>2.5</v>
      </c>
      <c r="C124" s="23"/>
      <c r="D124" s="23"/>
      <c r="E124" s="23"/>
      <c r="F124" s="23"/>
      <c r="G124" s="23"/>
      <c r="H124" s="23"/>
      <c r="I124" s="43">
        <f t="shared" si="6"/>
        <v>0</v>
      </c>
      <c r="J124" s="49">
        <f t="shared" si="7"/>
        <v>0</v>
      </c>
    </row>
    <row r="125" spans="1:10" s="58" customFormat="1" ht="23.25" customHeight="1" x14ac:dyDescent="0.35">
      <c r="A125" s="29" t="s">
        <v>396</v>
      </c>
      <c r="B125" s="26">
        <v>2.5</v>
      </c>
      <c r="C125" s="39"/>
      <c r="D125" s="39"/>
      <c r="E125" s="39"/>
      <c r="F125" s="39"/>
      <c r="G125" s="39"/>
      <c r="H125" s="39"/>
      <c r="I125" s="101">
        <f t="shared" si="6"/>
        <v>0</v>
      </c>
      <c r="J125" s="99">
        <f t="shared" si="7"/>
        <v>0</v>
      </c>
    </row>
    <row r="126" spans="1:10" s="58" customFormat="1" ht="23.25" customHeight="1" x14ac:dyDescent="0.35">
      <c r="A126" s="29" t="s">
        <v>397</v>
      </c>
      <c r="B126" s="26">
        <v>2.5</v>
      </c>
      <c r="C126" s="39"/>
      <c r="D126" s="39"/>
      <c r="E126" s="39"/>
      <c r="F126" s="39"/>
      <c r="G126" s="39"/>
      <c r="H126" s="39"/>
      <c r="I126" s="101">
        <f t="shared" si="6"/>
        <v>0</v>
      </c>
      <c r="J126" s="99">
        <f t="shared" si="7"/>
        <v>0</v>
      </c>
    </row>
    <row r="127" spans="1:10" s="58" customFormat="1" ht="23.25" customHeight="1" x14ac:dyDescent="0.35">
      <c r="A127" s="29" t="s">
        <v>398</v>
      </c>
      <c r="B127" s="26">
        <v>2.5</v>
      </c>
      <c r="C127" s="39"/>
      <c r="D127" s="39"/>
      <c r="E127" s="39"/>
      <c r="F127" s="39"/>
      <c r="G127" s="39"/>
      <c r="H127" s="39"/>
      <c r="I127" s="101">
        <f t="shared" si="6"/>
        <v>0</v>
      </c>
      <c r="J127" s="99">
        <f t="shared" si="7"/>
        <v>0</v>
      </c>
    </row>
    <row r="128" spans="1:10" s="58" customFormat="1" ht="23.25" customHeight="1" x14ac:dyDescent="0.35">
      <c r="A128" s="29" t="s">
        <v>399</v>
      </c>
      <c r="B128" s="26">
        <v>2.5</v>
      </c>
      <c r="C128" s="39"/>
      <c r="D128" s="39"/>
      <c r="E128" s="39"/>
      <c r="F128" s="39"/>
      <c r="G128" s="39"/>
      <c r="H128" s="39"/>
      <c r="I128" s="101">
        <f t="shared" si="6"/>
        <v>0</v>
      </c>
      <c r="J128" s="99">
        <f t="shared" si="7"/>
        <v>0</v>
      </c>
    </row>
    <row r="129" spans="1:10" s="58" customFormat="1" ht="23.25" customHeight="1" x14ac:dyDescent="0.35">
      <c r="A129" s="128" t="s">
        <v>400</v>
      </c>
      <c r="B129" s="26">
        <v>2.5</v>
      </c>
      <c r="C129" s="39"/>
      <c r="D129" s="39"/>
      <c r="E129" s="39"/>
      <c r="F129" s="39"/>
      <c r="G129" s="39"/>
      <c r="H129" s="39"/>
      <c r="I129" s="101">
        <f t="shared" si="6"/>
        <v>0</v>
      </c>
      <c r="J129" s="99">
        <f t="shared" si="7"/>
        <v>0</v>
      </c>
    </row>
    <row r="130" spans="1:10" s="58" customFormat="1" ht="23.25" customHeight="1" x14ac:dyDescent="0.35">
      <c r="A130" s="29" t="s">
        <v>401</v>
      </c>
      <c r="B130" s="26">
        <v>2.5</v>
      </c>
      <c r="C130" s="39"/>
      <c r="D130" s="39"/>
      <c r="E130" s="39"/>
      <c r="F130" s="39"/>
      <c r="G130" s="39"/>
      <c r="H130" s="39"/>
      <c r="I130" s="101">
        <f t="shared" si="6"/>
        <v>0</v>
      </c>
      <c r="J130" s="99">
        <f t="shared" si="7"/>
        <v>0</v>
      </c>
    </row>
    <row r="131" spans="1:10" s="58" customFormat="1" ht="23.25" customHeight="1" x14ac:dyDescent="0.35">
      <c r="A131" s="29" t="s">
        <v>402</v>
      </c>
      <c r="B131" s="26">
        <v>2.5</v>
      </c>
      <c r="C131" s="39"/>
      <c r="D131" s="39"/>
      <c r="E131" s="39"/>
      <c r="F131" s="39"/>
      <c r="G131" s="39"/>
      <c r="H131" s="39"/>
      <c r="I131" s="101">
        <f t="shared" si="6"/>
        <v>0</v>
      </c>
      <c r="J131" s="99">
        <f t="shared" si="7"/>
        <v>0</v>
      </c>
    </row>
    <row r="132" spans="1:10" s="58" customFormat="1" ht="23.25" customHeight="1" x14ac:dyDescent="0.35">
      <c r="A132" s="29" t="s">
        <v>403</v>
      </c>
      <c r="B132" s="26">
        <v>2.5</v>
      </c>
      <c r="C132" s="39"/>
      <c r="D132" s="39"/>
      <c r="E132" s="39"/>
      <c r="F132" s="39"/>
      <c r="G132" s="39"/>
      <c r="H132" s="39"/>
      <c r="I132" s="101">
        <f t="shared" si="6"/>
        <v>0</v>
      </c>
      <c r="J132" s="99">
        <f t="shared" si="7"/>
        <v>0</v>
      </c>
    </row>
    <row r="133" spans="1:10" s="58" customFormat="1" ht="23.25" customHeight="1" x14ac:dyDescent="0.35">
      <c r="A133" s="29" t="s">
        <v>404</v>
      </c>
      <c r="B133" s="26">
        <v>2.5</v>
      </c>
      <c r="C133" s="39"/>
      <c r="D133" s="39"/>
      <c r="E133" s="39"/>
      <c r="F133" s="39"/>
      <c r="G133" s="39"/>
      <c r="H133" s="39"/>
      <c r="I133" s="101">
        <f t="shared" si="6"/>
        <v>0</v>
      </c>
      <c r="J133" s="99">
        <f t="shared" si="7"/>
        <v>0</v>
      </c>
    </row>
    <row r="134" spans="1:10" s="58" customFormat="1" ht="23.25" customHeight="1" x14ac:dyDescent="0.35">
      <c r="A134" s="29" t="s">
        <v>405</v>
      </c>
      <c r="B134" s="26">
        <v>2.5</v>
      </c>
      <c r="C134" s="39"/>
      <c r="D134" s="39"/>
      <c r="E134" s="39"/>
      <c r="F134" s="39"/>
      <c r="G134" s="39"/>
      <c r="H134" s="39"/>
      <c r="I134" s="101">
        <f t="shared" si="6"/>
        <v>0</v>
      </c>
      <c r="J134" s="99">
        <f t="shared" si="7"/>
        <v>0</v>
      </c>
    </row>
    <row r="135" spans="1:10" s="58" customFormat="1" ht="23.25" customHeight="1" x14ac:dyDescent="0.35">
      <c r="A135" s="29" t="s">
        <v>406</v>
      </c>
      <c r="B135" s="26">
        <v>2.5</v>
      </c>
      <c r="C135" s="39"/>
      <c r="D135" s="39"/>
      <c r="E135" s="39"/>
      <c r="F135" s="39"/>
      <c r="G135" s="39"/>
      <c r="H135" s="39"/>
      <c r="I135" s="101">
        <f t="shared" si="6"/>
        <v>0</v>
      </c>
      <c r="J135" s="99">
        <f t="shared" si="7"/>
        <v>0</v>
      </c>
    </row>
    <row r="136" spans="1:10" s="58" customFormat="1" ht="23.25" customHeight="1" x14ac:dyDescent="0.35">
      <c r="A136" s="29" t="s">
        <v>407</v>
      </c>
      <c r="B136" s="26">
        <v>2.5</v>
      </c>
      <c r="C136" s="39"/>
      <c r="D136" s="39"/>
      <c r="E136" s="39"/>
      <c r="F136" s="39"/>
      <c r="G136" s="39"/>
      <c r="H136" s="39"/>
      <c r="I136" s="101">
        <f t="shared" si="6"/>
        <v>0</v>
      </c>
      <c r="J136" s="99">
        <f t="shared" si="7"/>
        <v>0</v>
      </c>
    </row>
    <row r="137" spans="1:10" s="58" customFormat="1" ht="23.25" customHeight="1" x14ac:dyDescent="0.35">
      <c r="A137" s="29" t="s">
        <v>408</v>
      </c>
      <c r="B137" s="26">
        <v>2.5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101">
        <f t="shared" si="6"/>
        <v>0</v>
      </c>
      <c r="J137" s="99">
        <f t="shared" si="7"/>
        <v>0</v>
      </c>
    </row>
    <row r="138" spans="1:10" ht="23.25" x14ac:dyDescent="0.35">
      <c r="A138" s="8" t="s">
        <v>42</v>
      </c>
      <c r="B138" s="53" t="s">
        <v>808</v>
      </c>
      <c r="C138" s="7">
        <v>2</v>
      </c>
      <c r="D138" s="7">
        <v>4</v>
      </c>
      <c r="E138" s="7">
        <v>6</v>
      </c>
      <c r="F138" s="7">
        <v>8</v>
      </c>
      <c r="G138" s="7">
        <v>10</v>
      </c>
      <c r="H138" s="7">
        <v>12</v>
      </c>
      <c r="I138" s="20" t="s">
        <v>8</v>
      </c>
      <c r="J138" s="19" t="s">
        <v>10</v>
      </c>
    </row>
    <row r="139" spans="1:10" s="58" customFormat="1" ht="23.25" customHeight="1" x14ac:dyDescent="0.35">
      <c r="A139" s="362" t="s">
        <v>763</v>
      </c>
      <c r="B139" s="364"/>
      <c r="C139" s="90">
        <f>SUM(C9:C137)</f>
        <v>0</v>
      </c>
      <c r="D139" s="90">
        <f t="shared" ref="D139:I139" si="8">SUM(D9:D137)</f>
        <v>0</v>
      </c>
      <c r="E139" s="90">
        <f t="shared" si="8"/>
        <v>0</v>
      </c>
      <c r="F139" s="90">
        <f t="shared" si="8"/>
        <v>0</v>
      </c>
      <c r="G139" s="90">
        <f t="shared" si="8"/>
        <v>0</v>
      </c>
      <c r="H139" s="90">
        <f t="shared" si="8"/>
        <v>0</v>
      </c>
      <c r="I139" s="90">
        <f t="shared" si="8"/>
        <v>0</v>
      </c>
      <c r="J139" s="91">
        <f>SUM(J10:J137)</f>
        <v>0</v>
      </c>
    </row>
    <row r="140" spans="1:10" ht="24.95" customHeight="1" x14ac:dyDescent="0.2">
      <c r="A140" s="457" t="s">
        <v>756</v>
      </c>
      <c r="B140" s="458"/>
      <c r="C140" s="458"/>
      <c r="D140" s="458"/>
      <c r="E140" s="458"/>
      <c r="F140" s="458"/>
      <c r="G140" s="458"/>
      <c r="H140" s="458"/>
      <c r="I140" s="458"/>
      <c r="J140" s="459"/>
    </row>
    <row r="141" spans="1:10" ht="23.25" x14ac:dyDescent="0.2">
      <c r="A141" s="453" t="s">
        <v>730</v>
      </c>
      <c r="B141" s="453"/>
      <c r="C141" s="453"/>
      <c r="D141" s="453"/>
      <c r="E141" s="453"/>
      <c r="F141" s="453"/>
      <c r="G141" s="453"/>
      <c r="H141" s="453"/>
      <c r="I141" s="453"/>
      <c r="J141" s="453"/>
    </row>
    <row r="142" spans="1:10" ht="23.25" x14ac:dyDescent="0.2">
      <c r="A142" s="443" t="s">
        <v>729</v>
      </c>
      <c r="B142" s="443"/>
      <c r="C142" s="443"/>
      <c r="D142" s="443"/>
      <c r="E142" s="443"/>
      <c r="F142" s="443"/>
      <c r="G142" s="443"/>
      <c r="H142" s="443"/>
      <c r="I142" s="443"/>
      <c r="J142" s="443"/>
    </row>
  </sheetData>
  <sheetProtection selectLockedCells="1"/>
  <mergeCells count="20">
    <mergeCell ref="A6:J6"/>
    <mergeCell ref="A1:J1"/>
    <mergeCell ref="A2:J2"/>
    <mergeCell ref="A3:J3"/>
    <mergeCell ref="A4:J4"/>
    <mergeCell ref="A5:J5"/>
    <mergeCell ref="A141:J141"/>
    <mergeCell ref="A142:J142"/>
    <mergeCell ref="A140:J140"/>
    <mergeCell ref="A139:B139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1:J141" location="Account_Summary" display="Account Summary" xr:uid="{94A1D2AA-CAEF-4BCC-BDE3-B83EC041EC8B}"/>
    <hyperlink ref="A142:J142" location="Table_of_Contents" display="Table of Contents" xr:uid="{01CC33A9-5B8F-4953-9D8A-6F40FF504088}"/>
  </hyperlinks>
  <pageMargins left="0.75" right="0.75" top="1" bottom="1" header="0.5" footer="0.5"/>
  <pageSetup scale="61" fitToHeight="5" orientation="landscape" horizontalDpi="4294967293" r:id="rId20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opLeftCell="A2" zoomScale="80" workbookViewId="0">
      <selection activeCell="C11" sqref="C11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532" t="s">
        <v>764</v>
      </c>
      <c r="B7" s="532"/>
      <c r="C7" s="532"/>
      <c r="D7" s="532"/>
      <c r="E7" s="532"/>
      <c r="F7" s="532"/>
      <c r="G7" s="532"/>
      <c r="H7" s="532"/>
      <c r="I7" s="532"/>
      <c r="J7" s="88">
        <f>I135</f>
        <v>0</v>
      </c>
    </row>
    <row r="8" spans="1:10" ht="24.95" customHeight="1" x14ac:dyDescent="0.2">
      <c r="A8" s="214" t="s">
        <v>811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4.95" customHeight="1" x14ac:dyDescent="0.2">
      <c r="A9" s="192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17" t="s">
        <v>290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>I10*B10</f>
        <v>0</v>
      </c>
    </row>
    <row r="11" spans="1:10" ht="23.25" x14ac:dyDescent="0.35">
      <c r="A11" s="217" t="s">
        <v>243</v>
      </c>
      <c r="B11" s="26">
        <v>3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ref="J11:J74" si="1">I11*B11</f>
        <v>0</v>
      </c>
    </row>
    <row r="12" spans="1:10" ht="23.25" x14ac:dyDescent="0.35">
      <c r="A12" s="217" t="s">
        <v>291</v>
      </c>
      <c r="B12" s="26">
        <v>3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217" t="s">
        <v>292</v>
      </c>
      <c r="B13" s="26">
        <v>3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234" t="s">
        <v>293</v>
      </c>
      <c r="B14" s="26">
        <v>3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236" t="s">
        <v>294</v>
      </c>
      <c r="B15" s="26">
        <v>3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234" t="s">
        <v>295</v>
      </c>
      <c r="B16" s="26">
        <v>3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217" t="s">
        <v>296</v>
      </c>
      <c r="B17" s="26">
        <v>3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217" t="s">
        <v>297</v>
      </c>
      <c r="B18" s="26">
        <v>3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217" t="s">
        <v>298</v>
      </c>
      <c r="B19" s="26">
        <v>3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217" t="s">
        <v>299</v>
      </c>
      <c r="B20" s="26">
        <v>3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217" t="s">
        <v>300</v>
      </c>
      <c r="B21" s="26">
        <v>3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217" t="s">
        <v>301</v>
      </c>
      <c r="B22" s="26">
        <v>3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217" t="s">
        <v>302</v>
      </c>
      <c r="B23" s="26">
        <v>3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217" t="s">
        <v>303</v>
      </c>
      <c r="B24" s="26">
        <v>3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217" t="s">
        <v>304</v>
      </c>
      <c r="B25" s="26">
        <v>3</v>
      </c>
      <c r="C25" s="23"/>
      <c r="D25" s="23">
        <v>0</v>
      </c>
      <c r="E25" s="23">
        <v>0</v>
      </c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217" t="s">
        <v>305</v>
      </c>
      <c r="B26" s="26">
        <v>3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217" t="s">
        <v>306</v>
      </c>
      <c r="B27" s="26">
        <v>3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217" t="s">
        <v>307</v>
      </c>
      <c r="B28" s="26">
        <v>3</v>
      </c>
      <c r="C28" s="23"/>
      <c r="D28" s="23">
        <v>0</v>
      </c>
      <c r="E28" s="23">
        <v>0</v>
      </c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217" t="s">
        <v>308</v>
      </c>
      <c r="B29" s="26">
        <v>3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217" t="s">
        <v>309</v>
      </c>
      <c r="B30" s="26">
        <v>3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217" t="s">
        <v>310</v>
      </c>
      <c r="B31" s="26">
        <v>3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217" t="s">
        <v>311</v>
      </c>
      <c r="B32" s="26">
        <v>3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217" t="s">
        <v>312</v>
      </c>
      <c r="B33" s="26">
        <v>3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217" t="s">
        <v>313</v>
      </c>
      <c r="B34" s="26">
        <v>3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217" t="s">
        <v>409</v>
      </c>
      <c r="B35" s="26">
        <v>3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217" t="s">
        <v>314</v>
      </c>
      <c r="B36" s="26">
        <v>3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217" t="s">
        <v>315</v>
      </c>
      <c r="B37" s="26">
        <v>3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217" t="s">
        <v>316</v>
      </c>
      <c r="B38" s="26">
        <v>3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217" t="s">
        <v>317</v>
      </c>
      <c r="B39" s="26">
        <v>3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217" t="s">
        <v>318</v>
      </c>
      <c r="B40" s="26">
        <v>3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217" t="s">
        <v>319</v>
      </c>
      <c r="B41" s="26">
        <v>3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217" t="s">
        <v>320</v>
      </c>
      <c r="B42" s="26">
        <v>3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si="1"/>
        <v>0</v>
      </c>
    </row>
    <row r="43" spans="1:10" ht="23.25" x14ac:dyDescent="0.35">
      <c r="A43" s="217" t="s">
        <v>321</v>
      </c>
      <c r="B43" s="26">
        <v>3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1"/>
        <v>0</v>
      </c>
    </row>
    <row r="44" spans="1:10" ht="23.25" x14ac:dyDescent="0.35">
      <c r="A44" s="217" t="s">
        <v>322</v>
      </c>
      <c r="B44" s="26">
        <v>3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1"/>
        <v>0</v>
      </c>
    </row>
    <row r="45" spans="1:10" ht="23.25" x14ac:dyDescent="0.35">
      <c r="A45" s="217" t="s">
        <v>323</v>
      </c>
      <c r="B45" s="26">
        <v>3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1"/>
        <v>0</v>
      </c>
    </row>
    <row r="46" spans="1:10" ht="23.25" x14ac:dyDescent="0.35">
      <c r="A46" s="217" t="s">
        <v>324</v>
      </c>
      <c r="B46" s="26">
        <v>3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1"/>
        <v>0</v>
      </c>
    </row>
    <row r="47" spans="1:10" ht="23.25" x14ac:dyDescent="0.35">
      <c r="A47" s="217" t="s">
        <v>325</v>
      </c>
      <c r="B47" s="26">
        <v>3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1"/>
        <v>0</v>
      </c>
    </row>
    <row r="48" spans="1:10" ht="23.25" x14ac:dyDescent="0.35">
      <c r="A48" s="217" t="s">
        <v>326</v>
      </c>
      <c r="B48" s="26">
        <v>3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1"/>
        <v>0</v>
      </c>
    </row>
    <row r="49" spans="1:10" ht="23.25" x14ac:dyDescent="0.35">
      <c r="A49" s="217" t="s">
        <v>327</v>
      </c>
      <c r="B49" s="26">
        <v>3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1"/>
        <v>0</v>
      </c>
    </row>
    <row r="50" spans="1:10" ht="23.25" x14ac:dyDescent="0.35">
      <c r="A50" s="217" t="s">
        <v>328</v>
      </c>
      <c r="B50" s="26">
        <v>3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1"/>
        <v>0</v>
      </c>
    </row>
    <row r="51" spans="1:10" ht="23.25" x14ac:dyDescent="0.35">
      <c r="A51" s="217" t="s">
        <v>329</v>
      </c>
      <c r="B51" s="26">
        <v>3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1"/>
        <v>0</v>
      </c>
    </row>
    <row r="52" spans="1:10" ht="23.25" x14ac:dyDescent="0.35">
      <c r="A52" s="217" t="s">
        <v>330</v>
      </c>
      <c r="B52" s="26">
        <v>3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1"/>
        <v>0</v>
      </c>
    </row>
    <row r="53" spans="1:10" ht="23.25" x14ac:dyDescent="0.35">
      <c r="A53" s="217" t="s">
        <v>331</v>
      </c>
      <c r="B53" s="26">
        <v>3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1"/>
        <v>0</v>
      </c>
    </row>
    <row r="54" spans="1:10" ht="23.25" x14ac:dyDescent="0.35">
      <c r="A54" s="217" t="s">
        <v>332</v>
      </c>
      <c r="B54" s="26">
        <v>3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1"/>
        <v>0</v>
      </c>
    </row>
    <row r="55" spans="1:10" ht="23.25" x14ac:dyDescent="0.35">
      <c r="A55" s="217" t="s">
        <v>333</v>
      </c>
      <c r="B55" s="26">
        <v>3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1"/>
        <v>0</v>
      </c>
    </row>
    <row r="56" spans="1:10" ht="23.25" x14ac:dyDescent="0.35">
      <c r="A56" s="217" t="s">
        <v>334</v>
      </c>
      <c r="B56" s="26">
        <v>3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1"/>
        <v>0</v>
      </c>
    </row>
    <row r="57" spans="1:10" ht="23.25" x14ac:dyDescent="0.35">
      <c r="A57" s="217" t="s">
        <v>335</v>
      </c>
      <c r="B57" s="26">
        <v>3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1"/>
        <v>0</v>
      </c>
    </row>
    <row r="58" spans="1:10" ht="23.25" x14ac:dyDescent="0.35">
      <c r="A58" s="217" t="s">
        <v>336</v>
      </c>
      <c r="B58" s="26">
        <v>3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1"/>
        <v>0</v>
      </c>
    </row>
    <row r="59" spans="1:10" ht="23.25" x14ac:dyDescent="0.35">
      <c r="A59" s="217" t="s">
        <v>337</v>
      </c>
      <c r="B59" s="26">
        <v>3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1"/>
        <v>0</v>
      </c>
    </row>
    <row r="60" spans="1:10" ht="23.25" x14ac:dyDescent="0.35">
      <c r="A60" s="217" t="s">
        <v>338</v>
      </c>
      <c r="B60" s="26">
        <v>3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1"/>
        <v>0</v>
      </c>
    </row>
    <row r="61" spans="1:10" ht="23.25" x14ac:dyDescent="0.35">
      <c r="A61" s="217" t="s">
        <v>339</v>
      </c>
      <c r="B61" s="26">
        <v>3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1"/>
        <v>0</v>
      </c>
    </row>
    <row r="62" spans="1:10" ht="23.25" x14ac:dyDescent="0.35">
      <c r="A62" s="217" t="s">
        <v>410</v>
      </c>
      <c r="B62" s="26">
        <v>3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1"/>
        <v>0</v>
      </c>
    </row>
    <row r="63" spans="1:10" ht="23.25" x14ac:dyDescent="0.35">
      <c r="A63" s="217" t="s">
        <v>340</v>
      </c>
      <c r="B63" s="26">
        <v>3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1"/>
        <v>0</v>
      </c>
    </row>
    <row r="64" spans="1:10" ht="23.25" x14ac:dyDescent="0.35">
      <c r="A64" s="217" t="s">
        <v>341</v>
      </c>
      <c r="B64" s="26">
        <v>3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1"/>
        <v>0</v>
      </c>
    </row>
    <row r="65" spans="1:10" ht="23.25" x14ac:dyDescent="0.35">
      <c r="A65" s="217" t="s">
        <v>342</v>
      </c>
      <c r="B65" s="26">
        <v>3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1"/>
        <v>0</v>
      </c>
    </row>
    <row r="66" spans="1:10" ht="23.25" x14ac:dyDescent="0.35">
      <c r="A66" s="217" t="s">
        <v>343</v>
      </c>
      <c r="B66" s="26">
        <v>3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1"/>
        <v>0</v>
      </c>
    </row>
    <row r="67" spans="1:10" ht="23.25" x14ac:dyDescent="0.35">
      <c r="A67" s="217" t="s">
        <v>344</v>
      </c>
      <c r="B67" s="26">
        <v>3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1"/>
        <v>0</v>
      </c>
    </row>
    <row r="68" spans="1:10" ht="23.25" x14ac:dyDescent="0.35">
      <c r="A68" s="217" t="s">
        <v>345</v>
      </c>
      <c r="B68" s="26">
        <v>3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1"/>
        <v>0</v>
      </c>
    </row>
    <row r="69" spans="1:10" ht="23.25" x14ac:dyDescent="0.35">
      <c r="A69" s="217" t="s">
        <v>346</v>
      </c>
      <c r="B69" s="26">
        <v>3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1"/>
        <v>0</v>
      </c>
    </row>
    <row r="70" spans="1:10" ht="23.25" x14ac:dyDescent="0.35">
      <c r="A70" s="217" t="s">
        <v>347</v>
      </c>
      <c r="B70" s="26">
        <v>3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1"/>
        <v>0</v>
      </c>
    </row>
    <row r="71" spans="1:10" ht="23.25" x14ac:dyDescent="0.35">
      <c r="A71" s="217" t="s">
        <v>348</v>
      </c>
      <c r="B71" s="26">
        <v>3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1"/>
        <v>0</v>
      </c>
    </row>
    <row r="72" spans="1:10" ht="23.25" x14ac:dyDescent="0.35">
      <c r="A72" s="217" t="s">
        <v>349</v>
      </c>
      <c r="B72" s="26">
        <v>3</v>
      </c>
      <c r="C72" s="23"/>
      <c r="D72" s="23"/>
      <c r="E72" s="23"/>
      <c r="F72" s="23"/>
      <c r="G72" s="23"/>
      <c r="H72" s="23"/>
      <c r="I72" s="43">
        <f t="shared" si="2"/>
        <v>0</v>
      </c>
      <c r="J72" s="49">
        <f t="shared" si="1"/>
        <v>0</v>
      </c>
    </row>
    <row r="73" spans="1:10" ht="23.25" x14ac:dyDescent="0.35">
      <c r="A73" s="217" t="s">
        <v>350</v>
      </c>
      <c r="B73" s="26">
        <v>3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1"/>
        <v>0</v>
      </c>
    </row>
    <row r="74" spans="1:10" ht="23.25" x14ac:dyDescent="0.35">
      <c r="A74" s="217" t="s">
        <v>351</v>
      </c>
      <c r="B74" s="26">
        <v>3</v>
      </c>
      <c r="C74" s="23"/>
      <c r="D74" s="23"/>
      <c r="E74" s="23"/>
      <c r="F74" s="23"/>
      <c r="G74" s="23"/>
      <c r="H74" s="23"/>
      <c r="I74" s="43">
        <f t="shared" ref="I74:I105" si="3">SUM(C74:H74)</f>
        <v>0</v>
      </c>
      <c r="J74" s="49">
        <f t="shared" si="1"/>
        <v>0</v>
      </c>
    </row>
    <row r="75" spans="1:10" ht="23.25" x14ac:dyDescent="0.35">
      <c r="A75" s="217" t="s">
        <v>352</v>
      </c>
      <c r="B75" s="26">
        <v>3</v>
      </c>
      <c r="C75" s="23"/>
      <c r="D75" s="23"/>
      <c r="E75" s="23"/>
      <c r="F75" s="23"/>
      <c r="G75" s="23"/>
      <c r="H75" s="23"/>
      <c r="I75" s="43">
        <f t="shared" si="3"/>
        <v>0</v>
      </c>
      <c r="J75" s="49">
        <f t="shared" ref="J75:J133" si="4">I75*B75</f>
        <v>0</v>
      </c>
    </row>
    <row r="76" spans="1:10" ht="23.25" x14ac:dyDescent="0.35">
      <c r="A76" s="217" t="s">
        <v>353</v>
      </c>
      <c r="B76" s="26">
        <v>3</v>
      </c>
      <c r="C76" s="23"/>
      <c r="D76" s="23"/>
      <c r="E76" s="23"/>
      <c r="F76" s="23"/>
      <c r="G76" s="23"/>
      <c r="H76" s="23"/>
      <c r="I76" s="43">
        <f t="shared" si="3"/>
        <v>0</v>
      </c>
      <c r="J76" s="49">
        <f t="shared" si="4"/>
        <v>0</v>
      </c>
    </row>
    <row r="77" spans="1:10" ht="23.25" x14ac:dyDescent="0.35">
      <c r="A77" s="217" t="s">
        <v>354</v>
      </c>
      <c r="B77" s="26">
        <v>3</v>
      </c>
      <c r="C77" s="23"/>
      <c r="D77" s="23"/>
      <c r="E77" s="23"/>
      <c r="F77" s="23"/>
      <c r="G77" s="23"/>
      <c r="H77" s="23"/>
      <c r="I77" s="43">
        <f t="shared" si="3"/>
        <v>0</v>
      </c>
      <c r="J77" s="49">
        <f t="shared" si="4"/>
        <v>0</v>
      </c>
    </row>
    <row r="78" spans="1:10" ht="23.25" x14ac:dyDescent="0.35">
      <c r="A78" s="217" t="s">
        <v>355</v>
      </c>
      <c r="B78" s="26">
        <v>3</v>
      </c>
      <c r="C78" s="23"/>
      <c r="D78" s="23"/>
      <c r="E78" s="23"/>
      <c r="F78" s="23"/>
      <c r="G78" s="23"/>
      <c r="H78" s="23"/>
      <c r="I78" s="43">
        <f t="shared" si="3"/>
        <v>0</v>
      </c>
      <c r="J78" s="49">
        <f t="shared" si="4"/>
        <v>0</v>
      </c>
    </row>
    <row r="79" spans="1:10" ht="23.25" x14ac:dyDescent="0.35">
      <c r="A79" s="217" t="s">
        <v>411</v>
      </c>
      <c r="B79" s="26">
        <v>3</v>
      </c>
      <c r="C79" s="23"/>
      <c r="D79" s="23"/>
      <c r="E79" s="23"/>
      <c r="F79" s="23"/>
      <c r="G79" s="23"/>
      <c r="H79" s="23"/>
      <c r="I79" s="43">
        <f t="shared" si="3"/>
        <v>0</v>
      </c>
      <c r="J79" s="49">
        <f t="shared" si="4"/>
        <v>0</v>
      </c>
    </row>
    <row r="80" spans="1:10" ht="23.25" x14ac:dyDescent="0.35">
      <c r="A80" s="217" t="s">
        <v>356</v>
      </c>
      <c r="B80" s="26">
        <v>3</v>
      </c>
      <c r="C80" s="23"/>
      <c r="D80" s="23"/>
      <c r="E80" s="23"/>
      <c r="F80" s="23"/>
      <c r="G80" s="23"/>
      <c r="H80" s="23"/>
      <c r="I80" s="43">
        <f t="shared" si="3"/>
        <v>0</v>
      </c>
      <c r="J80" s="49">
        <f t="shared" si="4"/>
        <v>0</v>
      </c>
    </row>
    <row r="81" spans="1:10" ht="23.25" x14ac:dyDescent="0.35">
      <c r="A81" s="217" t="s">
        <v>357</v>
      </c>
      <c r="B81" s="26">
        <v>3</v>
      </c>
      <c r="C81" s="23"/>
      <c r="D81" s="23"/>
      <c r="E81" s="23"/>
      <c r="F81" s="23"/>
      <c r="G81" s="23"/>
      <c r="H81" s="23"/>
      <c r="I81" s="43">
        <f t="shared" si="3"/>
        <v>0</v>
      </c>
      <c r="J81" s="49">
        <f t="shared" si="4"/>
        <v>0</v>
      </c>
    </row>
    <row r="82" spans="1:10" ht="23.25" x14ac:dyDescent="0.35">
      <c r="A82" s="217" t="s">
        <v>358</v>
      </c>
      <c r="B82" s="26">
        <v>3</v>
      </c>
      <c r="C82" s="23"/>
      <c r="D82" s="23"/>
      <c r="E82" s="23"/>
      <c r="F82" s="23"/>
      <c r="G82" s="23"/>
      <c r="H82" s="23"/>
      <c r="I82" s="43">
        <f t="shared" si="3"/>
        <v>0</v>
      </c>
      <c r="J82" s="49">
        <f t="shared" si="4"/>
        <v>0</v>
      </c>
    </row>
    <row r="83" spans="1:10" ht="23.25" x14ac:dyDescent="0.35">
      <c r="A83" s="217" t="s">
        <v>359</v>
      </c>
      <c r="B83" s="26">
        <v>3</v>
      </c>
      <c r="C83" s="23"/>
      <c r="D83" s="23"/>
      <c r="E83" s="23"/>
      <c r="F83" s="23"/>
      <c r="G83" s="23"/>
      <c r="H83" s="23"/>
      <c r="I83" s="43">
        <f t="shared" si="3"/>
        <v>0</v>
      </c>
      <c r="J83" s="49">
        <f t="shared" si="4"/>
        <v>0</v>
      </c>
    </row>
    <row r="84" spans="1:10" ht="23.25" x14ac:dyDescent="0.35">
      <c r="A84" s="217" t="s">
        <v>360</v>
      </c>
      <c r="B84" s="26">
        <v>3</v>
      </c>
      <c r="C84" s="23"/>
      <c r="D84" s="23"/>
      <c r="E84" s="23"/>
      <c r="F84" s="23"/>
      <c r="G84" s="23"/>
      <c r="H84" s="23"/>
      <c r="I84" s="43">
        <f t="shared" si="3"/>
        <v>0</v>
      </c>
      <c r="J84" s="49">
        <f t="shared" si="4"/>
        <v>0</v>
      </c>
    </row>
    <row r="85" spans="1:10" ht="23.25" x14ac:dyDescent="0.35">
      <c r="A85" s="217" t="s">
        <v>361</v>
      </c>
      <c r="B85" s="26">
        <v>3</v>
      </c>
      <c r="C85" s="23"/>
      <c r="D85" s="23"/>
      <c r="E85" s="23"/>
      <c r="F85" s="23"/>
      <c r="G85" s="23"/>
      <c r="H85" s="23"/>
      <c r="I85" s="43">
        <f t="shared" si="3"/>
        <v>0</v>
      </c>
      <c r="J85" s="49">
        <f t="shared" si="4"/>
        <v>0</v>
      </c>
    </row>
    <row r="86" spans="1:10" ht="23.25" x14ac:dyDescent="0.35">
      <c r="A86" s="217" t="s">
        <v>362</v>
      </c>
      <c r="B86" s="26">
        <v>3</v>
      </c>
      <c r="C86" s="23"/>
      <c r="D86" s="23"/>
      <c r="E86" s="23"/>
      <c r="F86" s="23"/>
      <c r="G86" s="23"/>
      <c r="H86" s="23"/>
      <c r="I86" s="43">
        <f t="shared" si="3"/>
        <v>0</v>
      </c>
      <c r="J86" s="49">
        <f t="shared" si="4"/>
        <v>0</v>
      </c>
    </row>
    <row r="87" spans="1:10" ht="23.25" x14ac:dyDescent="0.35">
      <c r="A87" s="217" t="s">
        <v>363</v>
      </c>
      <c r="B87" s="26">
        <v>3</v>
      </c>
      <c r="C87" s="23"/>
      <c r="D87" s="23"/>
      <c r="E87" s="23"/>
      <c r="F87" s="23"/>
      <c r="G87" s="23"/>
      <c r="H87" s="23"/>
      <c r="I87" s="43">
        <f t="shared" si="3"/>
        <v>0</v>
      </c>
      <c r="J87" s="49">
        <f t="shared" si="4"/>
        <v>0</v>
      </c>
    </row>
    <row r="88" spans="1:10" ht="23.25" x14ac:dyDescent="0.35">
      <c r="A88" s="217" t="s">
        <v>364</v>
      </c>
      <c r="B88" s="26">
        <v>3</v>
      </c>
      <c r="C88" s="23"/>
      <c r="D88" s="23"/>
      <c r="E88" s="23"/>
      <c r="F88" s="23"/>
      <c r="G88" s="23"/>
      <c r="H88" s="23"/>
      <c r="I88" s="43">
        <f t="shared" si="3"/>
        <v>0</v>
      </c>
      <c r="J88" s="49">
        <f t="shared" si="4"/>
        <v>0</v>
      </c>
    </row>
    <row r="89" spans="1:10" ht="23.25" x14ac:dyDescent="0.35">
      <c r="A89" s="217" t="s">
        <v>365</v>
      </c>
      <c r="B89" s="26">
        <v>3</v>
      </c>
      <c r="C89" s="23"/>
      <c r="D89" s="23"/>
      <c r="E89" s="23"/>
      <c r="F89" s="23"/>
      <c r="G89" s="23"/>
      <c r="H89" s="23"/>
      <c r="I89" s="43">
        <f t="shared" si="3"/>
        <v>0</v>
      </c>
      <c r="J89" s="49">
        <f t="shared" si="4"/>
        <v>0</v>
      </c>
    </row>
    <row r="90" spans="1:10" ht="23.25" x14ac:dyDescent="0.35">
      <c r="A90" s="217" t="s">
        <v>366</v>
      </c>
      <c r="B90" s="26">
        <v>3</v>
      </c>
      <c r="C90" s="23"/>
      <c r="D90" s="23"/>
      <c r="E90" s="23"/>
      <c r="F90" s="23"/>
      <c r="G90" s="23"/>
      <c r="H90" s="23"/>
      <c r="I90" s="43">
        <f t="shared" si="3"/>
        <v>0</v>
      </c>
      <c r="J90" s="49">
        <f t="shared" si="4"/>
        <v>0</v>
      </c>
    </row>
    <row r="91" spans="1:10" ht="23.25" x14ac:dyDescent="0.35">
      <c r="A91" s="217" t="s">
        <v>367</v>
      </c>
      <c r="B91" s="26">
        <v>3</v>
      </c>
      <c r="C91" s="23"/>
      <c r="D91" s="23"/>
      <c r="E91" s="23"/>
      <c r="F91" s="23"/>
      <c r="G91" s="23"/>
      <c r="H91" s="23"/>
      <c r="I91" s="43">
        <f t="shared" si="3"/>
        <v>0</v>
      </c>
      <c r="J91" s="49">
        <f t="shared" si="4"/>
        <v>0</v>
      </c>
    </row>
    <row r="92" spans="1:10" ht="23.25" x14ac:dyDescent="0.35">
      <c r="A92" s="217" t="s">
        <v>368</v>
      </c>
      <c r="B92" s="26">
        <v>3</v>
      </c>
      <c r="C92" s="23"/>
      <c r="D92" s="23"/>
      <c r="E92" s="23"/>
      <c r="F92" s="23"/>
      <c r="G92" s="23"/>
      <c r="H92" s="23"/>
      <c r="I92" s="43">
        <f t="shared" si="3"/>
        <v>0</v>
      </c>
      <c r="J92" s="49">
        <f t="shared" si="4"/>
        <v>0</v>
      </c>
    </row>
    <row r="93" spans="1:10" ht="23.25" x14ac:dyDescent="0.35">
      <c r="A93" s="217" t="s">
        <v>369</v>
      </c>
      <c r="B93" s="26">
        <v>3</v>
      </c>
      <c r="C93" s="23"/>
      <c r="D93" s="23"/>
      <c r="E93" s="23"/>
      <c r="F93" s="23"/>
      <c r="G93" s="23"/>
      <c r="H93" s="23"/>
      <c r="I93" s="43">
        <f t="shared" si="3"/>
        <v>0</v>
      </c>
      <c r="J93" s="49">
        <f t="shared" si="4"/>
        <v>0</v>
      </c>
    </row>
    <row r="94" spans="1:10" ht="23.25" x14ac:dyDescent="0.35">
      <c r="A94" s="217" t="s">
        <v>412</v>
      </c>
      <c r="B94" s="26">
        <v>3</v>
      </c>
      <c r="C94" s="23"/>
      <c r="D94" s="23"/>
      <c r="E94" s="23"/>
      <c r="F94" s="23"/>
      <c r="G94" s="23"/>
      <c r="H94" s="23"/>
      <c r="I94" s="43">
        <f t="shared" si="3"/>
        <v>0</v>
      </c>
      <c r="J94" s="49">
        <f t="shared" si="4"/>
        <v>0</v>
      </c>
    </row>
    <row r="95" spans="1:10" ht="23.25" x14ac:dyDescent="0.35">
      <c r="A95" s="217" t="s">
        <v>370</v>
      </c>
      <c r="B95" s="26">
        <v>3</v>
      </c>
      <c r="C95" s="23"/>
      <c r="D95" s="23"/>
      <c r="E95" s="23"/>
      <c r="F95" s="23"/>
      <c r="G95" s="23"/>
      <c r="H95" s="23"/>
      <c r="I95" s="43">
        <f t="shared" si="3"/>
        <v>0</v>
      </c>
      <c r="J95" s="49">
        <f t="shared" si="4"/>
        <v>0</v>
      </c>
    </row>
    <row r="96" spans="1:10" ht="23.25" x14ac:dyDescent="0.35">
      <c r="A96" s="217" t="s">
        <v>371</v>
      </c>
      <c r="B96" s="26">
        <v>3</v>
      </c>
      <c r="C96" s="23"/>
      <c r="D96" s="23"/>
      <c r="E96" s="23"/>
      <c r="F96" s="23"/>
      <c r="G96" s="23"/>
      <c r="H96" s="23"/>
      <c r="I96" s="43">
        <f t="shared" si="3"/>
        <v>0</v>
      </c>
      <c r="J96" s="49">
        <f t="shared" si="4"/>
        <v>0</v>
      </c>
    </row>
    <row r="97" spans="1:10" ht="23.25" x14ac:dyDescent="0.35">
      <c r="A97" s="217" t="s">
        <v>372</v>
      </c>
      <c r="B97" s="26">
        <v>3</v>
      </c>
      <c r="C97" s="23"/>
      <c r="D97" s="23"/>
      <c r="E97" s="23"/>
      <c r="F97" s="23"/>
      <c r="G97" s="23"/>
      <c r="H97" s="23"/>
      <c r="I97" s="43">
        <f t="shared" si="3"/>
        <v>0</v>
      </c>
      <c r="J97" s="49">
        <f t="shared" si="4"/>
        <v>0</v>
      </c>
    </row>
    <row r="98" spans="1:10" ht="23.25" x14ac:dyDescent="0.35">
      <c r="A98" s="217" t="s">
        <v>373</v>
      </c>
      <c r="B98" s="26">
        <v>3</v>
      </c>
      <c r="C98" s="23"/>
      <c r="D98" s="23"/>
      <c r="E98" s="23"/>
      <c r="F98" s="23"/>
      <c r="G98" s="23"/>
      <c r="H98" s="23"/>
      <c r="I98" s="43">
        <f t="shared" si="3"/>
        <v>0</v>
      </c>
      <c r="J98" s="49">
        <f t="shared" si="4"/>
        <v>0</v>
      </c>
    </row>
    <row r="99" spans="1:10" ht="23.25" x14ac:dyDescent="0.35">
      <c r="A99" s="217" t="s">
        <v>374</v>
      </c>
      <c r="B99" s="26">
        <v>3</v>
      </c>
      <c r="C99" s="23"/>
      <c r="D99" s="23"/>
      <c r="E99" s="23"/>
      <c r="F99" s="23"/>
      <c r="G99" s="23"/>
      <c r="H99" s="23"/>
      <c r="I99" s="43">
        <f t="shared" si="3"/>
        <v>0</v>
      </c>
      <c r="J99" s="49">
        <f t="shared" si="4"/>
        <v>0</v>
      </c>
    </row>
    <row r="100" spans="1:10" ht="23.25" x14ac:dyDescent="0.35">
      <c r="A100" s="217" t="s">
        <v>375</v>
      </c>
      <c r="B100" s="26">
        <v>3</v>
      </c>
      <c r="C100" s="23"/>
      <c r="D100" s="23"/>
      <c r="E100" s="23"/>
      <c r="F100" s="23"/>
      <c r="G100" s="23"/>
      <c r="H100" s="23"/>
      <c r="I100" s="43">
        <f t="shared" si="3"/>
        <v>0</v>
      </c>
      <c r="J100" s="49">
        <f t="shared" si="4"/>
        <v>0</v>
      </c>
    </row>
    <row r="101" spans="1:10" ht="23.25" x14ac:dyDescent="0.35">
      <c r="A101" s="217" t="s">
        <v>376</v>
      </c>
      <c r="B101" s="26">
        <v>3</v>
      </c>
      <c r="C101" s="23"/>
      <c r="D101" s="23"/>
      <c r="E101" s="23"/>
      <c r="F101" s="23"/>
      <c r="G101" s="23"/>
      <c r="H101" s="23"/>
      <c r="I101" s="43">
        <f t="shared" si="3"/>
        <v>0</v>
      </c>
      <c r="J101" s="49">
        <f t="shared" si="4"/>
        <v>0</v>
      </c>
    </row>
    <row r="102" spans="1:10" ht="23.25" x14ac:dyDescent="0.35">
      <c r="A102" s="217" t="s">
        <v>377</v>
      </c>
      <c r="B102" s="26">
        <v>3</v>
      </c>
      <c r="C102" s="23"/>
      <c r="D102" s="23"/>
      <c r="E102" s="23"/>
      <c r="F102" s="23"/>
      <c r="G102" s="23"/>
      <c r="H102" s="23"/>
      <c r="I102" s="43">
        <f t="shared" si="3"/>
        <v>0</v>
      </c>
      <c r="J102" s="49">
        <f t="shared" si="4"/>
        <v>0</v>
      </c>
    </row>
    <row r="103" spans="1:10" ht="23.25" x14ac:dyDescent="0.35">
      <c r="A103" s="217" t="s">
        <v>378</v>
      </c>
      <c r="B103" s="26">
        <v>3</v>
      </c>
      <c r="C103" s="23"/>
      <c r="D103" s="23"/>
      <c r="E103" s="23"/>
      <c r="F103" s="23"/>
      <c r="G103" s="23"/>
      <c r="H103" s="23"/>
      <c r="I103" s="43">
        <f t="shared" si="3"/>
        <v>0</v>
      </c>
      <c r="J103" s="49">
        <f t="shared" si="4"/>
        <v>0</v>
      </c>
    </row>
    <row r="104" spans="1:10" ht="23.25" x14ac:dyDescent="0.35">
      <c r="A104" s="217" t="s">
        <v>379</v>
      </c>
      <c r="B104" s="26">
        <v>3</v>
      </c>
      <c r="C104" s="23"/>
      <c r="D104" s="23"/>
      <c r="E104" s="23"/>
      <c r="F104" s="23"/>
      <c r="G104" s="23"/>
      <c r="H104" s="23"/>
      <c r="I104" s="43">
        <f t="shared" si="3"/>
        <v>0</v>
      </c>
      <c r="J104" s="49">
        <f t="shared" si="4"/>
        <v>0</v>
      </c>
    </row>
    <row r="105" spans="1:10" ht="23.25" x14ac:dyDescent="0.35">
      <c r="A105" s="217" t="s">
        <v>380</v>
      </c>
      <c r="B105" s="26">
        <v>3</v>
      </c>
      <c r="C105" s="23"/>
      <c r="D105" s="23"/>
      <c r="E105" s="23"/>
      <c r="F105" s="23"/>
      <c r="G105" s="23"/>
      <c r="H105" s="23"/>
      <c r="I105" s="43">
        <f t="shared" si="3"/>
        <v>0</v>
      </c>
      <c r="J105" s="49">
        <f t="shared" si="4"/>
        <v>0</v>
      </c>
    </row>
    <row r="106" spans="1:10" ht="23.25" x14ac:dyDescent="0.35">
      <c r="A106" s="217" t="s">
        <v>381</v>
      </c>
      <c r="B106" s="26">
        <v>3</v>
      </c>
      <c r="C106" s="23"/>
      <c r="D106" s="23"/>
      <c r="E106" s="23"/>
      <c r="F106" s="23"/>
      <c r="G106" s="23"/>
      <c r="H106" s="23"/>
      <c r="I106" s="43">
        <f t="shared" ref="I106:I133" si="5">SUM(C106:H106)</f>
        <v>0</v>
      </c>
      <c r="J106" s="49">
        <f t="shared" si="4"/>
        <v>0</v>
      </c>
    </row>
    <row r="107" spans="1:10" ht="23.25" x14ac:dyDescent="0.35">
      <c r="A107" s="217" t="s">
        <v>382</v>
      </c>
      <c r="B107" s="26">
        <v>3</v>
      </c>
      <c r="C107" s="23"/>
      <c r="D107" s="23"/>
      <c r="E107" s="23"/>
      <c r="F107" s="23"/>
      <c r="G107" s="23"/>
      <c r="H107" s="23"/>
      <c r="I107" s="43">
        <f t="shared" si="5"/>
        <v>0</v>
      </c>
      <c r="J107" s="49">
        <f t="shared" si="4"/>
        <v>0</v>
      </c>
    </row>
    <row r="108" spans="1:10" ht="23.25" x14ac:dyDescent="0.35">
      <c r="A108" s="217" t="s">
        <v>383</v>
      </c>
      <c r="B108" s="26">
        <v>3</v>
      </c>
      <c r="C108" s="23"/>
      <c r="D108" s="23"/>
      <c r="E108" s="23"/>
      <c r="F108" s="23"/>
      <c r="G108" s="23"/>
      <c r="H108" s="23"/>
      <c r="I108" s="43">
        <f t="shared" si="5"/>
        <v>0</v>
      </c>
      <c r="J108" s="49">
        <f t="shared" si="4"/>
        <v>0</v>
      </c>
    </row>
    <row r="109" spans="1:10" ht="23.25" x14ac:dyDescent="0.35">
      <c r="A109" s="217" t="s">
        <v>384</v>
      </c>
      <c r="B109" s="26">
        <v>3</v>
      </c>
      <c r="C109" s="23"/>
      <c r="D109" s="23"/>
      <c r="E109" s="23"/>
      <c r="F109" s="23"/>
      <c r="G109" s="23"/>
      <c r="H109" s="23"/>
      <c r="I109" s="43">
        <f t="shared" si="5"/>
        <v>0</v>
      </c>
      <c r="J109" s="49">
        <f t="shared" si="4"/>
        <v>0</v>
      </c>
    </row>
    <row r="110" spans="1:10" ht="23.25" x14ac:dyDescent="0.35">
      <c r="A110" s="217" t="s">
        <v>385</v>
      </c>
      <c r="B110" s="26">
        <v>3</v>
      </c>
      <c r="C110" s="23"/>
      <c r="D110" s="23"/>
      <c r="E110" s="23"/>
      <c r="F110" s="23"/>
      <c r="G110" s="23"/>
      <c r="H110" s="23"/>
      <c r="I110" s="43">
        <f t="shared" si="5"/>
        <v>0</v>
      </c>
      <c r="J110" s="49">
        <f t="shared" si="4"/>
        <v>0</v>
      </c>
    </row>
    <row r="111" spans="1:10" ht="23.25" x14ac:dyDescent="0.35">
      <c r="A111" s="217" t="s">
        <v>386</v>
      </c>
      <c r="B111" s="26">
        <v>3</v>
      </c>
      <c r="C111" s="23"/>
      <c r="D111" s="23"/>
      <c r="E111" s="23"/>
      <c r="F111" s="23"/>
      <c r="G111" s="23"/>
      <c r="H111" s="23"/>
      <c r="I111" s="43">
        <f t="shared" si="5"/>
        <v>0</v>
      </c>
      <c r="J111" s="49">
        <f t="shared" si="4"/>
        <v>0</v>
      </c>
    </row>
    <row r="112" spans="1:10" ht="23.25" x14ac:dyDescent="0.35">
      <c r="A112" s="217" t="s">
        <v>387</v>
      </c>
      <c r="B112" s="26">
        <v>3</v>
      </c>
      <c r="C112" s="23"/>
      <c r="D112" s="23"/>
      <c r="E112" s="23"/>
      <c r="F112" s="23"/>
      <c r="G112" s="23"/>
      <c r="H112" s="23"/>
      <c r="I112" s="43">
        <f t="shared" si="5"/>
        <v>0</v>
      </c>
      <c r="J112" s="49">
        <f t="shared" si="4"/>
        <v>0</v>
      </c>
    </row>
    <row r="113" spans="1:10" ht="23.25" x14ac:dyDescent="0.35">
      <c r="A113" s="217" t="s">
        <v>388</v>
      </c>
      <c r="B113" s="26">
        <v>3</v>
      </c>
      <c r="C113" s="23"/>
      <c r="D113" s="23"/>
      <c r="E113" s="23"/>
      <c r="F113" s="23"/>
      <c r="G113" s="23"/>
      <c r="H113" s="23"/>
      <c r="I113" s="43">
        <f t="shared" si="5"/>
        <v>0</v>
      </c>
      <c r="J113" s="49">
        <f t="shared" si="4"/>
        <v>0</v>
      </c>
    </row>
    <row r="114" spans="1:10" ht="23.25" x14ac:dyDescent="0.35">
      <c r="A114" s="217" t="s">
        <v>389</v>
      </c>
      <c r="B114" s="26">
        <v>3</v>
      </c>
      <c r="C114" s="23"/>
      <c r="D114" s="23"/>
      <c r="E114" s="23"/>
      <c r="F114" s="23"/>
      <c r="G114" s="23"/>
      <c r="H114" s="23"/>
      <c r="I114" s="43">
        <f t="shared" si="5"/>
        <v>0</v>
      </c>
      <c r="J114" s="49">
        <f t="shared" si="4"/>
        <v>0</v>
      </c>
    </row>
    <row r="115" spans="1:10" ht="23.25" x14ac:dyDescent="0.35">
      <c r="A115" s="217" t="s">
        <v>390</v>
      </c>
      <c r="B115" s="26">
        <v>3</v>
      </c>
      <c r="C115" s="23"/>
      <c r="D115" s="23"/>
      <c r="E115" s="23"/>
      <c r="F115" s="23"/>
      <c r="G115" s="23"/>
      <c r="H115" s="23"/>
      <c r="I115" s="43">
        <f t="shared" si="5"/>
        <v>0</v>
      </c>
      <c r="J115" s="49">
        <f t="shared" si="4"/>
        <v>0</v>
      </c>
    </row>
    <row r="116" spans="1:10" ht="23.25" x14ac:dyDescent="0.35">
      <c r="A116" s="217" t="s">
        <v>391</v>
      </c>
      <c r="B116" s="26">
        <v>3</v>
      </c>
      <c r="C116" s="23"/>
      <c r="D116" s="23"/>
      <c r="E116" s="23"/>
      <c r="F116" s="23"/>
      <c r="G116" s="23"/>
      <c r="H116" s="23"/>
      <c r="I116" s="43">
        <f t="shared" si="5"/>
        <v>0</v>
      </c>
      <c r="J116" s="49">
        <f t="shared" si="4"/>
        <v>0</v>
      </c>
    </row>
    <row r="117" spans="1:10" ht="23.25" x14ac:dyDescent="0.35">
      <c r="A117" s="217" t="s">
        <v>392</v>
      </c>
      <c r="B117" s="26">
        <v>3</v>
      </c>
      <c r="C117" s="23"/>
      <c r="D117" s="23"/>
      <c r="E117" s="23"/>
      <c r="F117" s="23"/>
      <c r="G117" s="23"/>
      <c r="H117" s="23"/>
      <c r="I117" s="43">
        <f t="shared" si="5"/>
        <v>0</v>
      </c>
      <c r="J117" s="49">
        <f t="shared" si="4"/>
        <v>0</v>
      </c>
    </row>
    <row r="118" spans="1:10" ht="23.25" x14ac:dyDescent="0.35">
      <c r="A118" s="217" t="s">
        <v>393</v>
      </c>
      <c r="B118" s="26">
        <v>3</v>
      </c>
      <c r="C118" s="23"/>
      <c r="D118" s="23"/>
      <c r="E118" s="23"/>
      <c r="F118" s="23"/>
      <c r="G118" s="23"/>
      <c r="H118" s="23"/>
      <c r="I118" s="43">
        <f t="shared" si="5"/>
        <v>0</v>
      </c>
      <c r="J118" s="49">
        <f t="shared" si="4"/>
        <v>0</v>
      </c>
    </row>
    <row r="119" spans="1:10" ht="23.25" x14ac:dyDescent="0.35">
      <c r="A119" s="217" t="s">
        <v>394</v>
      </c>
      <c r="B119" s="26">
        <v>3</v>
      </c>
      <c r="C119" s="23"/>
      <c r="D119" s="23"/>
      <c r="E119" s="23"/>
      <c r="F119" s="23"/>
      <c r="G119" s="23"/>
      <c r="H119" s="23"/>
      <c r="I119" s="43">
        <f t="shared" si="5"/>
        <v>0</v>
      </c>
      <c r="J119" s="49">
        <f t="shared" si="4"/>
        <v>0</v>
      </c>
    </row>
    <row r="120" spans="1:10" ht="23.25" customHeight="1" x14ac:dyDescent="0.35">
      <c r="A120" s="217" t="s">
        <v>395</v>
      </c>
      <c r="B120" s="26">
        <v>3</v>
      </c>
      <c r="C120" s="23"/>
      <c r="D120" s="23"/>
      <c r="E120" s="23"/>
      <c r="F120" s="23"/>
      <c r="G120" s="23"/>
      <c r="H120" s="23"/>
      <c r="I120" s="43">
        <f t="shared" si="5"/>
        <v>0</v>
      </c>
      <c r="J120" s="49">
        <f t="shared" si="4"/>
        <v>0</v>
      </c>
    </row>
    <row r="121" spans="1:10" ht="24.95" customHeight="1" x14ac:dyDescent="0.35">
      <c r="A121" s="217" t="s">
        <v>396</v>
      </c>
      <c r="B121" s="26">
        <v>3</v>
      </c>
      <c r="C121" s="23"/>
      <c r="D121" s="23"/>
      <c r="E121" s="23"/>
      <c r="F121" s="23"/>
      <c r="G121" s="23"/>
      <c r="H121" s="23"/>
      <c r="I121" s="43">
        <f t="shared" si="5"/>
        <v>0</v>
      </c>
      <c r="J121" s="49">
        <f t="shared" si="4"/>
        <v>0</v>
      </c>
    </row>
    <row r="122" spans="1:10" ht="24.95" customHeight="1" x14ac:dyDescent="0.35">
      <c r="A122" s="217" t="s">
        <v>397</v>
      </c>
      <c r="B122" s="26">
        <v>3</v>
      </c>
      <c r="C122" s="23"/>
      <c r="D122" s="23"/>
      <c r="E122" s="23"/>
      <c r="F122" s="23"/>
      <c r="G122" s="23"/>
      <c r="H122" s="23"/>
      <c r="I122" s="43">
        <f t="shared" si="5"/>
        <v>0</v>
      </c>
      <c r="J122" s="49">
        <f t="shared" si="4"/>
        <v>0</v>
      </c>
    </row>
    <row r="123" spans="1:10" ht="24.95" customHeight="1" x14ac:dyDescent="0.35">
      <c r="A123" s="217" t="s">
        <v>398</v>
      </c>
      <c r="B123" s="26">
        <v>3</v>
      </c>
      <c r="C123" s="23"/>
      <c r="D123" s="23"/>
      <c r="E123" s="23"/>
      <c r="F123" s="23"/>
      <c r="G123" s="23"/>
      <c r="H123" s="23"/>
      <c r="I123" s="43">
        <f t="shared" si="5"/>
        <v>0</v>
      </c>
      <c r="J123" s="49">
        <f t="shared" si="4"/>
        <v>0</v>
      </c>
    </row>
    <row r="124" spans="1:10" ht="24.95" customHeight="1" x14ac:dyDescent="0.35">
      <c r="A124" s="217" t="s">
        <v>399</v>
      </c>
      <c r="B124" s="26">
        <v>3</v>
      </c>
      <c r="C124" s="23"/>
      <c r="D124" s="23"/>
      <c r="E124" s="23"/>
      <c r="F124" s="23"/>
      <c r="G124" s="23"/>
      <c r="H124" s="23"/>
      <c r="I124" s="43">
        <f t="shared" si="5"/>
        <v>0</v>
      </c>
      <c r="J124" s="49">
        <f t="shared" si="4"/>
        <v>0</v>
      </c>
    </row>
    <row r="125" spans="1:10" ht="24.95" customHeight="1" x14ac:dyDescent="0.35">
      <c r="A125" s="217" t="s">
        <v>400</v>
      </c>
      <c r="B125" s="26">
        <v>3</v>
      </c>
      <c r="C125" s="23"/>
      <c r="D125" s="23"/>
      <c r="E125" s="23"/>
      <c r="F125" s="23"/>
      <c r="G125" s="23"/>
      <c r="H125" s="23"/>
      <c r="I125" s="43">
        <f t="shared" si="5"/>
        <v>0</v>
      </c>
      <c r="J125" s="49">
        <f t="shared" si="4"/>
        <v>0</v>
      </c>
    </row>
    <row r="126" spans="1:10" ht="24.95" customHeight="1" x14ac:dyDescent="0.35">
      <c r="A126" s="217" t="s">
        <v>401</v>
      </c>
      <c r="B126" s="26">
        <v>3</v>
      </c>
      <c r="C126" s="23"/>
      <c r="D126" s="23"/>
      <c r="E126" s="23"/>
      <c r="F126" s="23"/>
      <c r="G126" s="23"/>
      <c r="H126" s="23"/>
      <c r="I126" s="43">
        <f t="shared" si="5"/>
        <v>0</v>
      </c>
      <c r="J126" s="49">
        <f t="shared" si="4"/>
        <v>0</v>
      </c>
    </row>
    <row r="127" spans="1:10" ht="24.95" customHeight="1" x14ac:dyDescent="0.35">
      <c r="A127" s="217" t="s">
        <v>402</v>
      </c>
      <c r="B127" s="26">
        <v>3</v>
      </c>
      <c r="C127" s="23"/>
      <c r="D127" s="23"/>
      <c r="E127" s="23"/>
      <c r="F127" s="23"/>
      <c r="G127" s="23"/>
      <c r="H127" s="23"/>
      <c r="I127" s="43">
        <f t="shared" si="5"/>
        <v>0</v>
      </c>
      <c r="J127" s="49">
        <f t="shared" si="4"/>
        <v>0</v>
      </c>
    </row>
    <row r="128" spans="1:10" ht="24.95" customHeight="1" x14ac:dyDescent="0.35">
      <c r="A128" s="217" t="s">
        <v>403</v>
      </c>
      <c r="B128" s="26">
        <v>3</v>
      </c>
      <c r="C128" s="23"/>
      <c r="D128" s="23"/>
      <c r="E128" s="23"/>
      <c r="F128" s="23"/>
      <c r="G128" s="23"/>
      <c r="H128" s="23"/>
      <c r="I128" s="43">
        <f t="shared" si="5"/>
        <v>0</v>
      </c>
      <c r="J128" s="49">
        <f t="shared" si="4"/>
        <v>0</v>
      </c>
    </row>
    <row r="129" spans="1:10" ht="24.95" customHeight="1" x14ac:dyDescent="0.35">
      <c r="A129" s="217" t="s">
        <v>404</v>
      </c>
      <c r="B129" s="26">
        <v>3</v>
      </c>
      <c r="C129" s="23"/>
      <c r="D129" s="23"/>
      <c r="E129" s="23"/>
      <c r="F129" s="23"/>
      <c r="G129" s="23"/>
      <c r="H129" s="23"/>
      <c r="I129" s="43">
        <f t="shared" si="5"/>
        <v>0</v>
      </c>
      <c r="J129" s="49">
        <f t="shared" si="4"/>
        <v>0</v>
      </c>
    </row>
    <row r="130" spans="1:10" ht="24.95" customHeight="1" x14ac:dyDescent="0.35">
      <c r="A130" s="217" t="s">
        <v>405</v>
      </c>
      <c r="B130" s="26">
        <v>3</v>
      </c>
      <c r="C130" s="23"/>
      <c r="D130" s="23"/>
      <c r="E130" s="23"/>
      <c r="F130" s="23"/>
      <c r="G130" s="23"/>
      <c r="H130" s="23"/>
      <c r="I130" s="43">
        <f t="shared" si="5"/>
        <v>0</v>
      </c>
      <c r="J130" s="49">
        <f t="shared" si="4"/>
        <v>0</v>
      </c>
    </row>
    <row r="131" spans="1:10" ht="24.95" customHeight="1" x14ac:dyDescent="0.35">
      <c r="A131" s="217" t="s">
        <v>406</v>
      </c>
      <c r="B131" s="26">
        <v>3</v>
      </c>
      <c r="C131" s="23"/>
      <c r="D131" s="23"/>
      <c r="E131" s="23"/>
      <c r="F131" s="23"/>
      <c r="G131" s="23"/>
      <c r="H131" s="23"/>
      <c r="I131" s="43">
        <f t="shared" si="5"/>
        <v>0</v>
      </c>
      <c r="J131" s="49">
        <f t="shared" si="4"/>
        <v>0</v>
      </c>
    </row>
    <row r="132" spans="1:10" ht="24.95" customHeight="1" x14ac:dyDescent="0.35">
      <c r="A132" s="217" t="s">
        <v>407</v>
      </c>
      <c r="B132" s="26">
        <v>3</v>
      </c>
      <c r="C132" s="23"/>
      <c r="D132" s="23"/>
      <c r="E132" s="23"/>
      <c r="F132" s="23"/>
      <c r="G132" s="23"/>
      <c r="H132" s="23"/>
      <c r="I132" s="43">
        <f t="shared" si="5"/>
        <v>0</v>
      </c>
      <c r="J132" s="49">
        <f t="shared" si="4"/>
        <v>0</v>
      </c>
    </row>
    <row r="133" spans="1:10" ht="24.95" customHeight="1" x14ac:dyDescent="0.35">
      <c r="A133" s="217" t="s">
        <v>408</v>
      </c>
      <c r="B133" s="26">
        <v>3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0</v>
      </c>
      <c r="I133" s="43">
        <f t="shared" si="5"/>
        <v>0</v>
      </c>
      <c r="J133" s="49">
        <f t="shared" si="4"/>
        <v>0</v>
      </c>
    </row>
    <row r="134" spans="1:10" ht="23.25" x14ac:dyDescent="0.35">
      <c r="A134" s="230" t="s">
        <v>43</v>
      </c>
      <c r="B134" s="53" t="s">
        <v>808</v>
      </c>
      <c r="C134" s="7">
        <v>2</v>
      </c>
      <c r="D134" s="7">
        <v>4</v>
      </c>
      <c r="E134" s="7">
        <v>6</v>
      </c>
      <c r="F134" s="7">
        <v>8</v>
      </c>
      <c r="G134" s="7">
        <v>10</v>
      </c>
      <c r="H134" s="7">
        <v>12</v>
      </c>
      <c r="I134" s="20" t="s">
        <v>8</v>
      </c>
      <c r="J134" s="19" t="s">
        <v>10</v>
      </c>
    </row>
    <row r="135" spans="1:10" s="14" customFormat="1" ht="23.25" customHeight="1" x14ac:dyDescent="0.35">
      <c r="A135" s="595" t="s">
        <v>763</v>
      </c>
      <c r="B135" s="596"/>
      <c r="C135" s="90">
        <f t="shared" ref="C135:H135" si="6">SUM(C9:C133)</f>
        <v>0</v>
      </c>
      <c r="D135" s="90">
        <f t="shared" si="6"/>
        <v>0</v>
      </c>
      <c r="E135" s="90">
        <f t="shared" si="6"/>
        <v>0</v>
      </c>
      <c r="F135" s="90">
        <f t="shared" si="6"/>
        <v>0</v>
      </c>
      <c r="G135" s="90">
        <f t="shared" si="6"/>
        <v>0</v>
      </c>
      <c r="H135" s="90">
        <f t="shared" si="6"/>
        <v>0</v>
      </c>
      <c r="I135" s="90">
        <f>SUM(I10:I133)</f>
        <v>0</v>
      </c>
      <c r="J135" s="91">
        <f>SUM(J10:J133)</f>
        <v>0</v>
      </c>
    </row>
    <row r="136" spans="1:10" ht="24.95" customHeight="1" x14ac:dyDescent="0.2">
      <c r="A136" s="457" t="s">
        <v>756</v>
      </c>
      <c r="B136" s="458"/>
      <c r="C136" s="458"/>
      <c r="D136" s="458"/>
      <c r="E136" s="458"/>
      <c r="F136" s="458"/>
      <c r="G136" s="458"/>
      <c r="H136" s="458"/>
      <c r="I136" s="458"/>
      <c r="J136" s="459"/>
    </row>
    <row r="137" spans="1:10" ht="23.25" x14ac:dyDescent="0.2">
      <c r="A137" s="453" t="s">
        <v>730</v>
      </c>
      <c r="B137" s="453"/>
      <c r="C137" s="453"/>
      <c r="D137" s="453"/>
      <c r="E137" s="453"/>
      <c r="F137" s="453"/>
      <c r="G137" s="453"/>
      <c r="H137" s="453"/>
      <c r="I137" s="453"/>
      <c r="J137" s="453"/>
    </row>
    <row r="138" spans="1:10" ht="23.25" x14ac:dyDescent="0.2">
      <c r="A138" s="443" t="s">
        <v>729</v>
      </c>
      <c r="B138" s="443"/>
      <c r="C138" s="443"/>
      <c r="D138" s="443"/>
      <c r="E138" s="443"/>
      <c r="F138" s="443"/>
      <c r="G138" s="443"/>
      <c r="H138" s="443"/>
      <c r="I138" s="443"/>
      <c r="J138" s="443"/>
    </row>
  </sheetData>
  <sheetProtection selectLockedCells="1"/>
  <mergeCells count="20">
    <mergeCell ref="A1:J1"/>
    <mergeCell ref="A2:J2"/>
    <mergeCell ref="A3:J3"/>
    <mergeCell ref="A4:J4"/>
    <mergeCell ref="A5:J5"/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I20</f>
        <v>0</v>
      </c>
    </row>
    <row r="8" spans="1:10" ht="24.95" customHeight="1" x14ac:dyDescent="0.35">
      <c r="A8" s="8" t="s">
        <v>61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4.95" customHeight="1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4.95" customHeight="1" x14ac:dyDescent="0.35">
      <c r="A10" s="18" t="s">
        <v>413</v>
      </c>
      <c r="B10" s="26">
        <v>3.95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8" si="0">SUM(C10:H10)</f>
        <v>0</v>
      </c>
      <c r="J10" s="49">
        <f t="shared" ref="J10:J18" si="1">B10*I10</f>
        <v>0</v>
      </c>
    </row>
    <row r="11" spans="1:10" ht="24.95" customHeight="1" x14ac:dyDescent="0.35">
      <c r="A11" s="18" t="s">
        <v>414</v>
      </c>
      <c r="B11" s="26">
        <v>3.95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415</v>
      </c>
      <c r="B12" s="26">
        <v>3.95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416</v>
      </c>
      <c r="B13" s="26">
        <v>3.95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417</v>
      </c>
      <c r="B14" s="26">
        <v>3.95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418</v>
      </c>
      <c r="B15" s="26">
        <v>3.95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419</v>
      </c>
      <c r="B16" s="26">
        <v>3.95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420</v>
      </c>
      <c r="B17" s="26">
        <v>3.95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421</v>
      </c>
      <c r="B18" s="26">
        <v>3.95</v>
      </c>
      <c r="C18" s="23">
        <v>0</v>
      </c>
      <c r="D18" s="23"/>
      <c r="E18" s="23"/>
      <c r="F18" s="23"/>
      <c r="G18" s="23"/>
      <c r="H18" s="23">
        <v>0</v>
      </c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61</v>
      </c>
      <c r="B19" s="53" t="s">
        <v>808</v>
      </c>
      <c r="C19" s="7">
        <v>2</v>
      </c>
      <c r="D19" s="7">
        <v>4</v>
      </c>
      <c r="E19" s="7">
        <v>6</v>
      </c>
      <c r="F19" s="7">
        <v>8</v>
      </c>
      <c r="G19" s="7">
        <v>10</v>
      </c>
      <c r="H19" s="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362" t="s">
        <v>763</v>
      </c>
      <c r="B20" s="364"/>
      <c r="C20" s="90">
        <f>SUM(C10:C18)</f>
        <v>0</v>
      </c>
      <c r="D20" s="90">
        <f t="shared" ref="D20:I20" si="2">SUM(D10:D18)</f>
        <v>0</v>
      </c>
      <c r="E20" s="90">
        <f t="shared" si="2"/>
        <v>0</v>
      </c>
      <c r="F20" s="90">
        <f t="shared" si="2"/>
        <v>0</v>
      </c>
      <c r="G20" s="90">
        <f t="shared" si="2"/>
        <v>0</v>
      </c>
      <c r="H20" s="90">
        <f t="shared" si="2"/>
        <v>0</v>
      </c>
      <c r="I20" s="90">
        <f t="shared" si="2"/>
        <v>0</v>
      </c>
      <c r="J20" s="91">
        <f>SUM(J10:J18)</f>
        <v>0</v>
      </c>
    </row>
    <row r="21" spans="1:10" ht="24.95" customHeight="1" x14ac:dyDescent="0.2">
      <c r="A21" s="457" t="s">
        <v>756</v>
      </c>
      <c r="B21" s="458"/>
      <c r="C21" s="458"/>
      <c r="D21" s="458"/>
      <c r="E21" s="458"/>
      <c r="F21" s="458"/>
      <c r="G21" s="458"/>
      <c r="H21" s="458"/>
      <c r="I21" s="458"/>
      <c r="J21" s="459"/>
    </row>
  </sheetData>
  <sheetProtection selectLockedCells="1"/>
  <mergeCells count="18"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I14</f>
        <v>0</v>
      </c>
    </row>
    <row r="8" spans="1:10" ht="24.95" customHeight="1" x14ac:dyDescent="0.35">
      <c r="A8" s="8" t="s">
        <v>740</v>
      </c>
      <c r="B8" s="466" t="s">
        <v>715</v>
      </c>
      <c r="C8" s="597">
        <v>2</v>
      </c>
      <c r="D8" s="468">
        <v>4</v>
      </c>
      <c r="E8" s="468">
        <v>6</v>
      </c>
      <c r="F8" s="460" t="s">
        <v>2</v>
      </c>
      <c r="G8" s="472"/>
      <c r="H8" s="461"/>
      <c r="I8" s="466" t="s">
        <v>8</v>
      </c>
      <c r="J8" s="466" t="s">
        <v>10</v>
      </c>
    </row>
    <row r="9" spans="1:10" ht="24.95" customHeight="1" x14ac:dyDescent="0.2">
      <c r="A9" s="38" t="s">
        <v>734</v>
      </c>
      <c r="B9" s="467"/>
      <c r="C9" s="598"/>
      <c r="D9" s="469"/>
      <c r="E9" s="469"/>
      <c r="F9" s="462"/>
      <c r="G9" s="473"/>
      <c r="H9" s="463"/>
      <c r="I9" s="467"/>
      <c r="J9" s="467"/>
    </row>
    <row r="10" spans="1:10" s="1" customFormat="1" ht="24.95" customHeight="1" x14ac:dyDescent="0.35">
      <c r="A10" s="60" t="s">
        <v>741</v>
      </c>
      <c r="B10" s="22">
        <v>5.95</v>
      </c>
      <c r="C10" s="32">
        <v>0</v>
      </c>
      <c r="D10" s="43"/>
      <c r="E10" s="23"/>
      <c r="F10" s="462"/>
      <c r="G10" s="473"/>
      <c r="H10" s="463"/>
      <c r="I10" s="43">
        <f>SUM(C10:H10)</f>
        <v>0</v>
      </c>
      <c r="J10" s="49">
        <f>B10*I10</f>
        <v>0</v>
      </c>
    </row>
    <row r="11" spans="1:10" s="1" customFormat="1" ht="24.95" customHeight="1" x14ac:dyDescent="0.35">
      <c r="A11" s="60" t="s">
        <v>743</v>
      </c>
      <c r="B11" s="22">
        <v>5.95</v>
      </c>
      <c r="C11" s="32"/>
      <c r="D11" s="43">
        <v>0</v>
      </c>
      <c r="E11" s="23">
        <v>0</v>
      </c>
      <c r="F11" s="462"/>
      <c r="G11" s="473"/>
      <c r="H11" s="463"/>
      <c r="I11" s="43">
        <f>SUM(C11:H11)</f>
        <v>0</v>
      </c>
      <c r="J11" s="49">
        <f>B11*I11</f>
        <v>0</v>
      </c>
    </row>
    <row r="12" spans="1:10" s="1" customFormat="1" ht="24.95" customHeight="1" x14ac:dyDescent="0.35">
      <c r="A12" s="60" t="s">
        <v>742</v>
      </c>
      <c r="B12" s="22">
        <v>5.95</v>
      </c>
      <c r="C12" s="32"/>
      <c r="D12" s="43"/>
      <c r="E12" s="23">
        <v>0</v>
      </c>
      <c r="F12" s="462"/>
      <c r="G12" s="473"/>
      <c r="H12" s="463"/>
      <c r="I12" s="43">
        <f>SUM(C12:H12)</f>
        <v>0</v>
      </c>
      <c r="J12" s="49">
        <f>B12*I12</f>
        <v>0</v>
      </c>
    </row>
    <row r="13" spans="1:10" ht="23.25" x14ac:dyDescent="0.35">
      <c r="A13" s="8" t="s">
        <v>740</v>
      </c>
      <c r="B13" s="53" t="s">
        <v>808</v>
      </c>
      <c r="C13" s="7">
        <v>2</v>
      </c>
      <c r="D13" s="7">
        <v>4</v>
      </c>
      <c r="E13" s="7">
        <v>6</v>
      </c>
      <c r="F13" s="462"/>
      <c r="G13" s="473"/>
      <c r="H13" s="463"/>
      <c r="I13" s="20" t="s">
        <v>8</v>
      </c>
      <c r="J13" s="19" t="s">
        <v>10</v>
      </c>
    </row>
    <row r="14" spans="1:10" s="58" customFormat="1" ht="23.25" customHeight="1" x14ac:dyDescent="0.35">
      <c r="A14" s="362" t="s">
        <v>763</v>
      </c>
      <c r="B14" s="364"/>
      <c r="C14" s="90">
        <f>SUM(C10:C12)</f>
        <v>0</v>
      </c>
      <c r="D14" s="90">
        <f>SUM(D10:D12)</f>
        <v>0</v>
      </c>
      <c r="E14" s="90">
        <f>SUM(E10:E12)</f>
        <v>0</v>
      </c>
      <c r="F14" s="464"/>
      <c r="G14" s="474"/>
      <c r="H14" s="465"/>
      <c r="I14" s="90">
        <f>SUM(I9:I12)</f>
        <v>0</v>
      </c>
      <c r="J14" s="91">
        <f>SUM(J9:J12)</f>
        <v>0</v>
      </c>
    </row>
    <row r="15" spans="1:10" ht="24.95" customHeight="1" x14ac:dyDescent="0.2">
      <c r="A15" s="457" t="s">
        <v>756</v>
      </c>
      <c r="B15" s="458"/>
      <c r="C15" s="458"/>
      <c r="D15" s="458"/>
      <c r="E15" s="458"/>
      <c r="F15" s="458"/>
      <c r="G15" s="458"/>
      <c r="H15" s="458"/>
      <c r="I15" s="458"/>
      <c r="J15" s="459"/>
    </row>
  </sheetData>
  <sheetProtection selectLockedCells="1"/>
  <mergeCells count="16">
    <mergeCell ref="A6:J6"/>
    <mergeCell ref="A1:J1"/>
    <mergeCell ref="A2:J2"/>
    <mergeCell ref="A3:J3"/>
    <mergeCell ref="A4:J4"/>
    <mergeCell ref="A5:J5"/>
    <mergeCell ref="A15:J15"/>
    <mergeCell ref="F8:H14"/>
    <mergeCell ref="D8:D9"/>
    <mergeCell ref="E8:E9"/>
    <mergeCell ref="A14:B14"/>
    <mergeCell ref="A7:I7"/>
    <mergeCell ref="I8:I9"/>
    <mergeCell ref="J8:J9"/>
    <mergeCell ref="B8:B9"/>
    <mergeCell ref="C8:C9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70" t="s">
        <v>754</v>
      </c>
      <c r="B1" s="470"/>
      <c r="C1" s="470"/>
      <c r="D1" s="470"/>
      <c r="E1" s="470"/>
      <c r="F1" s="470"/>
      <c r="G1" s="470"/>
    </row>
    <row r="2" spans="1:7" s="67" customFormat="1" ht="23.25" x14ac:dyDescent="0.2">
      <c r="A2" s="471" t="s">
        <v>0</v>
      </c>
      <c r="B2" s="471"/>
      <c r="C2" s="471"/>
      <c r="D2" s="471"/>
      <c r="E2" s="471"/>
      <c r="F2" s="471"/>
      <c r="G2" s="471"/>
    </row>
    <row r="3" spans="1:7" s="67" customFormat="1" ht="23.25" x14ac:dyDescent="0.2">
      <c r="A3" s="471" t="s">
        <v>904</v>
      </c>
      <c r="B3" s="471"/>
      <c r="C3" s="471"/>
      <c r="D3" s="471"/>
      <c r="E3" s="471"/>
      <c r="F3" s="471"/>
      <c r="G3" s="471"/>
    </row>
    <row r="4" spans="1:7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</row>
    <row r="5" spans="1:7" ht="23.25" x14ac:dyDescent="0.2">
      <c r="A5" s="453" t="s">
        <v>730</v>
      </c>
      <c r="B5" s="453"/>
      <c r="C5" s="453"/>
      <c r="D5" s="453"/>
      <c r="E5" s="453"/>
      <c r="F5" s="453"/>
      <c r="G5" s="453"/>
    </row>
    <row r="6" spans="1:7" ht="24.95" customHeight="1" x14ac:dyDescent="0.2">
      <c r="A6" s="443" t="s">
        <v>729</v>
      </c>
      <c r="B6" s="443"/>
      <c r="C6" s="443"/>
      <c r="D6" s="443"/>
      <c r="E6" s="443"/>
      <c r="F6" s="443"/>
      <c r="G6" s="443"/>
    </row>
    <row r="7" spans="1:7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88">
        <f>F14</f>
        <v>0</v>
      </c>
    </row>
    <row r="8" spans="1:7" s="71" customFormat="1" ht="24.95" customHeight="1" x14ac:dyDescent="0.35">
      <c r="A8" s="231" t="s">
        <v>903</v>
      </c>
      <c r="B8" s="479" t="s">
        <v>715</v>
      </c>
      <c r="C8" s="481" t="s">
        <v>905</v>
      </c>
      <c r="D8" s="481" t="s">
        <v>906</v>
      </c>
      <c r="E8" s="481" t="s">
        <v>907</v>
      </c>
      <c r="F8" s="481" t="s">
        <v>8</v>
      </c>
      <c r="G8" s="479" t="s">
        <v>10</v>
      </c>
    </row>
    <row r="9" spans="1:7" s="71" customFormat="1" ht="24.95" customHeight="1" x14ac:dyDescent="0.2">
      <c r="A9" s="232" t="s">
        <v>734</v>
      </c>
      <c r="B9" s="480"/>
      <c r="C9" s="482"/>
      <c r="D9" s="482"/>
      <c r="E9" s="482"/>
      <c r="F9" s="482"/>
      <c r="G9" s="480"/>
    </row>
    <row r="10" spans="1:7" s="68" customFormat="1" ht="20.25" x14ac:dyDescent="0.3">
      <c r="A10" s="69" t="s">
        <v>908</v>
      </c>
      <c r="B10" s="143">
        <v>13.95</v>
      </c>
      <c r="C10" s="144">
        <v>0</v>
      </c>
      <c r="D10" s="145">
        <v>0</v>
      </c>
      <c r="E10" s="145">
        <v>0</v>
      </c>
      <c r="F10" s="146">
        <f>SUM(C10:E10)</f>
        <v>0</v>
      </c>
      <c r="G10" s="147">
        <f>B10*F10</f>
        <v>0</v>
      </c>
    </row>
    <row r="11" spans="1:7" s="68" customFormat="1" ht="20.25" x14ac:dyDescent="0.3">
      <c r="A11" s="142" t="s">
        <v>909</v>
      </c>
      <c r="B11" s="143">
        <v>13.95</v>
      </c>
      <c r="C11" s="144">
        <v>0</v>
      </c>
      <c r="D11" s="145">
        <v>0</v>
      </c>
      <c r="E11" s="145">
        <v>0</v>
      </c>
      <c r="F11" s="146">
        <f>SUM(C11:E11)</f>
        <v>0</v>
      </c>
      <c r="G11" s="147">
        <f>B11*F11</f>
        <v>0</v>
      </c>
    </row>
    <row r="12" spans="1:7" ht="23.25" x14ac:dyDescent="0.35">
      <c r="A12" s="18" t="s">
        <v>2</v>
      </c>
      <c r="B12" s="26">
        <v>0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8" t="s">
        <v>16</v>
      </c>
      <c r="B13" s="53" t="s">
        <v>808</v>
      </c>
      <c r="C13" s="81">
        <v>2</v>
      </c>
      <c r="D13" s="57">
        <v>4</v>
      </c>
      <c r="E13" s="76">
        <v>6</v>
      </c>
      <c r="F13" s="20" t="s">
        <v>8</v>
      </c>
      <c r="G13" s="19" t="s">
        <v>10</v>
      </c>
    </row>
    <row r="14" spans="1:7" s="58" customFormat="1" ht="23.25" customHeight="1" x14ac:dyDescent="0.35">
      <c r="A14" s="445" t="s">
        <v>763</v>
      </c>
      <c r="B14" s="445"/>
      <c r="C14" s="32">
        <f>SUM(C10:C12)</f>
        <v>0</v>
      </c>
      <c r="D14" s="32">
        <f>SUM(D10:D12)</f>
        <v>0</v>
      </c>
      <c r="E14" s="32">
        <f>SUM(E10:E12)</f>
        <v>0</v>
      </c>
      <c r="F14" s="32">
        <f>SUM(F10:F12)</f>
        <v>0</v>
      </c>
      <c r="G14" s="91">
        <f>SUM(G10:G12)</f>
        <v>0</v>
      </c>
    </row>
    <row r="15" spans="1:7" s="58" customFormat="1" ht="23.25" customHeight="1" x14ac:dyDescent="0.2">
      <c r="A15" s="476" t="s">
        <v>730</v>
      </c>
      <c r="B15" s="477"/>
      <c r="C15" s="477"/>
      <c r="D15" s="477"/>
      <c r="E15" s="477"/>
      <c r="F15" s="477"/>
      <c r="G15" s="478"/>
    </row>
    <row r="16" spans="1:7" ht="24.95" customHeight="1" x14ac:dyDescent="0.2">
      <c r="A16" s="457" t="s">
        <v>756</v>
      </c>
      <c r="B16" s="458"/>
      <c r="C16" s="458"/>
      <c r="D16" s="458"/>
      <c r="E16" s="458"/>
      <c r="F16" s="458"/>
      <c r="G16" s="459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workbookViewId="0">
      <selection activeCell="A6" sqref="A6:J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566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I20</f>
        <v>0</v>
      </c>
    </row>
    <row r="8" spans="1:10" ht="24.95" customHeight="1" x14ac:dyDescent="0.35">
      <c r="A8" s="8" t="s">
        <v>426</v>
      </c>
      <c r="B8" s="466" t="s">
        <v>715</v>
      </c>
      <c r="C8" s="468">
        <v>6</v>
      </c>
      <c r="D8" s="468">
        <v>8</v>
      </c>
      <c r="E8" s="468">
        <v>10</v>
      </c>
      <c r="F8" s="468">
        <v>12</v>
      </c>
      <c r="G8" s="599"/>
      <c r="H8" s="600"/>
      <c r="I8" s="468" t="s">
        <v>8</v>
      </c>
      <c r="J8" s="466" t="s">
        <v>10</v>
      </c>
    </row>
    <row r="9" spans="1:10" ht="24.95" customHeight="1" x14ac:dyDescent="0.2">
      <c r="A9" s="102" t="s">
        <v>734</v>
      </c>
      <c r="B9" s="467"/>
      <c r="C9" s="469"/>
      <c r="D9" s="469"/>
      <c r="E9" s="469"/>
      <c r="F9" s="469"/>
      <c r="G9" s="601"/>
      <c r="H9" s="602"/>
      <c r="I9" s="469"/>
      <c r="J9" s="467"/>
    </row>
    <row r="10" spans="1:10" ht="24.95" customHeight="1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601"/>
      <c r="H10" s="602"/>
      <c r="I10" s="43">
        <f t="shared" ref="I10:I18" si="0">SUM(C10:F10)</f>
        <v>0</v>
      </c>
      <c r="J10" s="49">
        <f t="shared" ref="J10:J18" si="1">B10*I10</f>
        <v>0</v>
      </c>
    </row>
    <row r="11" spans="1:10" ht="24.95" customHeight="1" x14ac:dyDescent="0.35">
      <c r="A11" s="18" t="s">
        <v>63</v>
      </c>
      <c r="B11" s="127">
        <v>2</v>
      </c>
      <c r="C11" s="23">
        <v>0</v>
      </c>
      <c r="D11" s="23">
        <v>0</v>
      </c>
      <c r="E11" s="23">
        <v>0</v>
      </c>
      <c r="F11" s="23"/>
      <c r="G11" s="601"/>
      <c r="H11" s="602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267</v>
      </c>
      <c r="B12" s="127">
        <v>2</v>
      </c>
      <c r="C12" s="23">
        <v>0</v>
      </c>
      <c r="D12" s="23">
        <v>0</v>
      </c>
      <c r="E12" s="23"/>
      <c r="F12" s="23"/>
      <c r="G12" s="601"/>
      <c r="H12" s="602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170</v>
      </c>
      <c r="B13" s="127">
        <v>2</v>
      </c>
      <c r="C13" s="23">
        <v>0</v>
      </c>
      <c r="D13" s="23">
        <v>0</v>
      </c>
      <c r="E13" s="23"/>
      <c r="F13" s="23"/>
      <c r="G13" s="601"/>
      <c r="H13" s="602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172</v>
      </c>
      <c r="B14" s="127">
        <v>2</v>
      </c>
      <c r="C14" s="23">
        <v>0</v>
      </c>
      <c r="D14" s="23">
        <v>0</v>
      </c>
      <c r="E14" s="23">
        <v>0</v>
      </c>
      <c r="F14" s="23"/>
      <c r="G14" s="601"/>
      <c r="H14" s="602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72</v>
      </c>
      <c r="B15" s="127">
        <v>2</v>
      </c>
      <c r="C15" s="23">
        <v>0</v>
      </c>
      <c r="D15" s="23"/>
      <c r="E15" s="23"/>
      <c r="F15" s="23"/>
      <c r="G15" s="601"/>
      <c r="H15" s="602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269</v>
      </c>
      <c r="B16" s="127">
        <v>2</v>
      </c>
      <c r="C16" s="23">
        <v>0</v>
      </c>
      <c r="D16" s="23"/>
      <c r="E16" s="23"/>
      <c r="F16" s="23"/>
      <c r="G16" s="601"/>
      <c r="H16" s="602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158</v>
      </c>
      <c r="B17" s="127">
        <v>2</v>
      </c>
      <c r="C17" s="23">
        <v>0</v>
      </c>
      <c r="D17" s="23"/>
      <c r="E17" s="23"/>
      <c r="F17" s="23"/>
      <c r="G17" s="601"/>
      <c r="H17" s="602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73</v>
      </c>
      <c r="B18" s="127">
        <v>2</v>
      </c>
      <c r="C18" s="23">
        <v>0</v>
      </c>
      <c r="D18" s="23"/>
      <c r="E18" s="23"/>
      <c r="F18" s="23">
        <v>0</v>
      </c>
      <c r="G18" s="601"/>
      <c r="H18" s="602"/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426</v>
      </c>
      <c r="B19" s="53" t="s">
        <v>808</v>
      </c>
      <c r="C19" s="7">
        <v>6</v>
      </c>
      <c r="D19" s="7">
        <v>8</v>
      </c>
      <c r="E19" s="7">
        <v>10</v>
      </c>
      <c r="F19" s="7">
        <v>12</v>
      </c>
      <c r="G19" s="601"/>
      <c r="H19" s="602"/>
      <c r="I19" s="20" t="s">
        <v>8</v>
      </c>
      <c r="J19" s="19" t="s">
        <v>10</v>
      </c>
    </row>
    <row r="20" spans="1:10" s="58" customFormat="1" ht="23.25" customHeight="1" x14ac:dyDescent="0.35">
      <c r="A20" s="362" t="s">
        <v>763</v>
      </c>
      <c r="B20" s="364"/>
      <c r="C20" s="90">
        <f>SUM(C10:C18)</f>
        <v>0</v>
      </c>
      <c r="D20" s="90">
        <f>SUM(D10:D18)</f>
        <v>0</v>
      </c>
      <c r="E20" s="90">
        <f>SUM(E10:E18)</f>
        <v>0</v>
      </c>
      <c r="F20" s="90">
        <f>SUM(F10:F18)</f>
        <v>0</v>
      </c>
      <c r="G20" s="603"/>
      <c r="H20" s="604"/>
      <c r="I20" s="90">
        <f>SUM(I10:I18)</f>
        <v>0</v>
      </c>
      <c r="J20" s="91">
        <f>SUM(J10:J18)</f>
        <v>0</v>
      </c>
    </row>
    <row r="21" spans="1:10" ht="24.95" customHeight="1" x14ac:dyDescent="0.2">
      <c r="A21" s="457" t="s">
        <v>756</v>
      </c>
      <c r="B21" s="458"/>
      <c r="C21" s="458"/>
      <c r="D21" s="458"/>
      <c r="E21" s="458"/>
      <c r="F21" s="458"/>
      <c r="G21" s="458"/>
      <c r="H21" s="458"/>
      <c r="I21" s="458"/>
      <c r="J21" s="459"/>
    </row>
  </sheetData>
  <sheetProtection selectLockedCells="1"/>
  <mergeCells count="17">
    <mergeCell ref="A1:J1"/>
    <mergeCell ref="A2:J2"/>
    <mergeCell ref="A3:J3"/>
    <mergeCell ref="A4:J4"/>
    <mergeCell ref="A20:B20"/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ht="23.25" x14ac:dyDescent="0.2">
      <c r="A3" s="471" t="s">
        <v>924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I16</f>
        <v>0</v>
      </c>
    </row>
    <row r="8" spans="1:10" ht="23.25" x14ac:dyDescent="0.35">
      <c r="A8" s="8" t="s">
        <v>923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590"/>
      <c r="I8" s="466" t="s">
        <v>8</v>
      </c>
      <c r="J8" s="466" t="s">
        <v>10</v>
      </c>
    </row>
    <row r="9" spans="1:10" ht="23.25" x14ac:dyDescent="0.35">
      <c r="A9" s="277" t="s">
        <v>734</v>
      </c>
      <c r="B9" s="469"/>
      <c r="C9" s="469"/>
      <c r="D9" s="469"/>
      <c r="E9" s="469"/>
      <c r="F9" s="469"/>
      <c r="G9" s="469"/>
      <c r="H9" s="591"/>
      <c r="I9" s="467"/>
      <c r="J9" s="467"/>
    </row>
    <row r="10" spans="1:10" ht="23.25" x14ac:dyDescent="0.35">
      <c r="A10" s="280" t="s">
        <v>925</v>
      </c>
      <c r="B10" s="26">
        <v>3.5</v>
      </c>
      <c r="C10" s="55">
        <v>0</v>
      </c>
      <c r="D10" s="55"/>
      <c r="E10" s="55">
        <v>0</v>
      </c>
      <c r="F10" s="55"/>
      <c r="G10" s="55"/>
      <c r="H10" s="591"/>
      <c r="I10" s="43">
        <f>SUM(C10:G10)</f>
        <v>0</v>
      </c>
      <c r="J10" s="49">
        <f>B10*I10</f>
        <v>0</v>
      </c>
    </row>
    <row r="11" spans="1:10" ht="23.25" x14ac:dyDescent="0.35">
      <c r="A11" s="281" t="s">
        <v>926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1"/>
      <c r="I11" s="43">
        <f>SUM(C11:G11)</f>
        <v>0</v>
      </c>
      <c r="J11" s="49">
        <f>B11*I11</f>
        <v>0</v>
      </c>
    </row>
    <row r="12" spans="1:10" ht="23.25" x14ac:dyDescent="0.35">
      <c r="A12" s="29" t="s">
        <v>2</v>
      </c>
      <c r="B12" s="26">
        <v>0</v>
      </c>
      <c r="C12" s="23">
        <v>0</v>
      </c>
      <c r="D12" s="23"/>
      <c r="E12" s="23"/>
      <c r="F12" s="23"/>
      <c r="G12" s="23"/>
      <c r="H12" s="591"/>
      <c r="I12" s="43">
        <f>SUM(C12:G12)</f>
        <v>0</v>
      </c>
      <c r="J12" s="49">
        <f>B12*I12</f>
        <v>0</v>
      </c>
    </row>
    <row r="13" spans="1:10" ht="23.25" x14ac:dyDescent="0.35">
      <c r="A13" s="29" t="s">
        <v>2</v>
      </c>
      <c r="B13" s="26">
        <v>0</v>
      </c>
      <c r="C13" s="23">
        <v>0</v>
      </c>
      <c r="D13" s="23"/>
      <c r="E13" s="23"/>
      <c r="F13" s="23"/>
      <c r="G13" s="23"/>
      <c r="H13" s="591"/>
      <c r="I13" s="43">
        <f>SUM(C13:G13)</f>
        <v>0</v>
      </c>
      <c r="J13" s="49">
        <f>B13*I13</f>
        <v>0</v>
      </c>
    </row>
    <row r="14" spans="1:10" ht="23.25" x14ac:dyDescent="0.35">
      <c r="A14" s="29" t="s">
        <v>2</v>
      </c>
      <c r="B14" s="26">
        <v>0</v>
      </c>
      <c r="C14" s="23">
        <v>0</v>
      </c>
      <c r="D14" s="23"/>
      <c r="E14" s="23"/>
      <c r="F14" s="23"/>
      <c r="G14" s="23">
        <v>0</v>
      </c>
      <c r="H14" s="591"/>
      <c r="I14" s="43">
        <f>SUM(C14:G14)</f>
        <v>0</v>
      </c>
      <c r="J14" s="49">
        <f>B14*I14</f>
        <v>0</v>
      </c>
    </row>
    <row r="15" spans="1:10" ht="23.25" x14ac:dyDescent="0.35">
      <c r="A15" s="8" t="s">
        <v>923</v>
      </c>
      <c r="B15" s="53">
        <v>0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1"/>
      <c r="I15" s="20" t="s">
        <v>8</v>
      </c>
      <c r="J15" s="19" t="s">
        <v>10</v>
      </c>
    </row>
    <row r="16" spans="1:10" ht="23.25" x14ac:dyDescent="0.35">
      <c r="A16" s="362" t="s">
        <v>763</v>
      </c>
      <c r="B16" s="364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2"/>
      <c r="I16" s="90">
        <f>SUM(I10:I14)</f>
        <v>0</v>
      </c>
      <c r="J16" s="91">
        <f>SUM(J10:J14)</f>
        <v>0</v>
      </c>
    </row>
    <row r="17" spans="1:10" ht="23.25" x14ac:dyDescent="0.2">
      <c r="A17" s="457" t="s">
        <v>756</v>
      </c>
      <c r="B17" s="458"/>
      <c r="C17" s="458"/>
      <c r="D17" s="458"/>
      <c r="E17" s="458"/>
      <c r="F17" s="458"/>
      <c r="G17" s="458"/>
      <c r="H17" s="458"/>
      <c r="I17" s="458"/>
      <c r="J17" s="459"/>
    </row>
  </sheetData>
  <mergeCells count="18"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A2" sqref="A2:J2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I16</f>
        <v>0</v>
      </c>
    </row>
    <row r="8" spans="1:10" ht="24.95" customHeight="1" x14ac:dyDescent="0.35">
      <c r="A8" s="8" t="s">
        <v>722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590"/>
      <c r="I8" s="466" t="s">
        <v>8</v>
      </c>
      <c r="J8" s="466" t="s">
        <v>10</v>
      </c>
    </row>
    <row r="9" spans="1:10" ht="24.95" customHeight="1" x14ac:dyDescent="0.2">
      <c r="A9" s="94" t="s">
        <v>734</v>
      </c>
      <c r="B9" s="469"/>
      <c r="C9" s="469"/>
      <c r="D9" s="469"/>
      <c r="E9" s="469"/>
      <c r="F9" s="469"/>
      <c r="G9" s="469"/>
      <c r="H9" s="591"/>
      <c r="I9" s="467"/>
      <c r="J9" s="467"/>
    </row>
    <row r="10" spans="1:10" ht="24.95" customHeight="1" x14ac:dyDescent="0.35">
      <c r="A10" s="40" t="s">
        <v>467</v>
      </c>
      <c r="B10" s="26">
        <v>3.5</v>
      </c>
      <c r="C10" s="55">
        <v>0</v>
      </c>
      <c r="D10" s="55"/>
      <c r="E10" s="55">
        <v>0</v>
      </c>
      <c r="F10" s="55"/>
      <c r="G10" s="55"/>
      <c r="H10" s="591"/>
      <c r="I10" s="43">
        <f>SUM(C10:G10)</f>
        <v>0</v>
      </c>
      <c r="J10" s="49">
        <f>B10*I10</f>
        <v>0</v>
      </c>
    </row>
    <row r="11" spans="1:10" ht="24.95" customHeight="1" x14ac:dyDescent="0.35">
      <c r="A11" s="29" t="s">
        <v>422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1"/>
      <c r="I11" s="43">
        <f>SUM(C11:G11)</f>
        <v>0</v>
      </c>
      <c r="J11" s="49">
        <f>B11*I11</f>
        <v>0</v>
      </c>
    </row>
    <row r="12" spans="1:10" ht="24.95" customHeight="1" x14ac:dyDescent="0.35">
      <c r="A12" s="29" t="s">
        <v>423</v>
      </c>
      <c r="B12" s="26">
        <v>3.5</v>
      </c>
      <c r="C12" s="23">
        <v>0</v>
      </c>
      <c r="D12" s="23"/>
      <c r="E12" s="23"/>
      <c r="F12" s="23"/>
      <c r="G12" s="23"/>
      <c r="H12" s="591"/>
      <c r="I12" s="43">
        <f>SUM(C12:G12)</f>
        <v>0</v>
      </c>
      <c r="J12" s="49">
        <f>B12*I12</f>
        <v>0</v>
      </c>
    </row>
    <row r="13" spans="1:10" ht="24.95" customHeight="1" x14ac:dyDescent="0.35">
      <c r="A13" s="29" t="s">
        <v>424</v>
      </c>
      <c r="B13" s="26">
        <v>3.5</v>
      </c>
      <c r="C13" s="23">
        <v>0</v>
      </c>
      <c r="D13" s="23"/>
      <c r="E13" s="23"/>
      <c r="F13" s="23"/>
      <c r="G13" s="23"/>
      <c r="H13" s="591"/>
      <c r="I13" s="43">
        <f>SUM(C13:G13)</f>
        <v>0</v>
      </c>
      <c r="J13" s="49">
        <f>B13*I13</f>
        <v>0</v>
      </c>
    </row>
    <row r="14" spans="1:10" ht="24.95" customHeight="1" x14ac:dyDescent="0.35">
      <c r="A14" s="29" t="s">
        <v>425</v>
      </c>
      <c r="B14" s="26">
        <v>3.5</v>
      </c>
      <c r="C14" s="23">
        <v>0</v>
      </c>
      <c r="D14" s="23"/>
      <c r="E14" s="23"/>
      <c r="F14" s="23"/>
      <c r="G14" s="23">
        <v>0</v>
      </c>
      <c r="H14" s="591"/>
      <c r="I14" s="43">
        <f>SUM(C14:G14)</f>
        <v>0</v>
      </c>
      <c r="J14" s="49">
        <f>B14*I14</f>
        <v>0</v>
      </c>
    </row>
    <row r="15" spans="1:10" ht="23.25" x14ac:dyDescent="0.35">
      <c r="A15" s="8" t="s">
        <v>722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1"/>
      <c r="I15" s="20" t="s">
        <v>8</v>
      </c>
      <c r="J15" s="19" t="s">
        <v>10</v>
      </c>
    </row>
    <row r="16" spans="1:10" s="58" customFormat="1" ht="23.25" customHeight="1" x14ac:dyDescent="0.35">
      <c r="A16" s="362" t="s">
        <v>763</v>
      </c>
      <c r="B16" s="364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2"/>
      <c r="I16" s="90">
        <f>SUM(I10:I14)</f>
        <v>0</v>
      </c>
      <c r="J16" s="91">
        <f>SUM(J10:J14)</f>
        <v>0</v>
      </c>
    </row>
    <row r="17" spans="1:10" ht="24.95" customHeight="1" x14ac:dyDescent="0.2">
      <c r="A17" s="457" t="s">
        <v>756</v>
      </c>
      <c r="B17" s="458"/>
      <c r="C17" s="458"/>
      <c r="D17" s="458"/>
      <c r="E17" s="458"/>
      <c r="F17" s="458"/>
      <c r="G17" s="458"/>
      <c r="H17" s="458"/>
      <c r="I17" s="458"/>
      <c r="J17" s="459"/>
    </row>
  </sheetData>
  <sheetProtection selectLockedCells="1"/>
  <mergeCells count="18">
    <mergeCell ref="A6:J6"/>
    <mergeCell ref="A7:I7"/>
    <mergeCell ref="A1:J1"/>
    <mergeCell ref="A2:J2"/>
    <mergeCell ref="A3:J3"/>
    <mergeCell ref="A4:J4"/>
    <mergeCell ref="A5:J5"/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3" zoomScale="80" workbookViewId="0">
      <selection activeCell="B11" sqref="B11:B39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816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I41</f>
        <v>0</v>
      </c>
    </row>
    <row r="8" spans="1:10" ht="24.95" customHeight="1" x14ac:dyDescent="0.35">
      <c r="A8" s="8" t="s">
        <v>46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590"/>
      <c r="I8" s="468" t="s">
        <v>8</v>
      </c>
      <c r="J8" s="466" t="s">
        <v>10</v>
      </c>
    </row>
    <row r="9" spans="1:10" ht="24.95" customHeight="1" x14ac:dyDescent="0.2">
      <c r="A9" s="94" t="s">
        <v>734</v>
      </c>
      <c r="B9" s="467"/>
      <c r="C9" s="469"/>
      <c r="D9" s="469"/>
      <c r="E9" s="469"/>
      <c r="F9" s="469"/>
      <c r="G9" s="469"/>
      <c r="H9" s="591"/>
      <c r="I9" s="469"/>
      <c r="J9" s="467"/>
    </row>
    <row r="10" spans="1:10" ht="24.95" customHeight="1" x14ac:dyDescent="0.35">
      <c r="A10" s="18" t="s">
        <v>427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1"/>
      <c r="I10" s="101">
        <f t="shared" ref="I10:I39" si="0">SUM(C10:G10)</f>
        <v>0</v>
      </c>
      <c r="J10" s="99">
        <f t="shared" ref="J10:J39" si="1">B10*I10</f>
        <v>0</v>
      </c>
    </row>
    <row r="11" spans="1:10" ht="24.95" customHeight="1" x14ac:dyDescent="0.35">
      <c r="A11" s="18" t="s">
        <v>428</v>
      </c>
      <c r="B11" s="26">
        <v>3.5</v>
      </c>
      <c r="C11" s="23"/>
      <c r="D11" s="23"/>
      <c r="E11" s="23"/>
      <c r="F11" s="23"/>
      <c r="G11" s="23"/>
      <c r="H11" s="591"/>
      <c r="I11" s="101">
        <f t="shared" si="0"/>
        <v>0</v>
      </c>
      <c r="J11" s="99">
        <f t="shared" si="1"/>
        <v>0</v>
      </c>
    </row>
    <row r="12" spans="1:10" ht="24.95" customHeight="1" x14ac:dyDescent="0.35">
      <c r="A12" s="18" t="s">
        <v>429</v>
      </c>
      <c r="B12" s="26">
        <v>3.5</v>
      </c>
      <c r="C12" s="23"/>
      <c r="D12" s="23"/>
      <c r="E12" s="23"/>
      <c r="F12" s="23"/>
      <c r="G12" s="23"/>
      <c r="H12" s="591"/>
      <c r="I12" s="101">
        <f t="shared" si="0"/>
        <v>0</v>
      </c>
      <c r="J12" s="99">
        <f t="shared" si="1"/>
        <v>0</v>
      </c>
    </row>
    <row r="13" spans="1:10" ht="24.95" customHeight="1" x14ac:dyDescent="0.35">
      <c r="A13" s="18" t="s">
        <v>430</v>
      </c>
      <c r="B13" s="26">
        <v>3.5</v>
      </c>
      <c r="C13" s="23"/>
      <c r="D13" s="23"/>
      <c r="E13" s="23"/>
      <c r="F13" s="23"/>
      <c r="G13" s="23"/>
      <c r="H13" s="591"/>
      <c r="I13" s="101">
        <f t="shared" si="0"/>
        <v>0</v>
      </c>
      <c r="J13" s="99">
        <f t="shared" si="1"/>
        <v>0</v>
      </c>
    </row>
    <row r="14" spans="1:10" ht="24.95" customHeight="1" x14ac:dyDescent="0.35">
      <c r="A14" s="18" t="s">
        <v>431</v>
      </c>
      <c r="B14" s="26">
        <v>3.5</v>
      </c>
      <c r="C14" s="23"/>
      <c r="D14" s="23"/>
      <c r="E14" s="23"/>
      <c r="F14" s="23"/>
      <c r="G14" s="23"/>
      <c r="H14" s="591"/>
      <c r="I14" s="101">
        <f t="shared" si="0"/>
        <v>0</v>
      </c>
      <c r="J14" s="99">
        <f t="shared" si="1"/>
        <v>0</v>
      </c>
    </row>
    <row r="15" spans="1:10" ht="24.95" customHeight="1" x14ac:dyDescent="0.35">
      <c r="A15" s="18" t="s">
        <v>432</v>
      </c>
      <c r="B15" s="26">
        <v>3.5</v>
      </c>
      <c r="C15" s="23"/>
      <c r="D15" s="23"/>
      <c r="E15" s="23"/>
      <c r="F15" s="23"/>
      <c r="G15" s="23"/>
      <c r="H15" s="591"/>
      <c r="I15" s="101">
        <f t="shared" si="0"/>
        <v>0</v>
      </c>
      <c r="J15" s="99">
        <f t="shared" si="1"/>
        <v>0</v>
      </c>
    </row>
    <row r="16" spans="1:10" ht="24.95" customHeight="1" x14ac:dyDescent="0.35">
      <c r="A16" s="18" t="s">
        <v>433</v>
      </c>
      <c r="B16" s="26">
        <v>3.5</v>
      </c>
      <c r="C16" s="23"/>
      <c r="D16" s="23"/>
      <c r="E16" s="23"/>
      <c r="F16" s="23"/>
      <c r="G16" s="23"/>
      <c r="H16" s="591"/>
      <c r="I16" s="101">
        <f t="shared" si="0"/>
        <v>0</v>
      </c>
      <c r="J16" s="99">
        <f t="shared" si="1"/>
        <v>0</v>
      </c>
    </row>
    <row r="17" spans="1:10" ht="24.95" customHeight="1" x14ac:dyDescent="0.35">
      <c r="A17" s="18" t="s">
        <v>434</v>
      </c>
      <c r="B17" s="26">
        <v>3.5</v>
      </c>
      <c r="C17" s="23"/>
      <c r="D17" s="23"/>
      <c r="E17" s="23"/>
      <c r="F17" s="23"/>
      <c r="G17" s="23"/>
      <c r="H17" s="591"/>
      <c r="I17" s="101">
        <f t="shared" si="0"/>
        <v>0</v>
      </c>
      <c r="J17" s="99">
        <f t="shared" si="1"/>
        <v>0</v>
      </c>
    </row>
    <row r="18" spans="1:10" ht="24.95" customHeight="1" x14ac:dyDescent="0.35">
      <c r="A18" s="18" t="s">
        <v>435</v>
      </c>
      <c r="B18" s="26">
        <v>3.5</v>
      </c>
      <c r="C18" s="23"/>
      <c r="D18" s="23"/>
      <c r="E18" s="23"/>
      <c r="F18" s="23"/>
      <c r="G18" s="23"/>
      <c r="H18" s="591"/>
      <c r="I18" s="101">
        <f t="shared" si="0"/>
        <v>0</v>
      </c>
      <c r="J18" s="99">
        <f t="shared" si="1"/>
        <v>0</v>
      </c>
    </row>
    <row r="19" spans="1:10" ht="24.95" customHeight="1" x14ac:dyDescent="0.35">
      <c r="A19" s="18" t="s">
        <v>436</v>
      </c>
      <c r="B19" s="26">
        <v>3.5</v>
      </c>
      <c r="C19" s="23"/>
      <c r="D19" s="23"/>
      <c r="E19" s="23"/>
      <c r="F19" s="23"/>
      <c r="G19" s="23"/>
      <c r="H19" s="591"/>
      <c r="I19" s="101">
        <f t="shared" si="0"/>
        <v>0</v>
      </c>
      <c r="J19" s="99">
        <f t="shared" si="1"/>
        <v>0</v>
      </c>
    </row>
    <row r="20" spans="1:10" ht="24.95" customHeight="1" x14ac:dyDescent="0.35">
      <c r="A20" s="18" t="s">
        <v>437</v>
      </c>
      <c r="B20" s="26">
        <v>3.5</v>
      </c>
      <c r="C20" s="23"/>
      <c r="D20" s="23"/>
      <c r="E20" s="23"/>
      <c r="F20" s="23"/>
      <c r="G20" s="23"/>
      <c r="H20" s="591"/>
      <c r="I20" s="101">
        <f t="shared" si="0"/>
        <v>0</v>
      </c>
      <c r="J20" s="99">
        <f t="shared" si="1"/>
        <v>0</v>
      </c>
    </row>
    <row r="21" spans="1:10" ht="24.95" customHeight="1" x14ac:dyDescent="0.35">
      <c r="A21" s="18" t="s">
        <v>438</v>
      </c>
      <c r="B21" s="26">
        <v>3.5</v>
      </c>
      <c r="C21" s="23"/>
      <c r="D21" s="23"/>
      <c r="E21" s="23"/>
      <c r="F21" s="23"/>
      <c r="G21" s="23"/>
      <c r="H21" s="591"/>
      <c r="I21" s="101">
        <f t="shared" si="0"/>
        <v>0</v>
      </c>
      <c r="J21" s="99">
        <f t="shared" si="1"/>
        <v>0</v>
      </c>
    </row>
    <row r="22" spans="1:10" ht="24.95" customHeight="1" x14ac:dyDescent="0.35">
      <c r="A22" s="18" t="s">
        <v>439</v>
      </c>
      <c r="B22" s="26">
        <v>3.5</v>
      </c>
      <c r="C22" s="23"/>
      <c r="D22" s="23"/>
      <c r="E22" s="23"/>
      <c r="F22" s="23"/>
      <c r="G22" s="23"/>
      <c r="H22" s="591"/>
      <c r="I22" s="101">
        <f t="shared" si="0"/>
        <v>0</v>
      </c>
      <c r="J22" s="99">
        <f t="shared" si="1"/>
        <v>0</v>
      </c>
    </row>
    <row r="23" spans="1:10" ht="24.95" customHeight="1" x14ac:dyDescent="0.35">
      <c r="A23" s="18" t="s">
        <v>440</v>
      </c>
      <c r="B23" s="26">
        <v>3.5</v>
      </c>
      <c r="C23" s="23"/>
      <c r="D23" s="23"/>
      <c r="E23" s="23"/>
      <c r="F23" s="23"/>
      <c r="G23" s="23"/>
      <c r="H23" s="591"/>
      <c r="I23" s="101">
        <f t="shared" si="0"/>
        <v>0</v>
      </c>
      <c r="J23" s="99">
        <f t="shared" si="1"/>
        <v>0</v>
      </c>
    </row>
    <row r="24" spans="1:10" ht="24.95" customHeight="1" x14ac:dyDescent="0.35">
      <c r="A24" s="18" t="s">
        <v>441</v>
      </c>
      <c r="B24" s="26">
        <v>3.5</v>
      </c>
      <c r="C24" s="23"/>
      <c r="D24" s="23"/>
      <c r="E24" s="23"/>
      <c r="F24" s="23"/>
      <c r="G24" s="23"/>
      <c r="H24" s="591"/>
      <c r="I24" s="101">
        <f t="shared" si="0"/>
        <v>0</v>
      </c>
      <c r="J24" s="99">
        <f t="shared" si="1"/>
        <v>0</v>
      </c>
    </row>
    <row r="25" spans="1:10" ht="24.95" customHeight="1" x14ac:dyDescent="0.35">
      <c r="A25" s="18" t="s">
        <v>442</v>
      </c>
      <c r="B25" s="26">
        <v>3.5</v>
      </c>
      <c r="C25" s="23"/>
      <c r="D25" s="23"/>
      <c r="E25" s="23"/>
      <c r="F25" s="23"/>
      <c r="G25" s="23"/>
      <c r="H25" s="591"/>
      <c r="I25" s="101">
        <f t="shared" si="0"/>
        <v>0</v>
      </c>
      <c r="J25" s="99">
        <f t="shared" si="1"/>
        <v>0</v>
      </c>
    </row>
    <row r="26" spans="1:10" ht="24.95" customHeight="1" x14ac:dyDescent="0.35">
      <c r="A26" s="18" t="s">
        <v>443</v>
      </c>
      <c r="B26" s="26">
        <v>3.5</v>
      </c>
      <c r="C26" s="23"/>
      <c r="D26" s="23"/>
      <c r="E26" s="23"/>
      <c r="F26" s="23"/>
      <c r="G26" s="23"/>
      <c r="H26" s="591"/>
      <c r="I26" s="101">
        <f t="shared" si="0"/>
        <v>0</v>
      </c>
      <c r="J26" s="99">
        <f t="shared" si="1"/>
        <v>0</v>
      </c>
    </row>
    <row r="27" spans="1:10" ht="24.95" customHeight="1" x14ac:dyDescent="0.35">
      <c r="A27" s="18" t="s">
        <v>444</v>
      </c>
      <c r="B27" s="26">
        <v>3.5</v>
      </c>
      <c r="C27" s="23"/>
      <c r="D27" s="23"/>
      <c r="E27" s="23"/>
      <c r="F27" s="23"/>
      <c r="G27" s="23"/>
      <c r="H27" s="591"/>
      <c r="I27" s="101">
        <f t="shared" si="0"/>
        <v>0</v>
      </c>
      <c r="J27" s="99">
        <f t="shared" si="1"/>
        <v>0</v>
      </c>
    </row>
    <row r="28" spans="1:10" ht="23.25" x14ac:dyDescent="0.35">
      <c r="A28" s="18" t="s">
        <v>445</v>
      </c>
      <c r="B28" s="26">
        <v>3.5</v>
      </c>
      <c r="C28" s="23"/>
      <c r="D28" s="23"/>
      <c r="E28" s="23"/>
      <c r="F28" s="23"/>
      <c r="G28" s="23"/>
      <c r="H28" s="591"/>
      <c r="I28" s="101">
        <f t="shared" si="0"/>
        <v>0</v>
      </c>
      <c r="J28" s="99">
        <f t="shared" si="1"/>
        <v>0</v>
      </c>
    </row>
    <row r="29" spans="1:10" ht="23.25" x14ac:dyDescent="0.35">
      <c r="A29" s="18" t="s">
        <v>446</v>
      </c>
      <c r="B29" s="26">
        <v>3.5</v>
      </c>
      <c r="C29" s="23"/>
      <c r="D29" s="23"/>
      <c r="E29" s="23"/>
      <c r="F29" s="23"/>
      <c r="G29" s="23"/>
      <c r="H29" s="591"/>
      <c r="I29" s="101">
        <f t="shared" si="0"/>
        <v>0</v>
      </c>
      <c r="J29" s="99">
        <f t="shared" si="1"/>
        <v>0</v>
      </c>
    </row>
    <row r="30" spans="1:10" ht="23.25" x14ac:dyDescent="0.35">
      <c r="A30" s="18" t="s">
        <v>447</v>
      </c>
      <c r="B30" s="26">
        <v>3.5</v>
      </c>
      <c r="C30" s="23"/>
      <c r="D30" s="23"/>
      <c r="E30" s="23"/>
      <c r="F30" s="23"/>
      <c r="G30" s="23"/>
      <c r="H30" s="591"/>
      <c r="I30" s="101">
        <f t="shared" si="0"/>
        <v>0</v>
      </c>
      <c r="J30" s="99">
        <f t="shared" si="1"/>
        <v>0</v>
      </c>
    </row>
    <row r="31" spans="1:10" ht="23.25" x14ac:dyDescent="0.35">
      <c r="A31" s="18" t="s">
        <v>448</v>
      </c>
      <c r="B31" s="26">
        <v>3.5</v>
      </c>
      <c r="C31" s="23"/>
      <c r="D31" s="23"/>
      <c r="E31" s="23"/>
      <c r="F31" s="23"/>
      <c r="G31" s="23"/>
      <c r="H31" s="591"/>
      <c r="I31" s="101">
        <f t="shared" si="0"/>
        <v>0</v>
      </c>
      <c r="J31" s="99">
        <f t="shared" si="1"/>
        <v>0</v>
      </c>
    </row>
    <row r="32" spans="1:10" ht="23.25" x14ac:dyDescent="0.35">
      <c r="A32" s="18" t="s">
        <v>449</v>
      </c>
      <c r="B32" s="26">
        <v>3.5</v>
      </c>
      <c r="C32" s="23"/>
      <c r="D32" s="23"/>
      <c r="E32" s="23"/>
      <c r="F32" s="23"/>
      <c r="G32" s="23"/>
      <c r="H32" s="591"/>
      <c r="I32" s="101">
        <f t="shared" si="0"/>
        <v>0</v>
      </c>
      <c r="J32" s="99">
        <f t="shared" si="1"/>
        <v>0</v>
      </c>
    </row>
    <row r="33" spans="1:10" ht="23.25" x14ac:dyDescent="0.35">
      <c r="A33" s="18" t="s">
        <v>450</v>
      </c>
      <c r="B33" s="26">
        <v>3.5</v>
      </c>
      <c r="C33" s="23"/>
      <c r="D33" s="23"/>
      <c r="E33" s="23"/>
      <c r="F33" s="23"/>
      <c r="G33" s="23"/>
      <c r="H33" s="591"/>
      <c r="I33" s="101">
        <f t="shared" si="0"/>
        <v>0</v>
      </c>
      <c r="J33" s="99">
        <f t="shared" si="1"/>
        <v>0</v>
      </c>
    </row>
    <row r="34" spans="1:10" ht="23.25" x14ac:dyDescent="0.35">
      <c r="A34" s="18" t="s">
        <v>451</v>
      </c>
      <c r="B34" s="26">
        <v>3.5</v>
      </c>
      <c r="C34" s="23"/>
      <c r="D34" s="23"/>
      <c r="E34" s="23"/>
      <c r="F34" s="23"/>
      <c r="G34" s="23"/>
      <c r="H34" s="591"/>
      <c r="I34" s="101">
        <f t="shared" si="0"/>
        <v>0</v>
      </c>
      <c r="J34" s="99">
        <f t="shared" si="1"/>
        <v>0</v>
      </c>
    </row>
    <row r="35" spans="1:10" ht="23.25" x14ac:dyDescent="0.35">
      <c r="A35" s="18" t="s">
        <v>452</v>
      </c>
      <c r="B35" s="26">
        <v>3.5</v>
      </c>
      <c r="C35" s="23"/>
      <c r="D35" s="23"/>
      <c r="E35" s="23"/>
      <c r="F35" s="23"/>
      <c r="G35" s="23"/>
      <c r="H35" s="591"/>
      <c r="I35" s="101">
        <f t="shared" si="0"/>
        <v>0</v>
      </c>
      <c r="J35" s="99">
        <f t="shared" si="1"/>
        <v>0</v>
      </c>
    </row>
    <row r="36" spans="1:10" ht="23.25" x14ac:dyDescent="0.35">
      <c r="A36" s="18" t="s">
        <v>453</v>
      </c>
      <c r="B36" s="26">
        <v>3.5</v>
      </c>
      <c r="C36" s="23"/>
      <c r="D36" s="23"/>
      <c r="E36" s="23"/>
      <c r="F36" s="23"/>
      <c r="G36" s="23"/>
      <c r="H36" s="591"/>
      <c r="I36" s="101">
        <f t="shared" si="0"/>
        <v>0</v>
      </c>
      <c r="J36" s="99">
        <f t="shared" si="1"/>
        <v>0</v>
      </c>
    </row>
    <row r="37" spans="1:10" ht="23.25" x14ac:dyDescent="0.35">
      <c r="A37" s="18" t="s">
        <v>454</v>
      </c>
      <c r="B37" s="26">
        <v>3.5</v>
      </c>
      <c r="C37" s="23"/>
      <c r="D37" s="23"/>
      <c r="E37" s="23"/>
      <c r="F37" s="23"/>
      <c r="G37" s="23"/>
      <c r="H37" s="591"/>
      <c r="I37" s="101">
        <f t="shared" si="0"/>
        <v>0</v>
      </c>
      <c r="J37" s="99">
        <f t="shared" si="1"/>
        <v>0</v>
      </c>
    </row>
    <row r="38" spans="1:10" ht="23.25" x14ac:dyDescent="0.35">
      <c r="A38" s="18" t="s">
        <v>455</v>
      </c>
      <c r="B38" s="26">
        <v>3.5</v>
      </c>
      <c r="C38" s="23"/>
      <c r="D38" s="23"/>
      <c r="E38" s="23"/>
      <c r="F38" s="23"/>
      <c r="G38" s="23"/>
      <c r="H38" s="591"/>
      <c r="I38" s="101">
        <f t="shared" si="0"/>
        <v>0</v>
      </c>
      <c r="J38" s="99">
        <f t="shared" si="1"/>
        <v>0</v>
      </c>
    </row>
    <row r="39" spans="1:10" ht="23.25" x14ac:dyDescent="0.35">
      <c r="A39" s="18" t="s">
        <v>456</v>
      </c>
      <c r="B39" s="26">
        <v>3.5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591"/>
      <c r="I39" s="101">
        <f t="shared" si="0"/>
        <v>0</v>
      </c>
      <c r="J39" s="99">
        <f t="shared" si="1"/>
        <v>0</v>
      </c>
    </row>
    <row r="40" spans="1:10" ht="23.25" x14ac:dyDescent="0.35">
      <c r="A40" s="8" t="s">
        <v>46</v>
      </c>
      <c r="B40" s="53" t="s">
        <v>808</v>
      </c>
      <c r="C40" s="7">
        <v>2</v>
      </c>
      <c r="D40" s="76">
        <v>4</v>
      </c>
      <c r="E40" s="76">
        <v>6</v>
      </c>
      <c r="F40" s="76">
        <v>8</v>
      </c>
      <c r="G40" s="76">
        <v>10</v>
      </c>
      <c r="H40" s="591"/>
      <c r="I40" s="20" t="s">
        <v>8</v>
      </c>
      <c r="J40" s="19" t="s">
        <v>10</v>
      </c>
    </row>
    <row r="41" spans="1:10" s="58" customFormat="1" ht="23.25" customHeight="1" x14ac:dyDescent="0.35">
      <c r="A41" s="362" t="s">
        <v>763</v>
      </c>
      <c r="B41" s="364"/>
      <c r="C41" s="90">
        <f>SUM(C10:C39)</f>
        <v>0</v>
      </c>
      <c r="D41" s="90">
        <f>SUM(D10:D39)</f>
        <v>0</v>
      </c>
      <c r="E41" s="90">
        <f>SUM(E10:E39)</f>
        <v>0</v>
      </c>
      <c r="F41" s="90">
        <f>SUM(F10:F39)</f>
        <v>0</v>
      </c>
      <c r="G41" s="90">
        <f>SUM(G10:G39)</f>
        <v>0</v>
      </c>
      <c r="H41" s="592"/>
      <c r="I41" s="90">
        <f>SUM(I10:I39)</f>
        <v>0</v>
      </c>
      <c r="J41" s="91">
        <f>SUM(J10:J39)</f>
        <v>0</v>
      </c>
    </row>
    <row r="42" spans="1:10" ht="24.95" customHeight="1" x14ac:dyDescent="0.2">
      <c r="A42" s="457" t="s">
        <v>756</v>
      </c>
      <c r="B42" s="458"/>
      <c r="C42" s="458"/>
      <c r="D42" s="458"/>
      <c r="E42" s="458"/>
      <c r="F42" s="458"/>
      <c r="G42" s="458"/>
      <c r="H42" s="458"/>
      <c r="I42" s="458"/>
      <c r="J42" s="459"/>
    </row>
  </sheetData>
  <sheetProtection selectLockedCells="1"/>
  <mergeCells count="18"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I27</f>
        <v>0</v>
      </c>
    </row>
    <row r="8" spans="1:10" ht="23.25" x14ac:dyDescent="0.35">
      <c r="A8" s="8" t="s">
        <v>723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590"/>
      <c r="I8" s="468" t="s">
        <v>8</v>
      </c>
      <c r="J8" s="466" t="s">
        <v>10</v>
      </c>
    </row>
    <row r="9" spans="1:10" ht="23.25" x14ac:dyDescent="0.2">
      <c r="A9" s="189" t="s">
        <v>734</v>
      </c>
      <c r="B9" s="467"/>
      <c r="C9" s="469"/>
      <c r="D9" s="469"/>
      <c r="E9" s="469"/>
      <c r="F9" s="469"/>
      <c r="G9" s="469"/>
      <c r="H9" s="591"/>
      <c r="I9" s="469"/>
      <c r="J9" s="467"/>
    </row>
    <row r="10" spans="1:10" ht="23.25" x14ac:dyDescent="0.35">
      <c r="A10" s="18" t="s">
        <v>457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1"/>
      <c r="I10" s="43">
        <f t="shared" ref="I10:I25" si="0">SUM(C10:G10)</f>
        <v>0</v>
      </c>
      <c r="J10" s="49">
        <f t="shared" ref="J10:J25" si="1">B10*I10</f>
        <v>0</v>
      </c>
    </row>
    <row r="11" spans="1:10" ht="23.25" x14ac:dyDescent="0.35">
      <c r="A11" s="18" t="s">
        <v>458</v>
      </c>
      <c r="B11" s="26">
        <v>3.5</v>
      </c>
      <c r="C11" s="23">
        <v>0</v>
      </c>
      <c r="D11" s="23"/>
      <c r="E11" s="23"/>
      <c r="F11" s="23"/>
      <c r="G11" s="23"/>
      <c r="H11" s="591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457</v>
      </c>
      <c r="B12" s="26">
        <v>3.5</v>
      </c>
      <c r="C12" s="23">
        <v>0</v>
      </c>
      <c r="D12" s="23"/>
      <c r="E12" s="23"/>
      <c r="F12" s="23"/>
      <c r="G12" s="23"/>
      <c r="H12" s="591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459</v>
      </c>
      <c r="B13" s="26">
        <v>3.5</v>
      </c>
      <c r="C13" s="23">
        <v>0</v>
      </c>
      <c r="D13" s="23"/>
      <c r="E13" s="23"/>
      <c r="F13" s="23"/>
      <c r="G13" s="23"/>
      <c r="H13" s="591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460</v>
      </c>
      <c r="B14" s="26">
        <v>3.5</v>
      </c>
      <c r="C14" s="23">
        <v>0</v>
      </c>
      <c r="D14" s="23"/>
      <c r="E14" s="23"/>
      <c r="F14" s="23"/>
      <c r="G14" s="23"/>
      <c r="H14" s="591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461</v>
      </c>
      <c r="B15" s="26">
        <v>3.5</v>
      </c>
      <c r="C15" s="23">
        <v>0</v>
      </c>
      <c r="D15" s="23"/>
      <c r="E15" s="23"/>
      <c r="F15" s="23"/>
      <c r="G15" s="23"/>
      <c r="H15" s="591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462</v>
      </c>
      <c r="B16" s="26">
        <v>3.5</v>
      </c>
      <c r="C16" s="23">
        <v>0</v>
      </c>
      <c r="D16" s="23"/>
      <c r="E16" s="23"/>
      <c r="F16" s="23"/>
      <c r="G16" s="23"/>
      <c r="H16" s="591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463</v>
      </c>
      <c r="B17" s="26">
        <v>3.5</v>
      </c>
      <c r="C17" s="23">
        <v>0</v>
      </c>
      <c r="D17" s="23"/>
      <c r="E17" s="23"/>
      <c r="F17" s="23"/>
      <c r="G17" s="23"/>
      <c r="H17" s="591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464</v>
      </c>
      <c r="B18" s="26">
        <v>3.5</v>
      </c>
      <c r="C18" s="23">
        <v>0</v>
      </c>
      <c r="D18" s="23"/>
      <c r="E18" s="23"/>
      <c r="F18" s="23"/>
      <c r="G18" s="23"/>
      <c r="H18" s="591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465</v>
      </c>
      <c r="B19" s="26">
        <v>3.5</v>
      </c>
      <c r="C19" s="23">
        <v>0</v>
      </c>
      <c r="D19" s="23"/>
      <c r="E19" s="23"/>
      <c r="F19" s="23"/>
      <c r="G19" s="23"/>
      <c r="H19" s="591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466</v>
      </c>
      <c r="B20" s="26">
        <v>3.5</v>
      </c>
      <c r="C20" s="23">
        <v>0</v>
      </c>
      <c r="D20" s="23"/>
      <c r="E20" s="23"/>
      <c r="F20" s="23"/>
      <c r="G20" s="23"/>
      <c r="H20" s="591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467</v>
      </c>
      <c r="B21" s="26">
        <v>3.5</v>
      </c>
      <c r="C21" s="23">
        <v>0</v>
      </c>
      <c r="D21" s="23"/>
      <c r="E21" s="23"/>
      <c r="F21" s="23"/>
      <c r="G21" s="23"/>
      <c r="H21" s="591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422</v>
      </c>
      <c r="B22" s="26">
        <v>3.5</v>
      </c>
      <c r="C22" s="23">
        <v>0</v>
      </c>
      <c r="D22" s="23"/>
      <c r="E22" s="23"/>
      <c r="F22" s="23"/>
      <c r="G22" s="23"/>
      <c r="H22" s="591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423</v>
      </c>
      <c r="B23" s="26">
        <v>3.5</v>
      </c>
      <c r="C23" s="23">
        <v>0</v>
      </c>
      <c r="D23" s="23"/>
      <c r="E23" s="23"/>
      <c r="F23" s="23"/>
      <c r="G23" s="23"/>
      <c r="H23" s="591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424</v>
      </c>
      <c r="B24" s="26">
        <v>3.5</v>
      </c>
      <c r="C24" s="23">
        <v>0</v>
      </c>
      <c r="D24" s="23"/>
      <c r="E24" s="23"/>
      <c r="F24" s="23"/>
      <c r="G24" s="23"/>
      <c r="H24" s="591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425</v>
      </c>
      <c r="B25" s="26">
        <v>3.5</v>
      </c>
      <c r="C25" s="23">
        <v>0</v>
      </c>
      <c r="D25" s="23"/>
      <c r="E25" s="23"/>
      <c r="F25" s="23"/>
      <c r="G25" s="23">
        <v>0</v>
      </c>
      <c r="H25" s="591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723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76">
        <v>10</v>
      </c>
      <c r="H26" s="591"/>
      <c r="I26" s="20" t="s">
        <v>8</v>
      </c>
      <c r="J26" s="19" t="s">
        <v>10</v>
      </c>
    </row>
    <row r="27" spans="1:10" s="58" customFormat="1" ht="23.25" customHeight="1" x14ac:dyDescent="0.35">
      <c r="A27" s="362" t="s">
        <v>763</v>
      </c>
      <c r="B27" s="364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90">
        <f>SUM(G10:G25)</f>
        <v>0</v>
      </c>
      <c r="H27" s="592"/>
      <c r="I27" s="90">
        <f>SUM(I10:I25)</f>
        <v>0</v>
      </c>
      <c r="J27" s="91">
        <f>SUM(J10:J25)</f>
        <v>0</v>
      </c>
    </row>
    <row r="28" spans="1:10" ht="24.95" customHeight="1" x14ac:dyDescent="0.2">
      <c r="A28" s="457" t="s">
        <v>756</v>
      </c>
      <c r="B28" s="458"/>
      <c r="C28" s="458"/>
      <c r="D28" s="458"/>
      <c r="E28" s="458"/>
      <c r="F28" s="458"/>
      <c r="G28" s="458"/>
      <c r="H28" s="458"/>
      <c r="I28" s="458"/>
      <c r="J28" s="459"/>
    </row>
  </sheetData>
  <sheetProtection selectLockedCells="1"/>
  <mergeCells count="18">
    <mergeCell ref="A1:J1"/>
    <mergeCell ref="A2:J2"/>
    <mergeCell ref="A3:J3"/>
    <mergeCell ref="A4:J4"/>
    <mergeCell ref="A27:B27"/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4" workbookViewId="0">
      <selection activeCell="B11" sqref="B11:B40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I42</f>
        <v>0</v>
      </c>
    </row>
    <row r="8" spans="1:10" ht="23.25" x14ac:dyDescent="0.35">
      <c r="A8" s="8" t="s">
        <v>48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77"/>
      <c r="I8" s="468" t="s">
        <v>8</v>
      </c>
      <c r="J8" s="466" t="s">
        <v>10</v>
      </c>
    </row>
    <row r="9" spans="1:10" ht="23.25" x14ac:dyDescent="0.35">
      <c r="A9" s="189" t="s">
        <v>734</v>
      </c>
      <c r="B9" s="467"/>
      <c r="C9" s="469"/>
      <c r="D9" s="469"/>
      <c r="E9" s="469"/>
      <c r="F9" s="469"/>
      <c r="G9" s="469"/>
      <c r="H9" s="78"/>
      <c r="I9" s="469"/>
      <c r="J9" s="467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78"/>
      <c r="I10" s="43">
        <f t="shared" ref="I10:I40" si="0">SUM(C10:G10)</f>
        <v>0</v>
      </c>
      <c r="J10" s="49">
        <f t="shared" ref="J10:J4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7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106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7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7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7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107</v>
      </c>
      <c r="B15" s="26">
        <v>3.5</v>
      </c>
      <c r="C15" s="23">
        <v>0</v>
      </c>
      <c r="D15" s="23"/>
      <c r="E15" s="23"/>
      <c r="F15" s="23"/>
      <c r="G15" s="23"/>
      <c r="H15" s="7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7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109</v>
      </c>
      <c r="B17" s="26">
        <v>3.5</v>
      </c>
      <c r="C17" s="23">
        <v>0</v>
      </c>
      <c r="D17" s="23"/>
      <c r="E17" s="23"/>
      <c r="F17" s="23"/>
      <c r="G17" s="23"/>
      <c r="H17" s="7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82</v>
      </c>
      <c r="B18" s="26">
        <v>3.5</v>
      </c>
      <c r="C18" s="23">
        <v>0</v>
      </c>
      <c r="D18" s="23"/>
      <c r="E18" s="23"/>
      <c r="F18" s="23"/>
      <c r="G18" s="23"/>
      <c r="H18" s="7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84</v>
      </c>
      <c r="B19" s="26">
        <v>3.5</v>
      </c>
      <c r="C19" s="23">
        <v>0</v>
      </c>
      <c r="D19" s="23"/>
      <c r="E19" s="23"/>
      <c r="F19" s="23"/>
      <c r="G19" s="23"/>
      <c r="H19" s="7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7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110</v>
      </c>
      <c r="B21" s="26">
        <v>3.5</v>
      </c>
      <c r="C21" s="23">
        <v>0</v>
      </c>
      <c r="D21" s="23"/>
      <c r="E21" s="23"/>
      <c r="F21" s="23"/>
      <c r="G21" s="23"/>
      <c r="H21" s="7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111</v>
      </c>
      <c r="B22" s="26">
        <v>3.5</v>
      </c>
      <c r="C22" s="23">
        <v>0</v>
      </c>
      <c r="D22" s="23"/>
      <c r="E22" s="23"/>
      <c r="F22" s="23"/>
      <c r="G22" s="23"/>
      <c r="H22" s="7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112</v>
      </c>
      <c r="B23" s="26">
        <v>3.5</v>
      </c>
      <c r="C23" s="23">
        <v>0</v>
      </c>
      <c r="D23" s="23"/>
      <c r="E23" s="23"/>
      <c r="F23" s="23"/>
      <c r="G23" s="23"/>
      <c r="H23" s="7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87</v>
      </c>
      <c r="B24" s="26">
        <v>3.5</v>
      </c>
      <c r="C24" s="23">
        <v>0</v>
      </c>
      <c r="D24" s="23"/>
      <c r="E24" s="23"/>
      <c r="F24" s="23"/>
      <c r="G24" s="23"/>
      <c r="H24" s="78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113</v>
      </c>
      <c r="B25" s="26">
        <v>3.5</v>
      </c>
      <c r="C25" s="23">
        <v>0</v>
      </c>
      <c r="D25" s="23"/>
      <c r="E25" s="23"/>
      <c r="F25" s="23"/>
      <c r="G25" s="23"/>
      <c r="H25" s="78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88</v>
      </c>
      <c r="B26" s="26">
        <v>3.5</v>
      </c>
      <c r="C26" s="23">
        <v>0</v>
      </c>
      <c r="D26" s="23"/>
      <c r="E26" s="23"/>
      <c r="F26" s="23"/>
      <c r="G26" s="23"/>
      <c r="H26" s="78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89</v>
      </c>
      <c r="B27" s="26">
        <v>3.5</v>
      </c>
      <c r="C27" s="23">
        <v>0</v>
      </c>
      <c r="D27" s="23"/>
      <c r="E27" s="23"/>
      <c r="F27" s="23"/>
      <c r="G27" s="23"/>
      <c r="H27" s="78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90</v>
      </c>
      <c r="B28" s="26">
        <v>3.5</v>
      </c>
      <c r="C28" s="23">
        <v>0</v>
      </c>
      <c r="D28" s="23"/>
      <c r="E28" s="23"/>
      <c r="F28" s="23"/>
      <c r="G28" s="23"/>
      <c r="H28" s="78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91</v>
      </c>
      <c r="B29" s="26">
        <v>3.5</v>
      </c>
      <c r="C29" s="23">
        <v>0</v>
      </c>
      <c r="D29" s="23"/>
      <c r="E29" s="23"/>
      <c r="F29" s="23"/>
      <c r="G29" s="23"/>
      <c r="H29" s="78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114</v>
      </c>
      <c r="B30" s="26">
        <v>3.5</v>
      </c>
      <c r="C30" s="23">
        <v>0</v>
      </c>
      <c r="D30" s="23"/>
      <c r="E30" s="23"/>
      <c r="F30" s="23"/>
      <c r="G30" s="23"/>
      <c r="H30" s="78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115</v>
      </c>
      <c r="B31" s="26">
        <v>3.5</v>
      </c>
      <c r="C31" s="23">
        <v>0</v>
      </c>
      <c r="D31" s="23"/>
      <c r="E31" s="23"/>
      <c r="F31" s="23"/>
      <c r="G31" s="23"/>
      <c r="H31" s="78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104</v>
      </c>
      <c r="B32" s="26">
        <v>3.5</v>
      </c>
      <c r="C32" s="23">
        <v>0</v>
      </c>
      <c r="D32" s="23"/>
      <c r="E32" s="23"/>
      <c r="F32" s="23"/>
      <c r="G32" s="23"/>
      <c r="H32" s="78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116</v>
      </c>
      <c r="B33" s="26">
        <v>3.5</v>
      </c>
      <c r="C33" s="23">
        <v>0</v>
      </c>
      <c r="D33" s="23"/>
      <c r="E33" s="23"/>
      <c r="F33" s="23"/>
      <c r="G33" s="23"/>
      <c r="H33" s="78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117</v>
      </c>
      <c r="B34" s="26">
        <v>3.5</v>
      </c>
      <c r="C34" s="23">
        <v>0</v>
      </c>
      <c r="D34" s="23"/>
      <c r="E34" s="23"/>
      <c r="F34" s="23"/>
      <c r="G34" s="23"/>
      <c r="H34" s="78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118</v>
      </c>
      <c r="B35" s="26">
        <v>3.5</v>
      </c>
      <c r="C35" s="23">
        <v>0</v>
      </c>
      <c r="D35" s="23"/>
      <c r="E35" s="23"/>
      <c r="F35" s="23"/>
      <c r="G35" s="23"/>
      <c r="H35" s="78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105</v>
      </c>
      <c r="B36" s="26">
        <v>3.5</v>
      </c>
      <c r="C36" s="23">
        <v>0</v>
      </c>
      <c r="D36" s="23"/>
      <c r="E36" s="23"/>
      <c r="F36" s="23"/>
      <c r="G36" s="23"/>
      <c r="H36" s="78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119</v>
      </c>
      <c r="B37" s="26">
        <v>3.5</v>
      </c>
      <c r="C37" s="23">
        <v>0</v>
      </c>
      <c r="D37" s="23"/>
      <c r="E37" s="23"/>
      <c r="F37" s="23"/>
      <c r="G37" s="23"/>
      <c r="H37" s="78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93</v>
      </c>
      <c r="B38" s="26">
        <v>3.5</v>
      </c>
      <c r="C38" s="23">
        <v>0</v>
      </c>
      <c r="D38" s="23"/>
      <c r="E38" s="23"/>
      <c r="F38" s="23"/>
      <c r="G38" s="23"/>
      <c r="H38" s="78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93</v>
      </c>
      <c r="B39" s="26">
        <v>3.5</v>
      </c>
      <c r="C39" s="23">
        <v>0</v>
      </c>
      <c r="D39" s="23"/>
      <c r="E39" s="23"/>
      <c r="F39" s="23"/>
      <c r="G39" s="23"/>
      <c r="H39" s="78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94</v>
      </c>
      <c r="B40" s="26">
        <v>3.5</v>
      </c>
      <c r="C40" s="23">
        <v>0</v>
      </c>
      <c r="D40" s="23">
        <v>0</v>
      </c>
      <c r="E40" s="23"/>
      <c r="F40" s="23"/>
      <c r="G40" s="23">
        <v>0</v>
      </c>
      <c r="H40" s="78"/>
      <c r="I40" s="43">
        <f t="shared" si="0"/>
        <v>0</v>
      </c>
      <c r="J40" s="49">
        <f t="shared" si="1"/>
        <v>0</v>
      </c>
    </row>
    <row r="41" spans="1:10" ht="23.25" x14ac:dyDescent="0.35">
      <c r="A41" s="8" t="str">
        <f>Slinkies</f>
        <v>Slinkies</v>
      </c>
      <c r="B41" s="53" t="s">
        <v>808</v>
      </c>
      <c r="C41" s="7">
        <v>2</v>
      </c>
      <c r="D41" s="76">
        <v>4</v>
      </c>
      <c r="E41" s="76">
        <v>6</v>
      </c>
      <c r="F41" s="76">
        <v>8</v>
      </c>
      <c r="G41" s="76">
        <v>10</v>
      </c>
      <c r="H41" s="78"/>
      <c r="I41" s="20" t="s">
        <v>8</v>
      </c>
      <c r="J41" s="19" t="s">
        <v>10</v>
      </c>
    </row>
    <row r="42" spans="1:10" s="58" customFormat="1" ht="23.25" customHeight="1" x14ac:dyDescent="0.35">
      <c r="A42" s="362" t="s">
        <v>763</v>
      </c>
      <c r="B42" s="364"/>
      <c r="C42" s="90">
        <f>SUM(C10:C40)</f>
        <v>0</v>
      </c>
      <c r="D42" s="90">
        <f>SUM(D10:D40)</f>
        <v>0</v>
      </c>
      <c r="E42" s="90">
        <f>SUM(E10:E40)</f>
        <v>0</v>
      </c>
      <c r="F42" s="90">
        <f>SUM(F10:F40)</f>
        <v>0</v>
      </c>
      <c r="G42" s="90">
        <f>SUM(G10:G40)</f>
        <v>0</v>
      </c>
      <c r="H42" s="79"/>
      <c r="I42" s="90">
        <f>SUM(I10:I40)</f>
        <v>0</v>
      </c>
      <c r="J42" s="91">
        <f>SUM(J10:J40)</f>
        <v>0</v>
      </c>
    </row>
    <row r="43" spans="1:10" ht="24.95" customHeight="1" x14ac:dyDescent="0.2">
      <c r="A43" s="457" t="s">
        <v>756</v>
      </c>
      <c r="B43" s="458"/>
      <c r="C43" s="458"/>
      <c r="D43" s="458"/>
      <c r="E43" s="458"/>
      <c r="F43" s="458"/>
      <c r="G43" s="458"/>
      <c r="H43" s="458"/>
      <c r="I43" s="458"/>
      <c r="J43" s="459"/>
    </row>
  </sheetData>
  <sheetProtection selectLockedCells="1"/>
  <mergeCells count="17">
    <mergeCell ref="A1:J1"/>
    <mergeCell ref="A2:J2"/>
    <mergeCell ref="A3:J3"/>
    <mergeCell ref="A4:J4"/>
    <mergeCell ref="A42:B42"/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workbookViewId="0">
      <selection activeCell="A6" sqref="A6:H6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</row>
    <row r="2" spans="1:8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</row>
    <row r="3" spans="1:8" ht="23.25" x14ac:dyDescent="0.2">
      <c r="A3" s="475" t="s">
        <v>934</v>
      </c>
      <c r="B3" s="471"/>
      <c r="C3" s="471"/>
      <c r="D3" s="471"/>
      <c r="E3" s="471"/>
      <c r="F3" s="471"/>
      <c r="G3" s="471"/>
      <c r="H3" s="471"/>
    </row>
    <row r="4" spans="1:8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</row>
    <row r="5" spans="1:8" ht="23.25" x14ac:dyDescent="0.2">
      <c r="A5" s="539" t="s">
        <v>730</v>
      </c>
      <c r="B5" s="539"/>
      <c r="C5" s="539"/>
      <c r="D5" s="539"/>
      <c r="E5" s="539"/>
      <c r="F5" s="539"/>
      <c r="G5" s="539"/>
      <c r="H5" s="539"/>
    </row>
    <row r="6" spans="1:8" ht="23.25" x14ac:dyDescent="0.2">
      <c r="A6" s="534" t="s">
        <v>729</v>
      </c>
      <c r="B6" s="534"/>
      <c r="C6" s="534"/>
      <c r="D6" s="534"/>
      <c r="E6" s="534"/>
      <c r="F6" s="534"/>
      <c r="G6" s="534"/>
      <c r="H6" s="534"/>
    </row>
    <row r="7" spans="1:8" ht="23.25" x14ac:dyDescent="0.2">
      <c r="A7" s="532" t="s">
        <v>764</v>
      </c>
      <c r="B7" s="532"/>
      <c r="C7" s="532"/>
      <c r="D7" s="532"/>
      <c r="E7" s="532"/>
      <c r="F7" s="532"/>
      <c r="G7" s="532"/>
      <c r="H7" s="88">
        <f>G18</f>
        <v>0</v>
      </c>
    </row>
    <row r="8" spans="1:8" ht="23.25" x14ac:dyDescent="0.35">
      <c r="A8" s="230" t="s">
        <v>934</v>
      </c>
      <c r="B8" s="466" t="s">
        <v>715</v>
      </c>
      <c r="C8" s="468">
        <v>4</v>
      </c>
      <c r="D8" s="468">
        <v>6</v>
      </c>
      <c r="E8" s="468">
        <v>8</v>
      </c>
      <c r="F8" s="468">
        <v>10</v>
      </c>
      <c r="G8" s="468" t="s">
        <v>8</v>
      </c>
      <c r="H8" s="466" t="s">
        <v>10</v>
      </c>
    </row>
    <row r="9" spans="1:8" ht="23.25" x14ac:dyDescent="0.35">
      <c r="A9" s="217" t="s">
        <v>734</v>
      </c>
      <c r="B9" s="467"/>
      <c r="C9" s="469"/>
      <c r="D9" s="469"/>
      <c r="E9" s="469"/>
      <c r="F9" s="469"/>
      <c r="G9" s="469"/>
      <c r="H9" s="467"/>
    </row>
    <row r="10" spans="1:8" ht="23.25" x14ac:dyDescent="0.35">
      <c r="A10" s="217" t="s">
        <v>936</v>
      </c>
      <c r="B10" s="26">
        <v>2</v>
      </c>
      <c r="C10" s="235">
        <v>0</v>
      </c>
      <c r="D10" s="235">
        <v>0</v>
      </c>
      <c r="E10" s="235">
        <v>0</v>
      </c>
      <c r="F10" s="235">
        <v>0</v>
      </c>
      <c r="G10" s="43">
        <f>SUM(C10:F10)</f>
        <v>0</v>
      </c>
      <c r="H10" s="49">
        <f>B10*G10</f>
        <v>0</v>
      </c>
    </row>
    <row r="11" spans="1:8" ht="23.25" x14ac:dyDescent="0.35">
      <c r="A11" s="217" t="s">
        <v>172</v>
      </c>
      <c r="B11" s="26">
        <v>2</v>
      </c>
      <c r="C11" s="235"/>
      <c r="D11" s="235"/>
      <c r="E11" s="235"/>
      <c r="F11" s="235"/>
      <c r="G11" s="43"/>
      <c r="H11" s="49"/>
    </row>
    <row r="12" spans="1:8" ht="23.25" x14ac:dyDescent="0.35">
      <c r="A12" s="217" t="s">
        <v>72</v>
      </c>
      <c r="B12" s="26">
        <v>2</v>
      </c>
      <c r="C12" s="235">
        <v>0</v>
      </c>
      <c r="D12" s="235">
        <v>0</v>
      </c>
      <c r="E12" s="235">
        <v>0</v>
      </c>
      <c r="F12" s="235">
        <v>0</v>
      </c>
      <c r="G12" s="43">
        <f>SUM(C12:F12)</f>
        <v>0</v>
      </c>
      <c r="H12" s="49">
        <f>B12*G12</f>
        <v>0</v>
      </c>
    </row>
    <row r="13" spans="1:8" ht="23.25" x14ac:dyDescent="0.35">
      <c r="A13" s="217" t="s">
        <v>935</v>
      </c>
      <c r="B13" s="26">
        <v>2</v>
      </c>
      <c r="C13" s="235">
        <v>0</v>
      </c>
      <c r="D13" s="235">
        <v>0</v>
      </c>
      <c r="E13" s="235">
        <v>0</v>
      </c>
      <c r="F13" s="235">
        <v>0</v>
      </c>
      <c r="G13" s="43">
        <f>SUM(C13:F13)</f>
        <v>0</v>
      </c>
      <c r="H13" s="49">
        <f>B13*G13</f>
        <v>0</v>
      </c>
    </row>
    <row r="14" spans="1:8" ht="23.25" x14ac:dyDescent="0.35">
      <c r="A14" s="217" t="s">
        <v>556</v>
      </c>
      <c r="B14" s="26">
        <v>2</v>
      </c>
      <c r="C14" s="235">
        <v>0</v>
      </c>
      <c r="D14" s="235">
        <v>0</v>
      </c>
      <c r="E14" s="235">
        <v>0</v>
      </c>
      <c r="F14" s="235">
        <v>0</v>
      </c>
      <c r="G14" s="43">
        <f>SUM(C14:F14)</f>
        <v>0</v>
      </c>
      <c r="H14" s="49">
        <f>B14*G14</f>
        <v>0</v>
      </c>
    </row>
    <row r="15" spans="1:8" ht="23.25" x14ac:dyDescent="0.35">
      <c r="A15" s="217" t="s">
        <v>269</v>
      </c>
      <c r="B15" s="26">
        <v>2</v>
      </c>
      <c r="C15" s="235"/>
      <c r="D15" s="235"/>
      <c r="E15" s="235"/>
      <c r="F15" s="235"/>
      <c r="G15" s="43">
        <f>SUM(C15:F15)</f>
        <v>0</v>
      </c>
      <c r="H15" s="49">
        <f>B15*G15</f>
        <v>0</v>
      </c>
    </row>
    <row r="16" spans="1:8" ht="23.25" x14ac:dyDescent="0.35">
      <c r="A16" s="217" t="s">
        <v>158</v>
      </c>
      <c r="B16" s="26">
        <v>2</v>
      </c>
      <c r="C16" s="235">
        <v>0</v>
      </c>
      <c r="D16" s="235"/>
      <c r="E16" s="235"/>
      <c r="F16" s="235"/>
      <c r="G16" s="43">
        <f>SUM(C16:F16)</f>
        <v>0</v>
      </c>
      <c r="H16" s="49">
        <f>B16*G16</f>
        <v>0</v>
      </c>
    </row>
    <row r="17" spans="1:8" ht="23.25" x14ac:dyDescent="0.35">
      <c r="A17" s="230" t="str">
        <f>A8</f>
        <v>SMELT BITES - WEIGHTED</v>
      </c>
      <c r="B17" s="53" t="s">
        <v>808</v>
      </c>
      <c r="C17" s="295">
        <v>4</v>
      </c>
      <c r="D17" s="295">
        <v>6</v>
      </c>
      <c r="E17" s="295">
        <v>8</v>
      </c>
      <c r="F17" s="295">
        <v>10</v>
      </c>
      <c r="G17" s="20" t="s">
        <v>8</v>
      </c>
      <c r="H17" s="19" t="s">
        <v>10</v>
      </c>
    </row>
    <row r="18" spans="1:8" ht="23.25" x14ac:dyDescent="0.35">
      <c r="A18" s="595" t="s">
        <v>763</v>
      </c>
      <c r="B18" s="596"/>
      <c r="C18" s="90">
        <f t="shared" ref="C18:H18" si="0">SUM(C10:C16)</f>
        <v>0</v>
      </c>
      <c r="D18" s="90">
        <f t="shared" si="0"/>
        <v>0</v>
      </c>
      <c r="E18" s="90">
        <f t="shared" si="0"/>
        <v>0</v>
      </c>
      <c r="F18" s="90">
        <f t="shared" si="0"/>
        <v>0</v>
      </c>
      <c r="G18" s="90">
        <f t="shared" si="0"/>
        <v>0</v>
      </c>
      <c r="H18" s="91">
        <f t="shared" si="0"/>
        <v>0</v>
      </c>
    </row>
    <row r="19" spans="1:8" ht="23.25" x14ac:dyDescent="0.2">
      <c r="A19" s="457" t="s">
        <v>756</v>
      </c>
      <c r="B19" s="458"/>
      <c r="C19" s="458"/>
      <c r="D19" s="458"/>
      <c r="E19" s="458"/>
      <c r="F19" s="458"/>
      <c r="G19" s="458"/>
      <c r="H19" s="459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I16</f>
        <v>0</v>
      </c>
    </row>
    <row r="8" spans="1:10" ht="23.25" x14ac:dyDescent="0.35">
      <c r="A8" s="8" t="s">
        <v>628</v>
      </c>
      <c r="B8" s="466" t="s">
        <v>715</v>
      </c>
      <c r="C8" s="468">
        <v>10</v>
      </c>
      <c r="D8" s="468">
        <v>12</v>
      </c>
      <c r="E8" s="468">
        <v>14</v>
      </c>
      <c r="F8" s="468">
        <v>16</v>
      </c>
      <c r="G8" s="468">
        <v>18</v>
      </c>
      <c r="H8" s="590"/>
      <c r="I8" s="468" t="s">
        <v>8</v>
      </c>
      <c r="J8" s="466" t="s">
        <v>10</v>
      </c>
    </row>
    <row r="9" spans="1:10" ht="23.25" x14ac:dyDescent="0.35">
      <c r="A9" s="117" t="s">
        <v>734</v>
      </c>
      <c r="B9" s="467"/>
      <c r="C9" s="469"/>
      <c r="D9" s="469"/>
      <c r="E9" s="469"/>
      <c r="F9" s="469"/>
      <c r="G9" s="469"/>
      <c r="H9" s="591"/>
      <c r="I9" s="469"/>
      <c r="J9" s="467"/>
    </row>
    <row r="10" spans="1:10" ht="23.25" x14ac:dyDescent="0.35">
      <c r="A10" s="31" t="s">
        <v>629</v>
      </c>
      <c r="B10" s="48">
        <v>2.5</v>
      </c>
      <c r="C10" s="28">
        <v>0</v>
      </c>
      <c r="D10" s="23">
        <v>0</v>
      </c>
      <c r="E10" s="23">
        <v>0</v>
      </c>
      <c r="F10" s="28">
        <v>0</v>
      </c>
      <c r="G10" s="28">
        <v>0</v>
      </c>
      <c r="H10" s="591"/>
      <c r="I10" s="43">
        <f>SUM(C10:G10)</f>
        <v>0</v>
      </c>
      <c r="J10" s="49">
        <f>B10*I10</f>
        <v>0</v>
      </c>
    </row>
    <row r="11" spans="1:10" ht="23.25" x14ac:dyDescent="0.35">
      <c r="A11" s="31" t="s">
        <v>630</v>
      </c>
      <c r="B11" s="48">
        <v>2.5</v>
      </c>
      <c r="C11" s="23">
        <v>0</v>
      </c>
      <c r="D11" s="23">
        <v>0</v>
      </c>
      <c r="E11" s="28">
        <v>0</v>
      </c>
      <c r="F11" s="28">
        <v>0</v>
      </c>
      <c r="G11" s="28">
        <v>0</v>
      </c>
      <c r="H11" s="591"/>
      <c r="I11" s="43">
        <f>SUM(C11:G11)</f>
        <v>0</v>
      </c>
      <c r="J11" s="49">
        <f>B11*I11</f>
        <v>0</v>
      </c>
    </row>
    <row r="12" spans="1:10" ht="23.25" x14ac:dyDescent="0.35">
      <c r="A12" s="31" t="s">
        <v>177</v>
      </c>
      <c r="B12" s="48">
        <v>2.5</v>
      </c>
      <c r="C12" s="28">
        <v>0</v>
      </c>
      <c r="D12" s="23">
        <v>0</v>
      </c>
      <c r="E12" s="23">
        <v>0</v>
      </c>
      <c r="F12" s="28">
        <v>0</v>
      </c>
      <c r="G12" s="28">
        <v>0</v>
      </c>
      <c r="H12" s="591"/>
      <c r="I12" s="43">
        <f>SUM(C12:G12)</f>
        <v>0</v>
      </c>
      <c r="J12" s="49">
        <f>B12*I12</f>
        <v>0</v>
      </c>
    </row>
    <row r="13" spans="1:10" ht="23.25" x14ac:dyDescent="0.35">
      <c r="A13" s="31" t="s">
        <v>178</v>
      </c>
      <c r="B13" s="48">
        <v>2.5</v>
      </c>
      <c r="C13" s="23">
        <v>0</v>
      </c>
      <c r="D13" s="23">
        <v>0</v>
      </c>
      <c r="E13" s="28">
        <v>0</v>
      </c>
      <c r="F13" s="28">
        <v>0</v>
      </c>
      <c r="G13" s="28">
        <v>0</v>
      </c>
      <c r="H13" s="591"/>
      <c r="I13" s="43">
        <f>SUM(C13:G13)</f>
        <v>0</v>
      </c>
      <c r="J13" s="49">
        <f>B13*I13</f>
        <v>0</v>
      </c>
    </row>
    <row r="14" spans="1:10" ht="23.25" x14ac:dyDescent="0.35">
      <c r="A14" s="31" t="s">
        <v>631</v>
      </c>
      <c r="B14" s="48">
        <v>2.5</v>
      </c>
      <c r="C14" s="28">
        <v>0</v>
      </c>
      <c r="D14" s="28"/>
      <c r="E14" s="28"/>
      <c r="F14" s="23">
        <v>0</v>
      </c>
      <c r="G14" s="23">
        <v>0</v>
      </c>
      <c r="H14" s="591"/>
      <c r="I14" s="43">
        <f>SUM(C14:G14)</f>
        <v>0</v>
      </c>
      <c r="J14" s="49">
        <f>B14*I14</f>
        <v>0</v>
      </c>
    </row>
    <row r="15" spans="1:10" ht="23.25" x14ac:dyDescent="0.35">
      <c r="A15" s="8" t="s">
        <v>628</v>
      </c>
      <c r="B15" s="53" t="s">
        <v>808</v>
      </c>
      <c r="C15" s="7">
        <v>10</v>
      </c>
      <c r="D15" s="76">
        <v>12</v>
      </c>
      <c r="E15" s="76">
        <v>14</v>
      </c>
      <c r="F15" s="76">
        <v>16</v>
      </c>
      <c r="G15" s="76">
        <v>18</v>
      </c>
      <c r="H15" s="591"/>
      <c r="I15" s="20" t="s">
        <v>8</v>
      </c>
      <c r="J15" s="19" t="s">
        <v>10</v>
      </c>
    </row>
    <row r="16" spans="1:10" s="58" customFormat="1" ht="23.25" customHeight="1" x14ac:dyDescent="0.35">
      <c r="A16" s="362" t="s">
        <v>763</v>
      </c>
      <c r="B16" s="364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2"/>
      <c r="I16" s="90">
        <f>SUM(I10:I14)</f>
        <v>0</v>
      </c>
      <c r="J16" s="91">
        <f>SUM(J10:J14)</f>
        <v>0</v>
      </c>
    </row>
    <row r="17" spans="1:10" ht="24.95" customHeight="1" x14ac:dyDescent="0.2">
      <c r="A17" s="457" t="s">
        <v>756</v>
      </c>
      <c r="B17" s="458"/>
      <c r="C17" s="458"/>
      <c r="D17" s="458"/>
      <c r="E17" s="458"/>
      <c r="F17" s="458"/>
      <c r="G17" s="458"/>
      <c r="H17" s="458"/>
      <c r="I17" s="458"/>
      <c r="J17" s="459"/>
    </row>
  </sheetData>
  <sheetProtection selectLockedCells="1"/>
  <mergeCells count="18"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ht="23.25" x14ac:dyDescent="0.2">
      <c r="A3" s="471" t="s">
        <v>883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I15</f>
        <v>0</v>
      </c>
    </row>
    <row r="8" spans="1:10" ht="23.25" x14ac:dyDescent="0.35">
      <c r="A8" s="8" t="s">
        <v>882</v>
      </c>
      <c r="B8" s="19" t="s">
        <v>715</v>
      </c>
      <c r="C8" s="20">
        <v>2</v>
      </c>
      <c r="D8" s="20">
        <v>4</v>
      </c>
      <c r="E8" s="20">
        <v>6</v>
      </c>
      <c r="F8" s="20">
        <v>8</v>
      </c>
      <c r="G8" s="20">
        <v>10</v>
      </c>
      <c r="H8" s="7">
        <v>12</v>
      </c>
      <c r="I8" s="174" t="s">
        <v>8</v>
      </c>
      <c r="J8" s="175" t="s">
        <v>10</v>
      </c>
    </row>
    <row r="9" spans="1:10" ht="23.25" x14ac:dyDescent="0.35">
      <c r="A9" s="176" t="s">
        <v>2</v>
      </c>
      <c r="B9" s="48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/>
      <c r="I9" s="43">
        <f>SUM(C9:G9)</f>
        <v>0</v>
      </c>
      <c r="J9" s="49">
        <f>B9*I9</f>
        <v>0</v>
      </c>
    </row>
    <row r="10" spans="1:10" ht="23.25" x14ac:dyDescent="0.35">
      <c r="A10" s="176"/>
      <c r="B10" s="48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3">
        <f>SUM(C10:G10)</f>
        <v>0</v>
      </c>
      <c r="J10" s="49">
        <f>B10*I10</f>
        <v>0</v>
      </c>
    </row>
    <row r="11" spans="1:10" ht="23.25" x14ac:dyDescent="0.35">
      <c r="A11" s="176"/>
      <c r="B11" s="48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/>
      <c r="I11" s="43">
        <f>SUM(C11:G11)</f>
        <v>0</v>
      </c>
      <c r="J11" s="49">
        <f>B11*I11</f>
        <v>0</v>
      </c>
    </row>
    <row r="12" spans="1:10" ht="23.25" x14ac:dyDescent="0.35">
      <c r="A12" s="176"/>
      <c r="B12" s="48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/>
      <c r="I12" s="43">
        <f>SUM(C12:G12)</f>
        <v>0</v>
      </c>
      <c r="J12" s="49">
        <f>B12*I12</f>
        <v>0</v>
      </c>
    </row>
    <row r="13" spans="1:10" ht="23.25" x14ac:dyDescent="0.35">
      <c r="A13" s="176"/>
      <c r="B13" s="48">
        <v>0</v>
      </c>
      <c r="C13" s="23">
        <v>0</v>
      </c>
      <c r="D13" s="23"/>
      <c r="E13" s="23"/>
      <c r="F13" s="23">
        <v>0</v>
      </c>
      <c r="G13" s="23">
        <v>0</v>
      </c>
      <c r="H13" s="23">
        <v>0</v>
      </c>
      <c r="I13" s="43">
        <f>SUM(C13:H13)</f>
        <v>0</v>
      </c>
      <c r="J13" s="49">
        <f>B13*I13</f>
        <v>0</v>
      </c>
    </row>
    <row r="14" spans="1:10" ht="23.25" x14ac:dyDescent="0.35">
      <c r="A14" s="8" t="s">
        <v>882</v>
      </c>
      <c r="B14" s="53" t="s">
        <v>808</v>
      </c>
      <c r="C14" s="7">
        <v>2</v>
      </c>
      <c r="D14" s="76">
        <v>4</v>
      </c>
      <c r="E14" s="76">
        <v>6</v>
      </c>
      <c r="F14" s="76">
        <v>8</v>
      </c>
      <c r="G14" s="76">
        <v>10</v>
      </c>
      <c r="H14" s="7">
        <v>12</v>
      </c>
      <c r="I14" s="20" t="s">
        <v>8</v>
      </c>
      <c r="J14" s="19" t="s">
        <v>10</v>
      </c>
    </row>
    <row r="15" spans="1:10" ht="23.25" x14ac:dyDescent="0.35">
      <c r="A15" s="445" t="s">
        <v>763</v>
      </c>
      <c r="B15" s="445"/>
      <c r="C15" s="90">
        <f t="shared" ref="C15:J15" si="0">SUM(C9:C13)</f>
        <v>0</v>
      </c>
      <c r="D15" s="90">
        <f t="shared" si="0"/>
        <v>0</v>
      </c>
      <c r="E15" s="90">
        <f t="shared" si="0"/>
        <v>0</v>
      </c>
      <c r="F15" s="90">
        <f t="shared" si="0"/>
        <v>0</v>
      </c>
      <c r="G15" s="90">
        <f t="shared" si="0"/>
        <v>0</v>
      </c>
      <c r="H15" s="90">
        <f t="shared" si="0"/>
        <v>0</v>
      </c>
      <c r="I15" s="90">
        <f t="shared" si="0"/>
        <v>0</v>
      </c>
      <c r="J15" s="91">
        <f t="shared" si="0"/>
        <v>0</v>
      </c>
    </row>
    <row r="16" spans="1:10" ht="23.25" x14ac:dyDescent="0.2">
      <c r="A16" s="457" t="s">
        <v>756</v>
      </c>
      <c r="B16" s="458"/>
      <c r="C16" s="458"/>
      <c r="D16" s="458"/>
      <c r="E16" s="458"/>
      <c r="F16" s="458"/>
      <c r="G16" s="458"/>
      <c r="H16" s="458"/>
      <c r="I16" s="458"/>
      <c r="J16" s="459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4" workbookViewId="0">
      <selection activeCell="A5" sqref="A5:J5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819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I32</f>
        <v>0</v>
      </c>
    </row>
    <row r="8" spans="1:10" ht="23.25" x14ac:dyDescent="0.35">
      <c r="A8" s="8" t="s">
        <v>49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590"/>
      <c r="I8" s="468" t="s">
        <v>8</v>
      </c>
      <c r="J8" s="466" t="s">
        <v>10</v>
      </c>
    </row>
    <row r="9" spans="1:10" ht="23.25" x14ac:dyDescent="0.2">
      <c r="A9" s="94" t="s">
        <v>734</v>
      </c>
      <c r="B9" s="467"/>
      <c r="C9" s="469"/>
      <c r="D9" s="469"/>
      <c r="E9" s="469"/>
      <c r="F9" s="469"/>
      <c r="G9" s="469"/>
      <c r="H9" s="591"/>
      <c r="I9" s="469"/>
      <c r="J9" s="467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1"/>
      <c r="I10" s="101">
        <f t="shared" ref="I10:I30" si="0">SUM(C10:G10)</f>
        <v>0</v>
      </c>
      <c r="J10" s="99">
        <f t="shared" ref="J10:J3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1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76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591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591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591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79</v>
      </c>
      <c r="B15" s="26">
        <v>3.5</v>
      </c>
      <c r="C15" s="23">
        <v>0</v>
      </c>
      <c r="D15" s="23"/>
      <c r="E15" s="23"/>
      <c r="F15" s="23"/>
      <c r="G15" s="23"/>
      <c r="H15" s="591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591"/>
      <c r="I16" s="101">
        <f t="shared" si="0"/>
        <v>0</v>
      </c>
      <c r="J16" s="99">
        <f t="shared" si="1"/>
        <v>0</v>
      </c>
    </row>
    <row r="17" spans="1:10" s="64" customFormat="1" ht="23.25" x14ac:dyDescent="0.35">
      <c r="A17" s="128" t="s">
        <v>82</v>
      </c>
      <c r="B17" s="26">
        <v>3.5</v>
      </c>
      <c r="C17" s="133">
        <v>0</v>
      </c>
      <c r="D17" s="133"/>
      <c r="E17" s="133"/>
      <c r="F17" s="133"/>
      <c r="G17" s="133"/>
      <c r="H17" s="591"/>
      <c r="I17" s="186">
        <f t="shared" si="0"/>
        <v>0</v>
      </c>
      <c r="J17" s="105">
        <f t="shared" si="1"/>
        <v>0</v>
      </c>
    </row>
    <row r="18" spans="1:10" ht="23.25" x14ac:dyDescent="0.35">
      <c r="A18" s="18" t="s">
        <v>83</v>
      </c>
      <c r="B18" s="26">
        <v>3.5</v>
      </c>
      <c r="C18" s="23">
        <v>0</v>
      </c>
      <c r="D18" s="23"/>
      <c r="E18" s="23"/>
      <c r="F18" s="23"/>
      <c r="G18" s="23"/>
      <c r="H18" s="591"/>
      <c r="I18" s="101">
        <f t="shared" si="0"/>
        <v>0</v>
      </c>
      <c r="J18" s="99">
        <f t="shared" si="1"/>
        <v>0</v>
      </c>
    </row>
    <row r="19" spans="1:10" ht="23.25" x14ac:dyDescent="0.35">
      <c r="A19" s="52" t="s">
        <v>84</v>
      </c>
      <c r="B19" s="26">
        <v>3.5</v>
      </c>
      <c r="C19" s="23">
        <v>0</v>
      </c>
      <c r="D19" s="23"/>
      <c r="E19" s="23"/>
      <c r="F19" s="23"/>
      <c r="G19" s="23"/>
      <c r="H19" s="591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591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86</v>
      </c>
      <c r="B21" s="26">
        <v>3.5</v>
      </c>
      <c r="C21" s="23">
        <v>0</v>
      </c>
      <c r="D21" s="23"/>
      <c r="E21" s="23"/>
      <c r="F21" s="23"/>
      <c r="G21" s="23"/>
      <c r="H21" s="591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87</v>
      </c>
      <c r="B22" s="26">
        <v>3.5</v>
      </c>
      <c r="C22" s="23">
        <v>0</v>
      </c>
      <c r="D22" s="23"/>
      <c r="E22" s="23"/>
      <c r="F22" s="23"/>
      <c r="G22" s="23"/>
      <c r="H22" s="591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88</v>
      </c>
      <c r="B23" s="26">
        <v>3.5</v>
      </c>
      <c r="C23" s="23">
        <v>0</v>
      </c>
      <c r="D23" s="23"/>
      <c r="E23" s="23"/>
      <c r="F23" s="23"/>
      <c r="G23" s="23"/>
      <c r="H23" s="591"/>
      <c r="I23" s="101">
        <f t="shared" si="0"/>
        <v>0</v>
      </c>
      <c r="J23" s="99">
        <f t="shared" si="1"/>
        <v>0</v>
      </c>
    </row>
    <row r="24" spans="1:10" ht="23.25" x14ac:dyDescent="0.35">
      <c r="A24" s="18" t="s">
        <v>89</v>
      </c>
      <c r="B24" s="26">
        <v>3.5</v>
      </c>
      <c r="C24" s="23">
        <v>0</v>
      </c>
      <c r="D24" s="23"/>
      <c r="E24" s="23"/>
      <c r="F24" s="23"/>
      <c r="G24" s="23"/>
      <c r="H24" s="591"/>
      <c r="I24" s="101">
        <f t="shared" si="0"/>
        <v>0</v>
      </c>
      <c r="J24" s="99">
        <f t="shared" si="1"/>
        <v>0</v>
      </c>
    </row>
    <row r="25" spans="1:10" ht="23.25" x14ac:dyDescent="0.35">
      <c r="A25" s="29" t="s">
        <v>90</v>
      </c>
      <c r="B25" s="26">
        <v>3.5</v>
      </c>
      <c r="C25" s="23">
        <v>0</v>
      </c>
      <c r="D25" s="23"/>
      <c r="E25" s="23"/>
      <c r="F25" s="23"/>
      <c r="G25" s="23"/>
      <c r="H25" s="591"/>
      <c r="I25" s="101">
        <f t="shared" si="0"/>
        <v>0</v>
      </c>
      <c r="J25" s="99">
        <f t="shared" si="1"/>
        <v>0</v>
      </c>
    </row>
    <row r="26" spans="1:10" ht="23.25" x14ac:dyDescent="0.35">
      <c r="A26" s="29" t="s">
        <v>91</v>
      </c>
      <c r="B26" s="26">
        <v>3.5</v>
      </c>
      <c r="C26" s="23">
        <v>0</v>
      </c>
      <c r="D26" s="23"/>
      <c r="E26" s="23"/>
      <c r="F26" s="23"/>
      <c r="G26" s="23"/>
      <c r="H26" s="591"/>
      <c r="I26" s="101">
        <f t="shared" si="0"/>
        <v>0</v>
      </c>
      <c r="J26" s="99">
        <f t="shared" si="1"/>
        <v>0</v>
      </c>
    </row>
    <row r="27" spans="1:10" ht="23.25" x14ac:dyDescent="0.35">
      <c r="A27" s="29" t="s">
        <v>92</v>
      </c>
      <c r="B27" s="26">
        <v>3.5</v>
      </c>
      <c r="C27" s="23">
        <v>0</v>
      </c>
      <c r="D27" s="23"/>
      <c r="E27" s="23"/>
      <c r="F27" s="23"/>
      <c r="G27" s="23"/>
      <c r="H27" s="591"/>
      <c r="I27" s="101">
        <f t="shared" si="0"/>
        <v>0</v>
      </c>
      <c r="J27" s="99">
        <f t="shared" si="1"/>
        <v>0</v>
      </c>
    </row>
    <row r="28" spans="1:10" ht="23.25" x14ac:dyDescent="0.35">
      <c r="A28" s="31" t="s">
        <v>93</v>
      </c>
      <c r="B28" s="26">
        <v>3.5</v>
      </c>
      <c r="C28" s="23">
        <v>0</v>
      </c>
      <c r="D28" s="23"/>
      <c r="E28" s="23"/>
      <c r="F28" s="23"/>
      <c r="G28" s="23"/>
      <c r="H28" s="591"/>
      <c r="I28" s="101">
        <f t="shared" si="0"/>
        <v>0</v>
      </c>
      <c r="J28" s="99">
        <f t="shared" si="1"/>
        <v>0</v>
      </c>
    </row>
    <row r="29" spans="1:10" ht="23.25" x14ac:dyDescent="0.35">
      <c r="A29" s="29" t="s">
        <v>94</v>
      </c>
      <c r="B29" s="26">
        <v>3.5</v>
      </c>
      <c r="C29" s="23">
        <v>0</v>
      </c>
      <c r="D29" s="23"/>
      <c r="E29" s="23"/>
      <c r="F29" s="23"/>
      <c r="G29" s="23"/>
      <c r="H29" s="591"/>
      <c r="I29" s="101">
        <f t="shared" si="0"/>
        <v>0</v>
      </c>
      <c r="J29" s="99">
        <f t="shared" si="1"/>
        <v>0</v>
      </c>
    </row>
    <row r="30" spans="1:10" ht="23.25" x14ac:dyDescent="0.35">
      <c r="A30" s="29" t="s">
        <v>95</v>
      </c>
      <c r="B30" s="26">
        <v>3.5</v>
      </c>
      <c r="C30" s="23">
        <v>0</v>
      </c>
      <c r="D30" s="23"/>
      <c r="E30" s="23"/>
      <c r="F30" s="23"/>
      <c r="G30" s="23">
        <v>0</v>
      </c>
      <c r="H30" s="591"/>
      <c r="I30" s="101">
        <f t="shared" si="0"/>
        <v>0</v>
      </c>
      <c r="J30" s="99">
        <f t="shared" si="1"/>
        <v>0</v>
      </c>
    </row>
    <row r="31" spans="1:10" ht="23.25" x14ac:dyDescent="0.35">
      <c r="A31" s="8" t="s">
        <v>49</v>
      </c>
      <c r="B31" s="53" t="s">
        <v>808</v>
      </c>
      <c r="C31" s="7">
        <v>2</v>
      </c>
      <c r="D31" s="76">
        <v>4</v>
      </c>
      <c r="E31" s="76">
        <v>6</v>
      </c>
      <c r="F31" s="76">
        <v>8</v>
      </c>
      <c r="G31" s="76">
        <v>10</v>
      </c>
      <c r="H31" s="591"/>
      <c r="I31" s="20" t="s">
        <v>8</v>
      </c>
      <c r="J31" s="19" t="s">
        <v>10</v>
      </c>
    </row>
    <row r="32" spans="1:10" s="58" customFormat="1" ht="23.25" customHeight="1" x14ac:dyDescent="0.35">
      <c r="A32" s="362" t="s">
        <v>763</v>
      </c>
      <c r="B32" s="364"/>
      <c r="C32" s="90">
        <f>SUM(C10:C30)</f>
        <v>0</v>
      </c>
      <c r="D32" s="90">
        <f>SUM(D10:D30)</f>
        <v>0</v>
      </c>
      <c r="E32" s="90">
        <f>SUM(E10:E30)</f>
        <v>0</v>
      </c>
      <c r="F32" s="90">
        <f>SUM(F10:F30)</f>
        <v>0</v>
      </c>
      <c r="G32" s="90">
        <f>SUM(G10:G30)</f>
        <v>0</v>
      </c>
      <c r="H32" s="592"/>
      <c r="I32" s="90">
        <f>SUM(I10:I30)</f>
        <v>0</v>
      </c>
      <c r="J32" s="91">
        <f>SUM(J10:J30)</f>
        <v>0</v>
      </c>
    </row>
    <row r="33" spans="1:10" ht="24.95" customHeight="1" x14ac:dyDescent="0.2">
      <c r="A33" s="457" t="s">
        <v>756</v>
      </c>
      <c r="B33" s="458"/>
      <c r="C33" s="458"/>
      <c r="D33" s="458"/>
      <c r="E33" s="458"/>
      <c r="F33" s="458"/>
      <c r="G33" s="458"/>
      <c r="H33" s="458"/>
      <c r="I33" s="458"/>
      <c r="J33" s="459"/>
    </row>
  </sheetData>
  <sheetProtection selectLockedCells="1"/>
  <mergeCells count="18"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E13" sqref="E13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759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4.9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ht="23.25" x14ac:dyDescent="0.35">
      <c r="A8" s="8" t="s">
        <v>681</v>
      </c>
      <c r="B8" s="466" t="s">
        <v>715</v>
      </c>
      <c r="C8" s="483"/>
      <c r="D8" s="468">
        <v>8</v>
      </c>
      <c r="E8" s="468">
        <v>10</v>
      </c>
      <c r="F8" s="468">
        <v>12</v>
      </c>
      <c r="G8" s="468">
        <v>14</v>
      </c>
      <c r="H8" s="468">
        <v>16</v>
      </c>
      <c r="I8" s="466" t="s">
        <v>8</v>
      </c>
      <c r="J8" s="466" t="s">
        <v>10</v>
      </c>
    </row>
    <row r="9" spans="1:10" ht="23.25" x14ac:dyDescent="0.2">
      <c r="A9" s="94" t="s">
        <v>734</v>
      </c>
      <c r="B9" s="467"/>
      <c r="C9" s="484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9" t="s">
        <v>71</v>
      </c>
      <c r="B10" s="30">
        <v>1.25</v>
      </c>
      <c r="C10" s="484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685</v>
      </c>
      <c r="B11" s="30">
        <v>1.25</v>
      </c>
      <c r="C11" s="484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1" t="s">
        <v>72</v>
      </c>
      <c r="B12" s="30">
        <v>1.25</v>
      </c>
      <c r="C12" s="484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1" t="s">
        <v>682</v>
      </c>
      <c r="B13" s="30">
        <v>1.25</v>
      </c>
      <c r="C13" s="484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555</v>
      </c>
      <c r="B14" s="30">
        <v>1.25</v>
      </c>
      <c r="C14" s="484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686</v>
      </c>
      <c r="B15" s="30">
        <v>1.25</v>
      </c>
      <c r="C15" s="484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158</v>
      </c>
      <c r="B16" s="30">
        <v>1.25</v>
      </c>
      <c r="C16" s="484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683</v>
      </c>
      <c r="B17" s="30">
        <v>1.25</v>
      </c>
      <c r="C17" s="484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73</v>
      </c>
      <c r="B18" s="30">
        <v>1.25</v>
      </c>
      <c r="C18" s="484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684</v>
      </c>
      <c r="B19" s="30">
        <v>1.25</v>
      </c>
      <c r="C19" s="484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681</v>
      </c>
      <c r="B20" s="53" t="s">
        <v>808</v>
      </c>
      <c r="C20" s="484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s="58" customFormat="1" ht="23.25" customHeight="1" x14ac:dyDescent="0.35">
      <c r="A21" s="445" t="s">
        <v>763</v>
      </c>
      <c r="B21" s="445"/>
      <c r="C21" s="484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s="200" customFormat="1" ht="24.95" customHeight="1" x14ac:dyDescent="0.2">
      <c r="A22" s="485" t="s">
        <v>756</v>
      </c>
      <c r="B22" s="486"/>
      <c r="C22" s="486"/>
      <c r="D22" s="486"/>
      <c r="E22" s="486"/>
      <c r="F22" s="486"/>
      <c r="G22" s="486"/>
      <c r="H22" s="486"/>
      <c r="I22" s="486"/>
      <c r="J22" s="487"/>
    </row>
  </sheetData>
  <sheetProtection selectLockedCells="1"/>
  <mergeCells count="18">
    <mergeCell ref="A1:J1"/>
    <mergeCell ref="A2:J2"/>
    <mergeCell ref="A3:J3"/>
    <mergeCell ref="A4:J4"/>
    <mergeCell ref="A5:J5"/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4" workbookViewId="0">
      <selection activeCell="B11" sqref="B11:B25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I27</f>
        <v>0</v>
      </c>
    </row>
    <row r="8" spans="1:10" ht="23.25" x14ac:dyDescent="0.35">
      <c r="A8" s="8" t="s">
        <v>691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605" t="s">
        <v>2</v>
      </c>
      <c r="H8" s="606"/>
      <c r="I8" s="468" t="s">
        <v>8</v>
      </c>
      <c r="J8" s="466" t="s">
        <v>10</v>
      </c>
    </row>
    <row r="9" spans="1:10" ht="23.25" x14ac:dyDescent="0.35">
      <c r="A9" s="33" t="s">
        <v>734</v>
      </c>
      <c r="B9" s="469"/>
      <c r="C9" s="469"/>
      <c r="D9" s="469"/>
      <c r="E9" s="469"/>
      <c r="F9" s="469"/>
      <c r="G9" s="607"/>
      <c r="H9" s="608"/>
      <c r="I9" s="469"/>
      <c r="J9" s="467"/>
    </row>
    <row r="10" spans="1:10" ht="23.25" x14ac:dyDescent="0.35">
      <c r="A10" s="18" t="s">
        <v>692</v>
      </c>
      <c r="B10" s="54">
        <v>2.5</v>
      </c>
      <c r="C10" s="23">
        <v>0</v>
      </c>
      <c r="D10" s="23">
        <v>0</v>
      </c>
      <c r="E10" s="23">
        <v>0</v>
      </c>
      <c r="F10" s="23">
        <v>0</v>
      </c>
      <c r="G10" s="607"/>
      <c r="H10" s="608"/>
      <c r="I10" s="43">
        <f t="shared" ref="I10:I25" si="0">SUM(C10:F10)</f>
        <v>0</v>
      </c>
      <c r="J10" s="49">
        <f t="shared" ref="J10:J25" si="1">B10*I10</f>
        <v>0</v>
      </c>
    </row>
    <row r="11" spans="1:10" ht="23.25" x14ac:dyDescent="0.35">
      <c r="A11" s="18" t="s">
        <v>693</v>
      </c>
      <c r="B11" s="54">
        <v>2.5</v>
      </c>
      <c r="C11" s="23">
        <v>0</v>
      </c>
      <c r="D11" s="23">
        <v>0</v>
      </c>
      <c r="E11" s="23">
        <v>0</v>
      </c>
      <c r="F11" s="23">
        <v>0</v>
      </c>
      <c r="G11" s="607"/>
      <c r="H11" s="60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694</v>
      </c>
      <c r="B12" s="54">
        <v>2.5</v>
      </c>
      <c r="C12" s="23">
        <v>0</v>
      </c>
      <c r="D12" s="23">
        <v>0</v>
      </c>
      <c r="E12" s="23">
        <v>0</v>
      </c>
      <c r="F12" s="23">
        <v>0</v>
      </c>
      <c r="G12" s="607"/>
      <c r="H12" s="60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695</v>
      </c>
      <c r="B13" s="54">
        <v>2.5</v>
      </c>
      <c r="C13" s="23">
        <v>0</v>
      </c>
      <c r="D13" s="23">
        <v>0</v>
      </c>
      <c r="E13" s="23">
        <v>0</v>
      </c>
      <c r="F13" s="23">
        <v>0</v>
      </c>
      <c r="G13" s="607"/>
      <c r="H13" s="60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696</v>
      </c>
      <c r="B14" s="54">
        <v>2.5</v>
      </c>
      <c r="C14" s="23">
        <v>0</v>
      </c>
      <c r="D14" s="23">
        <v>0</v>
      </c>
      <c r="E14" s="23">
        <v>0</v>
      </c>
      <c r="F14" s="23">
        <v>0</v>
      </c>
      <c r="G14" s="607"/>
      <c r="H14" s="60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697</v>
      </c>
      <c r="B15" s="54">
        <v>2.5</v>
      </c>
      <c r="C15" s="23">
        <v>0</v>
      </c>
      <c r="D15" s="23">
        <v>0</v>
      </c>
      <c r="E15" s="23">
        <v>0</v>
      </c>
      <c r="F15" s="23">
        <v>0</v>
      </c>
      <c r="G15" s="607"/>
      <c r="H15" s="60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698</v>
      </c>
      <c r="B16" s="54">
        <v>2.5</v>
      </c>
      <c r="C16" s="23">
        <v>0</v>
      </c>
      <c r="D16" s="23">
        <v>0</v>
      </c>
      <c r="E16" s="23">
        <v>0</v>
      </c>
      <c r="F16" s="23">
        <v>0</v>
      </c>
      <c r="G16" s="607"/>
      <c r="H16" s="60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699</v>
      </c>
      <c r="B17" s="54">
        <v>2.5</v>
      </c>
      <c r="C17" s="23">
        <v>0</v>
      </c>
      <c r="D17" s="23">
        <v>0</v>
      </c>
      <c r="E17" s="23">
        <v>0</v>
      </c>
      <c r="F17" s="23">
        <v>0</v>
      </c>
      <c r="G17" s="607"/>
      <c r="H17" s="60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700</v>
      </c>
      <c r="B18" s="54">
        <v>2.5</v>
      </c>
      <c r="C18" s="23">
        <v>0</v>
      </c>
      <c r="D18" s="23">
        <v>0</v>
      </c>
      <c r="E18" s="23">
        <v>0</v>
      </c>
      <c r="F18" s="23">
        <v>0</v>
      </c>
      <c r="G18" s="607"/>
      <c r="H18" s="608"/>
      <c r="I18" s="43">
        <f t="shared" si="0"/>
        <v>0</v>
      </c>
      <c r="J18" s="49">
        <f t="shared" si="1"/>
        <v>0</v>
      </c>
    </row>
    <row r="19" spans="1:10" ht="23.25" x14ac:dyDescent="0.35">
      <c r="A19" s="46" t="s">
        <v>701</v>
      </c>
      <c r="B19" s="54">
        <v>2.5</v>
      </c>
      <c r="C19" s="23">
        <v>0</v>
      </c>
      <c r="D19" s="23">
        <v>0</v>
      </c>
      <c r="E19" s="23">
        <v>0</v>
      </c>
      <c r="F19" s="23">
        <v>0</v>
      </c>
      <c r="G19" s="607"/>
      <c r="H19" s="60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702</v>
      </c>
      <c r="B20" s="54">
        <v>2.5</v>
      </c>
      <c r="C20" s="23">
        <v>0</v>
      </c>
      <c r="D20" s="23">
        <v>0</v>
      </c>
      <c r="E20" s="23">
        <v>0</v>
      </c>
      <c r="F20" s="23">
        <v>0</v>
      </c>
      <c r="G20" s="607"/>
      <c r="H20" s="60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703</v>
      </c>
      <c r="B21" s="54">
        <v>2.5</v>
      </c>
      <c r="C21" s="23">
        <v>0</v>
      </c>
      <c r="D21" s="23">
        <v>0</v>
      </c>
      <c r="E21" s="23">
        <v>0</v>
      </c>
      <c r="F21" s="23">
        <v>0</v>
      </c>
      <c r="G21" s="607"/>
      <c r="H21" s="60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704</v>
      </c>
      <c r="B22" s="54">
        <v>2.5</v>
      </c>
      <c r="C22" s="23">
        <v>0</v>
      </c>
      <c r="D22" s="23">
        <v>0</v>
      </c>
      <c r="E22" s="23">
        <v>0</v>
      </c>
      <c r="F22" s="23">
        <v>0</v>
      </c>
      <c r="G22" s="607"/>
      <c r="H22" s="60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705</v>
      </c>
      <c r="B23" s="54">
        <v>2.5</v>
      </c>
      <c r="C23" s="23">
        <v>0</v>
      </c>
      <c r="D23" s="23">
        <v>0</v>
      </c>
      <c r="E23" s="23">
        <v>0</v>
      </c>
      <c r="F23" s="23">
        <v>0</v>
      </c>
      <c r="G23" s="607"/>
      <c r="H23" s="60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706</v>
      </c>
      <c r="B24" s="54">
        <v>2.5</v>
      </c>
      <c r="C24" s="23">
        <v>0</v>
      </c>
      <c r="D24" s="23">
        <v>0</v>
      </c>
      <c r="E24" s="23">
        <v>0</v>
      </c>
      <c r="F24" s="23">
        <v>0</v>
      </c>
      <c r="G24" s="607"/>
      <c r="H24" s="608"/>
      <c r="I24" s="43">
        <f t="shared" si="0"/>
        <v>0</v>
      </c>
      <c r="J24" s="49">
        <f t="shared" si="1"/>
        <v>0</v>
      </c>
    </row>
    <row r="25" spans="1:10" ht="23.25" x14ac:dyDescent="0.35">
      <c r="A25" s="29" t="s">
        <v>707</v>
      </c>
      <c r="B25" s="54">
        <v>2.5</v>
      </c>
      <c r="C25" s="23">
        <v>0</v>
      </c>
      <c r="D25" s="23">
        <v>0</v>
      </c>
      <c r="E25" s="23">
        <v>0</v>
      </c>
      <c r="F25" s="23">
        <v>0</v>
      </c>
      <c r="G25" s="607"/>
      <c r="H25" s="608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691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607"/>
      <c r="H26" s="608"/>
      <c r="I26" s="20" t="s">
        <v>8</v>
      </c>
      <c r="J26" s="19" t="s">
        <v>10</v>
      </c>
    </row>
    <row r="27" spans="1:10" s="58" customFormat="1" ht="23.25" customHeight="1" x14ac:dyDescent="0.35">
      <c r="A27" s="362" t="s">
        <v>763</v>
      </c>
      <c r="B27" s="364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609"/>
      <c r="H27" s="610"/>
      <c r="I27" s="90">
        <f>SUM(I10:I25)</f>
        <v>0</v>
      </c>
      <c r="J27" s="91">
        <f>SUM(J10:J25)</f>
        <v>0</v>
      </c>
    </row>
    <row r="28" spans="1:10" ht="24.95" customHeight="1" x14ac:dyDescent="0.2">
      <c r="A28" s="457" t="s">
        <v>756</v>
      </c>
      <c r="B28" s="458"/>
      <c r="C28" s="458"/>
      <c r="D28" s="458"/>
      <c r="E28" s="458"/>
      <c r="F28" s="458"/>
      <c r="G28" s="458"/>
      <c r="H28" s="458"/>
      <c r="I28" s="458"/>
      <c r="J28" s="459"/>
    </row>
  </sheetData>
  <sheetProtection selectLockedCells="1"/>
  <mergeCells count="17"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I14</f>
        <v>0</v>
      </c>
    </row>
    <row r="8" spans="1:10" ht="23.25" x14ac:dyDescent="0.35">
      <c r="A8" s="8" t="s">
        <v>50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35">
      <c r="A9" s="17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18" t="s">
        <v>468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469</v>
      </c>
      <c r="B11" s="26">
        <v>3</v>
      </c>
      <c r="C11" s="23">
        <v>0</v>
      </c>
      <c r="D11" s="23">
        <v>0</v>
      </c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s="67" customFormat="1" ht="23.25" x14ac:dyDescent="0.2">
      <c r="A12" s="128" t="s">
        <v>470</v>
      </c>
      <c r="B12" s="184">
        <v>3</v>
      </c>
      <c r="C12" s="160">
        <v>0</v>
      </c>
      <c r="D12" s="160"/>
      <c r="E12" s="160"/>
      <c r="F12" s="160"/>
      <c r="G12" s="160"/>
      <c r="H12" s="160">
        <v>0</v>
      </c>
      <c r="I12" s="186">
        <f>SUM(C12:H12)</f>
        <v>0</v>
      </c>
      <c r="J12" s="105">
        <f>B12*I12</f>
        <v>0</v>
      </c>
    </row>
    <row r="13" spans="1:10" ht="23.25" x14ac:dyDescent="0.35">
      <c r="A13" s="8" t="s">
        <v>50</v>
      </c>
      <c r="B13" s="53">
        <v>3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2" t="s">
        <v>763</v>
      </c>
      <c r="B14" s="364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7" t="s">
        <v>756</v>
      </c>
      <c r="B15" s="458"/>
      <c r="C15" s="458"/>
      <c r="D15" s="458"/>
      <c r="E15" s="458"/>
      <c r="F15" s="458"/>
      <c r="G15" s="458"/>
      <c r="H15" s="458"/>
      <c r="I15" s="458"/>
      <c r="J15" s="459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4" workbookViewId="0">
      <selection activeCell="B11" sqref="B11:B24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I26</f>
        <v>0</v>
      </c>
    </row>
    <row r="8" spans="1:10" ht="23.25" x14ac:dyDescent="0.35">
      <c r="A8" s="8" t="s">
        <v>51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2">
      <c r="A9" s="56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18" t="s">
        <v>471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4" si="0">SUM(C10:H10)</f>
        <v>0</v>
      </c>
      <c r="J10" s="49">
        <f t="shared" ref="J10:J24" si="1">B10*I10</f>
        <v>0</v>
      </c>
    </row>
    <row r="11" spans="1:10" ht="23.25" x14ac:dyDescent="0.35">
      <c r="A11" s="18" t="s">
        <v>485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472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473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474</v>
      </c>
      <c r="B14" s="26">
        <v>2.5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475</v>
      </c>
      <c r="B15" s="26">
        <v>2.5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476</v>
      </c>
      <c r="B16" s="26">
        <v>2.5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477</v>
      </c>
      <c r="B17" s="26">
        <v>2.5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478</v>
      </c>
      <c r="B18" s="26">
        <v>2.5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479</v>
      </c>
      <c r="B19" s="26">
        <v>2.5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480</v>
      </c>
      <c r="B20" s="26">
        <v>2.5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481</v>
      </c>
      <c r="B21" s="26">
        <v>2.5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482</v>
      </c>
      <c r="B22" s="26">
        <v>2.5</v>
      </c>
      <c r="C22" s="23">
        <v>0</v>
      </c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483</v>
      </c>
      <c r="B23" s="26">
        <v>2.5</v>
      </c>
      <c r="C23" s="23">
        <v>0</v>
      </c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484</v>
      </c>
      <c r="B24" s="26">
        <v>2.5</v>
      </c>
      <c r="C24" s="23">
        <v>0</v>
      </c>
      <c r="D24" s="23"/>
      <c r="E24" s="23"/>
      <c r="F24" s="23"/>
      <c r="G24" s="23"/>
      <c r="H24" s="23">
        <v>0</v>
      </c>
      <c r="I24" s="43">
        <f t="shared" si="0"/>
        <v>0</v>
      </c>
      <c r="J24" s="49">
        <f t="shared" si="1"/>
        <v>0</v>
      </c>
    </row>
    <row r="25" spans="1:10" ht="23.25" x14ac:dyDescent="0.35">
      <c r="A25" s="8" t="s">
        <v>51</v>
      </c>
      <c r="B25" s="53" t="s">
        <v>808</v>
      </c>
      <c r="C25" s="7">
        <v>2</v>
      </c>
      <c r="D25" s="76">
        <v>4</v>
      </c>
      <c r="E25" s="76">
        <v>6</v>
      </c>
      <c r="F25" s="76">
        <v>8</v>
      </c>
      <c r="G25" s="76">
        <v>10</v>
      </c>
      <c r="H25" s="76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362" t="s">
        <v>763</v>
      </c>
      <c r="B26" s="364"/>
      <c r="C26" s="90">
        <f t="shared" ref="C26:J26" si="2">SUM(C10:C24)</f>
        <v>0</v>
      </c>
      <c r="D26" s="90">
        <f t="shared" si="2"/>
        <v>0</v>
      </c>
      <c r="E26" s="90">
        <f t="shared" si="2"/>
        <v>0</v>
      </c>
      <c r="F26" s="90">
        <f t="shared" si="2"/>
        <v>0</v>
      </c>
      <c r="G26" s="90">
        <f t="shared" si="2"/>
        <v>0</v>
      </c>
      <c r="H26" s="90">
        <f t="shared" si="2"/>
        <v>0</v>
      </c>
      <c r="I26" s="90">
        <f t="shared" si="2"/>
        <v>0</v>
      </c>
      <c r="J26" s="91">
        <f t="shared" si="2"/>
        <v>0</v>
      </c>
    </row>
    <row r="27" spans="1:10" ht="24.95" customHeight="1" x14ac:dyDescent="0.2">
      <c r="A27" s="457" t="s">
        <v>756</v>
      </c>
      <c r="B27" s="458"/>
      <c r="C27" s="458"/>
      <c r="D27" s="458"/>
      <c r="E27" s="458"/>
      <c r="F27" s="458"/>
      <c r="G27" s="458"/>
      <c r="H27" s="458"/>
      <c r="I27" s="458"/>
      <c r="J27" s="459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4" workbookViewId="0">
      <selection activeCell="E12" sqref="E12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I25</f>
        <v>0</v>
      </c>
    </row>
    <row r="8" spans="1:10" ht="23.25" x14ac:dyDescent="0.35">
      <c r="A8" s="8" t="s">
        <v>52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2">
      <c r="A9" s="94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487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3" si="0">SUM(C10:H10)</f>
        <v>0</v>
      </c>
      <c r="J10" s="99">
        <f t="shared" ref="J10:J23" si="1">B10*I10</f>
        <v>0</v>
      </c>
    </row>
    <row r="11" spans="1:10" ht="23.25" x14ac:dyDescent="0.35">
      <c r="A11" s="18" t="s">
        <v>488</v>
      </c>
      <c r="B11" s="26">
        <v>2.5</v>
      </c>
      <c r="C11" s="23">
        <v>0</v>
      </c>
      <c r="D11" s="23"/>
      <c r="E11" s="23"/>
      <c r="F11" s="23"/>
      <c r="G11" s="23"/>
      <c r="H11" s="2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489</v>
      </c>
      <c r="B12" s="26">
        <v>2.5</v>
      </c>
      <c r="C12" s="23">
        <v>0</v>
      </c>
      <c r="D12" s="23"/>
      <c r="E12" s="23"/>
      <c r="F12" s="23"/>
      <c r="G12" s="23"/>
      <c r="H12" s="2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490</v>
      </c>
      <c r="B13" s="26">
        <v>2.5</v>
      </c>
      <c r="C13" s="23">
        <v>0</v>
      </c>
      <c r="D13" s="23"/>
      <c r="E13" s="23"/>
      <c r="F13" s="23"/>
      <c r="G13" s="23"/>
      <c r="H13" s="2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410</v>
      </c>
      <c r="B14" s="26">
        <v>2.5</v>
      </c>
      <c r="C14" s="23">
        <v>0</v>
      </c>
      <c r="D14" s="23"/>
      <c r="E14" s="23"/>
      <c r="F14" s="23"/>
      <c r="G14" s="23"/>
      <c r="H14" s="2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753</v>
      </c>
      <c r="B15" s="26">
        <v>2.5</v>
      </c>
      <c r="C15" s="23">
        <v>0</v>
      </c>
      <c r="D15" s="23"/>
      <c r="E15" s="23"/>
      <c r="F15" s="23"/>
      <c r="G15" s="23"/>
      <c r="H15" s="2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491</v>
      </c>
      <c r="B16" s="26">
        <v>2.5</v>
      </c>
      <c r="C16" s="23">
        <v>0</v>
      </c>
      <c r="D16" s="23"/>
      <c r="E16" s="23"/>
      <c r="F16" s="23"/>
      <c r="G16" s="23"/>
      <c r="H16" s="2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492</v>
      </c>
      <c r="B17" s="26">
        <v>2.5</v>
      </c>
      <c r="C17" s="23">
        <v>0</v>
      </c>
      <c r="D17" s="23"/>
      <c r="E17" s="23"/>
      <c r="F17" s="23"/>
      <c r="G17" s="23"/>
      <c r="H17" s="2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493</v>
      </c>
      <c r="B18" s="26">
        <v>2.5</v>
      </c>
      <c r="C18" s="23">
        <v>0</v>
      </c>
      <c r="D18" s="23"/>
      <c r="E18" s="23"/>
      <c r="F18" s="23"/>
      <c r="G18" s="23"/>
      <c r="H18" s="2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494</v>
      </c>
      <c r="B19" s="26">
        <v>2.5</v>
      </c>
      <c r="C19" s="23">
        <v>0</v>
      </c>
      <c r="D19" s="23"/>
      <c r="E19" s="23"/>
      <c r="F19" s="23"/>
      <c r="G19" s="23"/>
      <c r="H19" s="2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495</v>
      </c>
      <c r="B20" s="26">
        <v>2.5</v>
      </c>
      <c r="C20" s="23">
        <v>0</v>
      </c>
      <c r="D20" s="23"/>
      <c r="E20" s="23"/>
      <c r="F20" s="23"/>
      <c r="G20" s="23"/>
      <c r="H20" s="2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496</v>
      </c>
      <c r="B21" s="26">
        <v>2.5</v>
      </c>
      <c r="C21" s="23">
        <v>0</v>
      </c>
      <c r="D21" s="23"/>
      <c r="E21" s="23"/>
      <c r="F21" s="23"/>
      <c r="G21" s="23"/>
      <c r="H21" s="2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497</v>
      </c>
      <c r="B22" s="26">
        <v>2.5</v>
      </c>
      <c r="C22" s="23">
        <v>0</v>
      </c>
      <c r="D22" s="23"/>
      <c r="E22" s="23"/>
      <c r="F22" s="23"/>
      <c r="G22" s="23"/>
      <c r="H22" s="2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406</v>
      </c>
      <c r="B23" s="26">
        <v>2.5</v>
      </c>
      <c r="C23" s="23">
        <v>0</v>
      </c>
      <c r="D23" s="23"/>
      <c r="E23" s="23"/>
      <c r="F23" s="23"/>
      <c r="G23" s="23"/>
      <c r="H23" s="23">
        <v>0</v>
      </c>
      <c r="I23" s="101">
        <f t="shared" si="0"/>
        <v>0</v>
      </c>
      <c r="J23" s="99">
        <f t="shared" si="1"/>
        <v>0</v>
      </c>
    </row>
    <row r="24" spans="1:10" ht="23.25" x14ac:dyDescent="0.35">
      <c r="A24" s="8" t="s">
        <v>52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76">
        <v>12</v>
      </c>
      <c r="I24" s="20" t="s">
        <v>8</v>
      </c>
      <c r="J24" s="19" t="s">
        <v>10</v>
      </c>
    </row>
    <row r="25" spans="1:10" s="58" customFormat="1" ht="23.25" customHeight="1" x14ac:dyDescent="0.35">
      <c r="A25" s="362" t="s">
        <v>763</v>
      </c>
      <c r="B25" s="364"/>
      <c r="C25" s="90">
        <f t="shared" ref="C25:J25" si="2">SUM(C10:C23)</f>
        <v>0</v>
      </c>
      <c r="D25" s="90">
        <f t="shared" si="2"/>
        <v>0</v>
      </c>
      <c r="E25" s="90">
        <f t="shared" si="2"/>
        <v>0</v>
      </c>
      <c r="F25" s="90">
        <f t="shared" si="2"/>
        <v>0</v>
      </c>
      <c r="G25" s="90">
        <f t="shared" si="2"/>
        <v>0</v>
      </c>
      <c r="H25" s="90">
        <f t="shared" si="2"/>
        <v>0</v>
      </c>
      <c r="I25" s="90">
        <f t="shared" si="2"/>
        <v>0</v>
      </c>
      <c r="J25" s="91">
        <f t="shared" si="2"/>
        <v>0</v>
      </c>
    </row>
    <row r="26" spans="1:10" ht="24.95" customHeight="1" x14ac:dyDescent="0.2">
      <c r="A26" s="457" t="s">
        <v>756</v>
      </c>
      <c r="B26" s="458"/>
      <c r="C26" s="458"/>
      <c r="D26" s="458"/>
      <c r="E26" s="458"/>
      <c r="F26" s="458"/>
      <c r="G26" s="458"/>
      <c r="H26" s="458"/>
      <c r="I26" s="458"/>
      <c r="J26" s="459"/>
    </row>
  </sheetData>
  <sheetProtection selectLockedCells="1"/>
  <mergeCells count="18"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6" zoomScale="80" workbookViewId="0">
      <selection activeCell="A6" sqref="A6:J6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I24</f>
        <v>0</v>
      </c>
    </row>
    <row r="8" spans="1:10" ht="23.25" x14ac:dyDescent="0.35">
      <c r="A8" s="8" t="s">
        <v>724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2">
      <c r="A9" s="189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487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2" si="0">SUM(C10:H10)</f>
        <v>0</v>
      </c>
      <c r="J10" s="49">
        <f t="shared" ref="J10:J22" si="1">B10*I10</f>
        <v>0</v>
      </c>
    </row>
    <row r="11" spans="1:10" ht="23.25" x14ac:dyDescent="0.35">
      <c r="A11" s="18" t="s">
        <v>488</v>
      </c>
      <c r="B11" s="26">
        <v>3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489</v>
      </c>
      <c r="B12" s="26">
        <v>3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490</v>
      </c>
      <c r="B13" s="26">
        <v>3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410</v>
      </c>
      <c r="B14" s="26">
        <v>3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491</v>
      </c>
      <c r="B15" s="26">
        <v>3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492</v>
      </c>
      <c r="B16" s="26">
        <v>3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493</v>
      </c>
      <c r="B17" s="26">
        <v>3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494</v>
      </c>
      <c r="B18" s="26">
        <v>3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495</v>
      </c>
      <c r="B19" s="26">
        <v>3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496</v>
      </c>
      <c r="B20" s="26">
        <v>3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497</v>
      </c>
      <c r="B21" s="26">
        <v>3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406</v>
      </c>
      <c r="B22" s="26">
        <v>3</v>
      </c>
      <c r="C22" s="23">
        <v>0</v>
      </c>
      <c r="D22" s="23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724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76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362" t="s">
        <v>763</v>
      </c>
      <c r="B24" s="364"/>
      <c r="C24" s="90">
        <f t="shared" ref="C24:J24" si="2">SUM(C10:C22)</f>
        <v>0</v>
      </c>
      <c r="D24" s="90">
        <f t="shared" si="2"/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1">
        <f t="shared" si="2"/>
        <v>0</v>
      </c>
    </row>
    <row r="25" spans="1:10" ht="24.95" customHeight="1" x14ac:dyDescent="0.2">
      <c r="A25" s="457" t="s">
        <v>756</v>
      </c>
      <c r="B25" s="458"/>
      <c r="C25" s="458"/>
      <c r="D25" s="458"/>
      <c r="E25" s="458"/>
      <c r="F25" s="458"/>
      <c r="G25" s="458"/>
      <c r="H25" s="458"/>
      <c r="I25" s="458"/>
      <c r="J25" s="459"/>
    </row>
  </sheetData>
  <sheetProtection selectLockedCells="1"/>
  <mergeCells count="18"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zoomScale="80" workbookViewId="0">
      <selection activeCell="E18" sqref="E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845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I37</f>
        <v>0</v>
      </c>
    </row>
    <row r="8" spans="1:10" ht="23.25" x14ac:dyDescent="0.35">
      <c r="A8" s="8" t="s">
        <v>846</v>
      </c>
      <c r="B8" s="466" t="s">
        <v>715</v>
      </c>
      <c r="C8" s="559">
        <v>0</v>
      </c>
      <c r="D8" s="615"/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customHeight="1" x14ac:dyDescent="0.2">
      <c r="A9" s="115" t="s">
        <v>734</v>
      </c>
      <c r="B9" s="467"/>
      <c r="C9" s="561"/>
      <c r="D9" s="616"/>
      <c r="E9" s="469"/>
      <c r="F9" s="469"/>
      <c r="G9" s="469"/>
      <c r="H9" s="469"/>
      <c r="I9" s="469"/>
      <c r="J9" s="467"/>
    </row>
    <row r="10" spans="1:10" ht="23.25" customHeight="1" x14ac:dyDescent="0.35">
      <c r="A10" s="59" t="s">
        <v>852</v>
      </c>
      <c r="B10" s="26">
        <v>2</v>
      </c>
      <c r="C10" s="561"/>
      <c r="D10" s="616"/>
      <c r="E10" s="23">
        <v>0</v>
      </c>
      <c r="F10" s="23">
        <v>0</v>
      </c>
      <c r="G10" s="23">
        <v>0</v>
      </c>
      <c r="H10" s="23">
        <v>0</v>
      </c>
      <c r="I10" s="43">
        <f t="shared" ref="I10:I35" si="0">SUM(C10:H10)</f>
        <v>0</v>
      </c>
      <c r="J10" s="49">
        <f t="shared" ref="J10:J35" si="1">B10*I10</f>
        <v>0</v>
      </c>
    </row>
    <row r="11" spans="1:10" ht="23.25" x14ac:dyDescent="0.35">
      <c r="A11" s="18" t="s">
        <v>848</v>
      </c>
      <c r="B11" s="26">
        <v>2</v>
      </c>
      <c r="C11" s="561"/>
      <c r="D11" s="616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849</v>
      </c>
      <c r="B12" s="26">
        <v>2</v>
      </c>
      <c r="C12" s="561"/>
      <c r="D12" s="616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850</v>
      </c>
      <c r="B13" s="26">
        <v>2</v>
      </c>
      <c r="C13" s="561"/>
      <c r="D13" s="616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99</v>
      </c>
      <c r="B14" s="26">
        <v>2</v>
      </c>
      <c r="C14" s="561"/>
      <c r="D14" s="616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851</v>
      </c>
      <c r="B15" s="26">
        <v>2</v>
      </c>
      <c r="C15" s="561"/>
      <c r="D15" s="616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853</v>
      </c>
      <c r="B16" s="26">
        <v>2</v>
      </c>
      <c r="C16" s="561"/>
      <c r="D16" s="616"/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855</v>
      </c>
      <c r="B17" s="26">
        <v>2</v>
      </c>
      <c r="C17" s="561"/>
      <c r="D17" s="616"/>
      <c r="E17" s="23">
        <v>0</v>
      </c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2</v>
      </c>
      <c r="B18" s="26">
        <v>0</v>
      </c>
      <c r="C18" s="561"/>
      <c r="D18" s="616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2</v>
      </c>
      <c r="B19" s="26">
        <v>0</v>
      </c>
      <c r="C19" s="561"/>
      <c r="D19" s="616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</v>
      </c>
      <c r="B20" s="26">
        <v>0</v>
      </c>
      <c r="C20" s="561"/>
      <c r="D20" s="616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2</v>
      </c>
      <c r="B21" s="26">
        <v>0</v>
      </c>
      <c r="C21" s="561"/>
      <c r="D21" s="616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2</v>
      </c>
      <c r="B22" s="26">
        <v>0</v>
      </c>
      <c r="C22" s="561"/>
      <c r="D22" s="616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847</v>
      </c>
      <c r="B23" s="53" t="s">
        <v>715</v>
      </c>
      <c r="C23" s="561"/>
      <c r="D23" s="616"/>
      <c r="E23" s="76">
        <v>0</v>
      </c>
      <c r="F23" s="76">
        <v>0</v>
      </c>
      <c r="G23" s="76">
        <v>0</v>
      </c>
      <c r="H23" s="612"/>
      <c r="I23" s="123" t="s">
        <v>2</v>
      </c>
      <c r="J23" s="124" t="s">
        <v>2</v>
      </c>
    </row>
    <row r="24" spans="1:10" ht="23.25" x14ac:dyDescent="0.35">
      <c r="A24" s="18" t="s">
        <v>854</v>
      </c>
      <c r="B24" s="127">
        <v>2.75</v>
      </c>
      <c r="C24" s="561"/>
      <c r="D24" s="616"/>
      <c r="E24" s="72"/>
      <c r="F24" s="72"/>
      <c r="G24" s="72"/>
      <c r="H24" s="613"/>
      <c r="I24" s="43">
        <f t="shared" si="0"/>
        <v>0</v>
      </c>
      <c r="J24" s="49">
        <f t="shared" si="1"/>
        <v>0</v>
      </c>
    </row>
    <row r="25" spans="1:10" ht="23.25" x14ac:dyDescent="0.35">
      <c r="A25" s="126"/>
      <c r="B25" s="127"/>
      <c r="C25" s="561"/>
      <c r="D25" s="616"/>
      <c r="E25" s="72"/>
      <c r="F25" s="72"/>
      <c r="G25" s="72"/>
      <c r="H25" s="613"/>
      <c r="I25" s="43">
        <f t="shared" si="0"/>
        <v>0</v>
      </c>
      <c r="J25" s="49">
        <f t="shared" si="1"/>
        <v>0</v>
      </c>
    </row>
    <row r="26" spans="1:10" ht="23.25" x14ac:dyDescent="0.35">
      <c r="A26" s="126"/>
      <c r="B26" s="127"/>
      <c r="C26" s="561"/>
      <c r="D26" s="616"/>
      <c r="E26" s="72"/>
      <c r="F26" s="72"/>
      <c r="G26" s="72"/>
      <c r="H26" s="613"/>
      <c r="I26" s="43">
        <f t="shared" si="0"/>
        <v>0</v>
      </c>
      <c r="J26" s="49">
        <f t="shared" si="1"/>
        <v>0</v>
      </c>
    </row>
    <row r="27" spans="1:10" ht="23.25" x14ac:dyDescent="0.35">
      <c r="A27" s="126"/>
      <c r="B27" s="127"/>
      <c r="C27" s="561"/>
      <c r="D27" s="616"/>
      <c r="E27" s="72"/>
      <c r="F27" s="72"/>
      <c r="G27" s="72"/>
      <c r="H27" s="613"/>
      <c r="I27" s="43">
        <f t="shared" si="0"/>
        <v>0</v>
      </c>
      <c r="J27" s="49">
        <f t="shared" si="1"/>
        <v>0</v>
      </c>
    </row>
    <row r="28" spans="1:10" ht="23.25" x14ac:dyDescent="0.35">
      <c r="A28" s="126"/>
      <c r="B28" s="127"/>
      <c r="C28" s="561"/>
      <c r="D28" s="616"/>
      <c r="E28" s="72"/>
      <c r="F28" s="72"/>
      <c r="G28" s="72"/>
      <c r="H28" s="613"/>
      <c r="I28" s="43">
        <f t="shared" si="0"/>
        <v>0</v>
      </c>
      <c r="J28" s="49">
        <f t="shared" si="1"/>
        <v>0</v>
      </c>
    </row>
    <row r="29" spans="1:10" ht="23.25" x14ac:dyDescent="0.35">
      <c r="A29" s="126"/>
      <c r="B29" s="127"/>
      <c r="C29" s="561"/>
      <c r="D29" s="616"/>
      <c r="E29" s="72"/>
      <c r="F29" s="72"/>
      <c r="G29" s="72"/>
      <c r="H29" s="613"/>
      <c r="I29" s="43">
        <f t="shared" si="0"/>
        <v>0</v>
      </c>
      <c r="J29" s="49">
        <f t="shared" si="1"/>
        <v>0</v>
      </c>
    </row>
    <row r="30" spans="1:10" ht="23.25" x14ac:dyDescent="0.35">
      <c r="A30" s="126"/>
      <c r="B30" s="127"/>
      <c r="C30" s="561"/>
      <c r="D30" s="616"/>
      <c r="E30" s="72"/>
      <c r="F30" s="72"/>
      <c r="G30" s="72"/>
      <c r="H30" s="613"/>
      <c r="I30" s="43">
        <f t="shared" si="0"/>
        <v>0</v>
      </c>
      <c r="J30" s="49">
        <f t="shared" si="1"/>
        <v>0</v>
      </c>
    </row>
    <row r="31" spans="1:10" ht="23.25" x14ac:dyDescent="0.35">
      <c r="A31" s="126"/>
      <c r="B31" s="127"/>
      <c r="C31" s="561"/>
      <c r="D31" s="616"/>
      <c r="E31" s="72"/>
      <c r="F31" s="72"/>
      <c r="G31" s="72"/>
      <c r="H31" s="613"/>
      <c r="I31" s="43">
        <f t="shared" si="0"/>
        <v>0</v>
      </c>
      <c r="J31" s="49">
        <f t="shared" si="1"/>
        <v>0</v>
      </c>
    </row>
    <row r="32" spans="1:10" ht="23.25" x14ac:dyDescent="0.35">
      <c r="A32" s="126"/>
      <c r="B32" s="127"/>
      <c r="C32" s="561"/>
      <c r="D32" s="616"/>
      <c r="E32" s="72"/>
      <c r="F32" s="72"/>
      <c r="G32" s="72"/>
      <c r="H32" s="613"/>
      <c r="I32" s="43">
        <f t="shared" si="0"/>
        <v>0</v>
      </c>
      <c r="J32" s="49">
        <f t="shared" si="1"/>
        <v>0</v>
      </c>
    </row>
    <row r="33" spans="1:10" ht="23.25" x14ac:dyDescent="0.35">
      <c r="A33" s="126"/>
      <c r="B33" s="127"/>
      <c r="C33" s="561"/>
      <c r="D33" s="616"/>
      <c r="E33" s="72"/>
      <c r="F33" s="72"/>
      <c r="G33" s="72"/>
      <c r="H33" s="613"/>
      <c r="I33" s="43">
        <f t="shared" si="0"/>
        <v>0</v>
      </c>
      <c r="J33" s="49">
        <f t="shared" si="1"/>
        <v>0</v>
      </c>
    </row>
    <row r="34" spans="1:10" ht="23.25" x14ac:dyDescent="0.35">
      <c r="A34" s="126"/>
      <c r="B34" s="127"/>
      <c r="C34" s="561"/>
      <c r="D34" s="616"/>
      <c r="E34" s="72"/>
      <c r="F34" s="72"/>
      <c r="G34" s="72"/>
      <c r="H34" s="613"/>
      <c r="I34" s="43">
        <f t="shared" si="0"/>
        <v>0</v>
      </c>
      <c r="J34" s="49">
        <f t="shared" si="1"/>
        <v>0</v>
      </c>
    </row>
    <row r="35" spans="1:10" ht="23.25" x14ac:dyDescent="0.35">
      <c r="A35" s="126"/>
      <c r="B35" s="127"/>
      <c r="C35" s="561"/>
      <c r="D35" s="616"/>
      <c r="E35" s="72"/>
      <c r="F35" s="72"/>
      <c r="G35" s="72"/>
      <c r="H35" s="614"/>
      <c r="I35" s="43">
        <f t="shared" si="0"/>
        <v>0</v>
      </c>
      <c r="J35" s="49">
        <f t="shared" si="1"/>
        <v>0</v>
      </c>
    </row>
    <row r="36" spans="1:10" ht="23.25" x14ac:dyDescent="0.35">
      <c r="A36" s="8" t="s">
        <v>844</v>
      </c>
      <c r="B36" s="53" t="s">
        <v>808</v>
      </c>
      <c r="C36" s="561"/>
      <c r="D36" s="616"/>
      <c r="E36" s="76">
        <v>6</v>
      </c>
      <c r="F36" s="76">
        <v>8</v>
      </c>
      <c r="G36" s="76">
        <v>10</v>
      </c>
      <c r="H36" s="76">
        <v>12</v>
      </c>
      <c r="I36" s="20" t="s">
        <v>8</v>
      </c>
      <c r="J36" s="19" t="s">
        <v>10</v>
      </c>
    </row>
    <row r="37" spans="1:10" s="58" customFormat="1" ht="23.25" customHeight="1" x14ac:dyDescent="0.35">
      <c r="A37" s="121" t="s">
        <v>763</v>
      </c>
      <c r="B37" s="122"/>
      <c r="C37" s="563"/>
      <c r="D37" s="617"/>
      <c r="E37" s="90">
        <f>SUM(E36)</f>
        <v>6</v>
      </c>
      <c r="F37" s="90">
        <f>SUM(F36)</f>
        <v>8</v>
      </c>
      <c r="G37" s="90">
        <f>SUM(G36)</f>
        <v>10</v>
      </c>
      <c r="H37" s="90">
        <f>SUM(H36)</f>
        <v>12</v>
      </c>
      <c r="I37" s="90">
        <f>SUM(I10:I35)</f>
        <v>0</v>
      </c>
      <c r="J37" s="125">
        <f>SUM(J10:J35)</f>
        <v>0</v>
      </c>
    </row>
    <row r="38" spans="1:10" s="58" customFormat="1" ht="23.25" customHeight="1" x14ac:dyDescent="0.2">
      <c r="A38" s="611"/>
      <c r="B38" s="372"/>
      <c r="C38" s="372"/>
      <c r="D38" s="372"/>
      <c r="E38" s="372"/>
      <c r="F38" s="372"/>
      <c r="G38" s="372"/>
      <c r="H38" s="372"/>
      <c r="I38" s="372"/>
      <c r="J38" s="373"/>
    </row>
    <row r="39" spans="1:10" ht="24.95" customHeight="1" x14ac:dyDescent="0.2">
      <c r="A39" s="457" t="s">
        <v>756</v>
      </c>
      <c r="B39" s="458"/>
      <c r="C39" s="458"/>
      <c r="D39" s="458"/>
      <c r="E39" s="458"/>
      <c r="F39" s="458"/>
      <c r="G39" s="458"/>
      <c r="H39" s="458"/>
      <c r="I39" s="458"/>
      <c r="J39" s="459"/>
    </row>
  </sheetData>
  <sheetProtection selectLockedCells="1"/>
  <mergeCells count="18">
    <mergeCell ref="A5:J5"/>
    <mergeCell ref="A6:J6"/>
    <mergeCell ref="J8:J9"/>
    <mergeCell ref="A7:I7"/>
    <mergeCell ref="A1:J1"/>
    <mergeCell ref="A2:J2"/>
    <mergeCell ref="A3:J3"/>
    <mergeCell ref="A4:J4"/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507" t="s">
        <v>754</v>
      </c>
      <c r="B1" s="507"/>
      <c r="C1" s="507"/>
      <c r="D1" s="507"/>
      <c r="E1" s="507"/>
      <c r="F1" s="507"/>
    </row>
    <row r="2" spans="1:6" s="67" customFormat="1" ht="23.25" x14ac:dyDescent="0.2">
      <c r="A2" s="471" t="s">
        <v>0</v>
      </c>
      <c r="B2" s="471"/>
      <c r="C2" s="471"/>
      <c r="D2" s="471"/>
      <c r="E2" s="471"/>
      <c r="F2" s="471"/>
    </row>
    <row r="3" spans="1:6" s="67" customFormat="1" ht="23.25" x14ac:dyDescent="0.2">
      <c r="A3" s="471" t="s">
        <v>900</v>
      </c>
      <c r="B3" s="471"/>
      <c r="C3" s="471"/>
      <c r="D3" s="471"/>
      <c r="E3" s="471"/>
      <c r="F3" s="471"/>
    </row>
    <row r="4" spans="1:6" s="67" customFormat="1" ht="23.25" x14ac:dyDescent="0.2">
      <c r="A4" s="471" t="s">
        <v>757</v>
      </c>
      <c r="B4" s="471"/>
      <c r="C4" s="471"/>
      <c r="D4" s="471"/>
      <c r="E4" s="471"/>
      <c r="F4" s="471"/>
    </row>
    <row r="5" spans="1:6" ht="23.25" x14ac:dyDescent="0.2">
      <c r="A5" s="453" t="s">
        <v>730</v>
      </c>
      <c r="B5" s="453"/>
      <c r="C5" s="453"/>
      <c r="D5" s="453"/>
      <c r="E5" s="453"/>
      <c r="F5" s="453"/>
    </row>
    <row r="6" spans="1:6" ht="24.95" customHeight="1" x14ac:dyDescent="0.2">
      <c r="A6" s="443" t="s">
        <v>729</v>
      </c>
      <c r="B6" s="443"/>
      <c r="C6" s="443"/>
      <c r="D6" s="443"/>
      <c r="E6" s="443"/>
      <c r="F6" s="443"/>
    </row>
    <row r="7" spans="1:6" s="71" customFormat="1" ht="23.25" customHeight="1" x14ac:dyDescent="0.2">
      <c r="A7" s="449" t="s">
        <v>764</v>
      </c>
      <c r="B7" s="449"/>
      <c r="C7" s="449"/>
      <c r="D7" s="449"/>
      <c r="E7" s="449"/>
      <c r="F7" s="88">
        <f>E14</f>
        <v>0</v>
      </c>
    </row>
    <row r="8" spans="1:6" ht="23.25" x14ac:dyDescent="0.35">
      <c r="A8" s="8" t="s">
        <v>901</v>
      </c>
      <c r="B8" s="530" t="s">
        <v>715</v>
      </c>
      <c r="C8" s="618" t="s">
        <v>907</v>
      </c>
      <c r="D8" s="531" t="s">
        <v>950</v>
      </c>
      <c r="E8" s="531" t="s">
        <v>8</v>
      </c>
      <c r="F8" s="530" t="s">
        <v>10</v>
      </c>
    </row>
    <row r="9" spans="1:6" s="64" customFormat="1" ht="23.25" customHeight="1" x14ac:dyDescent="0.35">
      <c r="A9" s="215" t="s">
        <v>734</v>
      </c>
      <c r="B9" s="530"/>
      <c r="C9" s="618"/>
      <c r="D9" s="531"/>
      <c r="E9" s="531"/>
      <c r="F9" s="530"/>
    </row>
    <row r="10" spans="1:6" s="64" customFormat="1" ht="23.25" customHeight="1" x14ac:dyDescent="0.35">
      <c r="A10" s="313" t="s">
        <v>962</v>
      </c>
      <c r="B10" s="315">
        <v>6.5</v>
      </c>
      <c r="C10" s="311">
        <v>0</v>
      </c>
      <c r="D10" s="312">
        <v>0</v>
      </c>
      <c r="E10" s="312">
        <f>SUM(C10:D10)</f>
        <v>0</v>
      </c>
      <c r="F10" s="314">
        <f>B10*E10</f>
        <v>0</v>
      </c>
    </row>
    <row r="11" spans="1:6" s="64" customFormat="1" ht="23.25" customHeight="1" x14ac:dyDescent="0.35">
      <c r="A11" s="313" t="s">
        <v>960</v>
      </c>
      <c r="B11" s="314">
        <v>6.5</v>
      </c>
      <c r="C11" s="311">
        <v>0</v>
      </c>
      <c r="D11" s="312">
        <v>0</v>
      </c>
      <c r="E11" s="312">
        <f t="shared" ref="E11:E13" si="0">SUM(C11:D11)</f>
        <v>0</v>
      </c>
      <c r="F11" s="314">
        <f t="shared" ref="F11:F13" si="1">B11*E11</f>
        <v>0</v>
      </c>
    </row>
    <row r="12" spans="1:6" ht="23.25" customHeight="1" x14ac:dyDescent="0.35">
      <c r="A12" s="29" t="s">
        <v>959</v>
      </c>
      <c r="B12" s="26">
        <v>6.5</v>
      </c>
      <c r="C12" s="43">
        <v>0</v>
      </c>
      <c r="D12" s="23">
        <v>0</v>
      </c>
      <c r="E12" s="312">
        <f t="shared" si="0"/>
        <v>0</v>
      </c>
      <c r="F12" s="314">
        <f t="shared" si="1"/>
        <v>0</v>
      </c>
    </row>
    <row r="13" spans="1:6" ht="23.25" customHeight="1" x14ac:dyDescent="0.35">
      <c r="A13" s="29" t="s">
        <v>961</v>
      </c>
      <c r="B13" s="26">
        <v>6.5</v>
      </c>
      <c r="C13" s="43">
        <v>0</v>
      </c>
      <c r="D13" s="23">
        <v>0</v>
      </c>
      <c r="E13" s="312">
        <f t="shared" si="0"/>
        <v>0</v>
      </c>
      <c r="F13" s="314">
        <f t="shared" si="1"/>
        <v>0</v>
      </c>
    </row>
    <row r="14" spans="1:6" s="58" customFormat="1" ht="23.25" customHeight="1" x14ac:dyDescent="0.35">
      <c r="A14" s="619" t="s">
        <v>763</v>
      </c>
      <c r="B14" s="620"/>
      <c r="C14" s="316">
        <f>SUM(C10:C13)</f>
        <v>0</v>
      </c>
      <c r="D14" s="317">
        <f>SUM(D10:D13)</f>
        <v>0</v>
      </c>
      <c r="E14" s="317">
        <f>SUM(C14:D14)</f>
        <v>0</v>
      </c>
      <c r="F14" s="318">
        <f>SUM(F9:F13)</f>
        <v>0</v>
      </c>
    </row>
    <row r="15" spans="1:6" s="58" customFormat="1" ht="23.25" customHeight="1" x14ac:dyDescent="0.2">
      <c r="A15" s="611"/>
      <c r="B15" s="372"/>
      <c r="C15" s="372"/>
      <c r="D15" s="372"/>
      <c r="E15" s="372"/>
      <c r="F15" s="373"/>
    </row>
    <row r="16" spans="1:6" ht="24.95" customHeight="1" x14ac:dyDescent="0.2">
      <c r="A16" s="457" t="s">
        <v>756</v>
      </c>
      <c r="B16" s="458"/>
      <c r="C16" s="458"/>
      <c r="D16" s="458"/>
      <c r="E16" s="458"/>
      <c r="F16" s="459"/>
    </row>
  </sheetData>
  <sheetProtection selectLockedCells="1"/>
  <mergeCells count="15">
    <mergeCell ref="A1:F1"/>
    <mergeCell ref="A2:F2"/>
    <mergeCell ref="A3:F3"/>
    <mergeCell ref="A4:F4"/>
    <mergeCell ref="A15:F15"/>
    <mergeCell ref="C8:C9"/>
    <mergeCell ref="D8:D9"/>
    <mergeCell ref="A14:B14"/>
    <mergeCell ref="A16:F16"/>
    <mergeCell ref="A5:F5"/>
    <mergeCell ref="A6:F6"/>
    <mergeCell ref="A7:E7"/>
    <mergeCell ref="B8:B9"/>
    <mergeCell ref="E8:E9"/>
    <mergeCell ref="F8:F9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workbookViewId="0">
      <selection activeCell="B11" sqref="B11:B12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825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I14</f>
        <v>0</v>
      </c>
    </row>
    <row r="8" spans="1:10" ht="23.25" x14ac:dyDescent="0.35">
      <c r="A8" s="8" t="s">
        <v>726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8" t="s">
        <v>10</v>
      </c>
    </row>
    <row r="9" spans="1:10" ht="23.25" x14ac:dyDescent="0.2">
      <c r="A9" s="226" t="s">
        <v>734</v>
      </c>
      <c r="B9" s="467"/>
      <c r="C9" s="469"/>
      <c r="D9" s="469"/>
      <c r="E9" s="469"/>
      <c r="F9" s="469"/>
      <c r="G9" s="469"/>
      <c r="H9" s="469"/>
      <c r="I9" s="469"/>
      <c r="J9" s="469"/>
    </row>
    <row r="10" spans="1:10" ht="23.25" x14ac:dyDescent="0.35">
      <c r="A10" s="18" t="s">
        <v>725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498</v>
      </c>
      <c r="B11" s="26">
        <v>2.5</v>
      </c>
      <c r="C11" s="23">
        <v>0</v>
      </c>
      <c r="D11" s="23"/>
      <c r="E11" s="23"/>
      <c r="F11" s="23"/>
      <c r="G11" s="23">
        <v>0</v>
      </c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499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>SUM(C12:H12)</f>
        <v>0</v>
      </c>
      <c r="J12" s="49">
        <f>B12*I12</f>
        <v>0</v>
      </c>
    </row>
    <row r="13" spans="1:10" ht="23.25" x14ac:dyDescent="0.35">
      <c r="A13" s="8" t="s">
        <v>726</v>
      </c>
      <c r="B13" s="53" t="s">
        <v>808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2" t="s">
        <v>763</v>
      </c>
      <c r="B14" s="364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7" t="s">
        <v>756</v>
      </c>
      <c r="B15" s="458"/>
      <c r="C15" s="458"/>
      <c r="D15" s="458"/>
      <c r="E15" s="458"/>
      <c r="F15" s="458"/>
      <c r="G15" s="458"/>
      <c r="H15" s="458"/>
      <c r="I15" s="458"/>
      <c r="J15" s="459"/>
    </row>
  </sheetData>
  <sheetProtection selectLockedCells="1"/>
  <mergeCells count="18"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4" customFormat="1" ht="30" customHeight="1" x14ac:dyDescent="0.2">
      <c r="A1" s="632" t="s">
        <v>754</v>
      </c>
      <c r="B1" s="632"/>
      <c r="C1" s="632"/>
      <c r="D1" s="632"/>
      <c r="E1" s="632"/>
      <c r="F1" s="632"/>
      <c r="G1" s="632"/>
      <c r="H1" s="632"/>
      <c r="I1" s="632"/>
      <c r="J1" s="632"/>
      <c r="R1" s="227"/>
      <c r="S1" s="227"/>
      <c r="T1" s="227"/>
      <c r="U1" s="227"/>
    </row>
    <row r="2" spans="1:21" s="67" customFormat="1" ht="23.25" customHeight="1" x14ac:dyDescent="0.2">
      <c r="A2" s="452" t="s">
        <v>0</v>
      </c>
      <c r="B2" s="452"/>
      <c r="C2" s="452"/>
      <c r="D2" s="452"/>
      <c r="E2" s="452"/>
      <c r="F2" s="452"/>
      <c r="G2" s="452"/>
      <c r="H2" s="452"/>
      <c r="I2" s="452"/>
      <c r="J2" s="452"/>
      <c r="R2" s="198"/>
      <c r="S2" s="198"/>
      <c r="T2" s="198"/>
      <c r="U2" s="198"/>
    </row>
    <row r="3" spans="1:21" s="199" customFormat="1" ht="30" x14ac:dyDescent="0.2">
      <c r="A3" s="633" t="s">
        <v>826</v>
      </c>
      <c r="B3" s="633"/>
      <c r="C3" s="633"/>
      <c r="D3" s="633"/>
      <c r="E3" s="633"/>
      <c r="F3" s="633"/>
      <c r="G3" s="633"/>
      <c r="H3" s="633"/>
      <c r="I3" s="633"/>
      <c r="J3" s="633"/>
    </row>
    <row r="4" spans="1:21" s="67" customFormat="1" ht="23.25" x14ac:dyDescent="0.2">
      <c r="A4" s="452" t="s">
        <v>757</v>
      </c>
      <c r="B4" s="452"/>
      <c r="C4" s="452"/>
      <c r="D4" s="452"/>
      <c r="E4" s="452"/>
      <c r="F4" s="452"/>
      <c r="G4" s="452"/>
      <c r="H4" s="452"/>
      <c r="I4" s="452"/>
      <c r="J4" s="452"/>
    </row>
    <row r="5" spans="1:21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21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21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70">
        <f>I11</f>
        <v>0</v>
      </c>
    </row>
    <row r="8" spans="1:21" s="71" customFormat="1" ht="23.25" customHeight="1" x14ac:dyDescent="0.2">
      <c r="A8" s="630" t="s">
        <v>898</v>
      </c>
      <c r="B8" s="630"/>
      <c r="C8" s="630"/>
      <c r="D8" s="630"/>
      <c r="E8" s="630"/>
      <c r="F8" s="630"/>
      <c r="G8" s="630"/>
      <c r="H8" s="630"/>
      <c r="I8" s="630"/>
      <c r="J8" s="631"/>
    </row>
    <row r="9" spans="1:21" s="71" customFormat="1" ht="23.25" customHeight="1" x14ac:dyDescent="0.2">
      <c r="A9" s="628" t="s">
        <v>897</v>
      </c>
      <c r="B9" s="628"/>
      <c r="C9" s="628"/>
      <c r="D9" s="628"/>
      <c r="E9" s="628"/>
      <c r="F9" s="628"/>
      <c r="G9" s="628"/>
      <c r="H9" s="628"/>
      <c r="I9" s="628"/>
      <c r="J9" s="629"/>
    </row>
    <row r="10" spans="1:21" s="67" customFormat="1" ht="24.95" customHeight="1" x14ac:dyDescent="0.2">
      <c r="A10" s="118" t="s">
        <v>718</v>
      </c>
      <c r="B10" s="109" t="s">
        <v>715</v>
      </c>
      <c r="C10" s="110" t="s">
        <v>688</v>
      </c>
      <c r="D10" s="625" t="s">
        <v>591</v>
      </c>
      <c r="E10" s="626"/>
      <c r="F10" s="626"/>
      <c r="G10" s="626"/>
      <c r="H10" s="627"/>
      <c r="I10" s="110" t="s">
        <v>8</v>
      </c>
      <c r="J10" s="111" t="s">
        <v>10</v>
      </c>
    </row>
    <row r="11" spans="1:21" s="106" customFormat="1" ht="23.25" x14ac:dyDescent="0.35">
      <c r="A11" s="112">
        <v>0</v>
      </c>
      <c r="B11" s="113">
        <v>0</v>
      </c>
      <c r="C11" s="107">
        <v>0</v>
      </c>
      <c r="D11" s="622">
        <v>0</v>
      </c>
      <c r="E11" s="623"/>
      <c r="F11" s="623"/>
      <c r="G11" s="623"/>
      <c r="H11" s="624"/>
      <c r="I11" s="107">
        <f>SUM(D11:H11)</f>
        <v>0</v>
      </c>
      <c r="J11" s="108">
        <f>B11*D11</f>
        <v>0</v>
      </c>
    </row>
    <row r="12" spans="1:21" ht="24" customHeight="1" x14ac:dyDescent="0.2">
      <c r="A12" s="634"/>
      <c r="B12" s="634"/>
      <c r="C12" s="634"/>
      <c r="D12" s="634"/>
      <c r="E12" s="634"/>
      <c r="F12" s="634"/>
      <c r="G12" s="634"/>
      <c r="H12" s="634"/>
      <c r="I12" s="634"/>
      <c r="J12" s="634"/>
    </row>
    <row r="13" spans="1:21" s="228" customFormat="1" ht="24" customHeight="1" x14ac:dyDescent="0.2">
      <c r="A13" s="621" t="s">
        <v>689</v>
      </c>
      <c r="B13" s="621"/>
      <c r="C13" s="621"/>
      <c r="D13" s="621"/>
      <c r="E13" s="621"/>
      <c r="F13" s="621"/>
      <c r="G13" s="621"/>
      <c r="H13" s="621"/>
      <c r="I13" s="621"/>
      <c r="J13" s="621"/>
    </row>
  </sheetData>
  <sheetProtection selectLockedCells="1"/>
  <mergeCells count="13">
    <mergeCell ref="A1:J1"/>
    <mergeCell ref="A2:J2"/>
    <mergeCell ref="A3:J3"/>
    <mergeCell ref="A4:J4"/>
    <mergeCell ref="A12:J12"/>
    <mergeCell ref="A13:J13"/>
    <mergeCell ref="D11:H11"/>
    <mergeCell ref="A5:J5"/>
    <mergeCell ref="A6:J6"/>
    <mergeCell ref="A7:I7"/>
    <mergeCell ref="D10:H10"/>
    <mergeCell ref="A9:J9"/>
    <mergeCell ref="A8:J8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827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I16</f>
        <v>0</v>
      </c>
    </row>
    <row r="8" spans="1:10" ht="23.25" x14ac:dyDescent="0.35">
      <c r="A8" s="8" t="s">
        <v>523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ht="23.25" x14ac:dyDescent="0.35">
      <c r="A9" s="117" t="s">
        <v>734</v>
      </c>
      <c r="B9" s="469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52" t="s">
        <v>524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525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526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>SUM(C12:H12)</f>
        <v>0</v>
      </c>
      <c r="J12" s="49">
        <f>B12*I12</f>
        <v>0</v>
      </c>
    </row>
    <row r="13" spans="1:10" ht="23.25" x14ac:dyDescent="0.35">
      <c r="A13" s="18" t="s">
        <v>527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>SUM(C13:H13)</f>
        <v>0</v>
      </c>
      <c r="J13" s="49">
        <f>B13*I13</f>
        <v>0</v>
      </c>
    </row>
    <row r="14" spans="1:10" ht="23.25" x14ac:dyDescent="0.35">
      <c r="A14" s="18" t="s">
        <v>528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>SUM(C14:H14)</f>
        <v>0</v>
      </c>
      <c r="J14" s="49">
        <f>B14*I14</f>
        <v>0</v>
      </c>
    </row>
    <row r="15" spans="1:10" ht="23.25" x14ac:dyDescent="0.35">
      <c r="A15" s="8" t="s">
        <v>523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76">
        <v>12</v>
      </c>
      <c r="I15" s="20" t="s">
        <v>8</v>
      </c>
      <c r="J15" s="19" t="s">
        <v>10</v>
      </c>
    </row>
    <row r="16" spans="1:10" s="58" customFormat="1" ht="23.25" customHeight="1" x14ac:dyDescent="0.35">
      <c r="A16" s="362" t="s">
        <v>763</v>
      </c>
      <c r="B16" s="364"/>
      <c r="C16" s="90">
        <f t="shared" ref="C16:J16" si="0">SUM(C10:C14)</f>
        <v>0</v>
      </c>
      <c r="D16" s="90">
        <f t="shared" si="0"/>
        <v>0</v>
      </c>
      <c r="E16" s="90">
        <f t="shared" si="0"/>
        <v>0</v>
      </c>
      <c r="F16" s="90">
        <f t="shared" si="0"/>
        <v>0</v>
      </c>
      <c r="G16" s="90">
        <f t="shared" si="0"/>
        <v>0</v>
      </c>
      <c r="H16" s="90">
        <f t="shared" si="0"/>
        <v>0</v>
      </c>
      <c r="I16" s="90">
        <f t="shared" si="0"/>
        <v>0</v>
      </c>
      <c r="J16" s="91">
        <f t="shared" si="0"/>
        <v>0</v>
      </c>
    </row>
    <row r="17" spans="1:10" ht="24.95" customHeight="1" x14ac:dyDescent="0.2">
      <c r="A17" s="457" t="s">
        <v>756</v>
      </c>
      <c r="B17" s="458"/>
      <c r="C17" s="458"/>
      <c r="D17" s="458"/>
      <c r="E17" s="458"/>
      <c r="F17" s="458"/>
      <c r="G17" s="458"/>
      <c r="H17" s="458"/>
      <c r="I17" s="458"/>
      <c r="J17" s="459"/>
    </row>
  </sheetData>
  <sheetProtection selectLockedCells="1"/>
  <mergeCells count="18"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A5" sqref="A5:J5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70" t="s">
        <v>754</v>
      </c>
      <c r="B1" s="470"/>
      <c r="C1" s="470"/>
      <c r="D1" s="470"/>
      <c r="E1" s="470"/>
      <c r="F1" s="470"/>
      <c r="G1" s="470"/>
      <c r="H1" s="470"/>
      <c r="I1" s="470"/>
      <c r="J1" s="470"/>
    </row>
    <row r="2" spans="1:10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ht="23.25" x14ac:dyDescent="0.2">
      <c r="A3" s="452" t="s">
        <v>869</v>
      </c>
      <c r="B3" s="452"/>
      <c r="C3" s="452"/>
      <c r="D3" s="452"/>
      <c r="E3" s="452"/>
      <c r="F3" s="452"/>
      <c r="G3" s="452"/>
      <c r="H3" s="452"/>
      <c r="I3" s="452"/>
      <c r="J3" s="452"/>
    </row>
    <row r="4" spans="1:10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3.25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ht="23.25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ht="23.25" x14ac:dyDescent="0.35">
      <c r="A8" s="8" t="s">
        <v>867</v>
      </c>
      <c r="B8" s="466" t="s">
        <v>715</v>
      </c>
      <c r="C8" s="488" t="s">
        <v>2</v>
      </c>
      <c r="D8" s="468">
        <v>8</v>
      </c>
      <c r="E8" s="468">
        <v>10</v>
      </c>
      <c r="F8" s="468">
        <v>12</v>
      </c>
      <c r="G8" s="468">
        <v>14</v>
      </c>
      <c r="H8" s="468">
        <v>16</v>
      </c>
      <c r="I8" s="466" t="s">
        <v>8</v>
      </c>
      <c r="J8" s="466" t="s">
        <v>10</v>
      </c>
    </row>
    <row r="9" spans="1:10" ht="23.25" x14ac:dyDescent="0.35">
      <c r="A9" s="140" t="s">
        <v>734</v>
      </c>
      <c r="B9" s="467"/>
      <c r="C9" s="48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29" t="s">
        <v>870</v>
      </c>
      <c r="B10" s="30">
        <v>1.75</v>
      </c>
      <c r="C10" s="489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89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89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89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89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89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89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89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89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89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867</v>
      </c>
      <c r="B20" s="53" t="s">
        <v>808</v>
      </c>
      <c r="C20" s="489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5" t="s">
        <v>763</v>
      </c>
      <c r="B21" s="445"/>
      <c r="C21" s="489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507" t="s">
        <v>754</v>
      </c>
      <c r="B1" s="507"/>
      <c r="C1" s="507"/>
      <c r="D1" s="507"/>
    </row>
    <row r="2" spans="1:4" ht="23.25" x14ac:dyDescent="0.2">
      <c r="A2" s="471" t="s">
        <v>0</v>
      </c>
      <c r="B2" s="471"/>
      <c r="C2" s="471"/>
      <c r="D2" s="471"/>
    </row>
    <row r="3" spans="1:4" ht="23.25" x14ac:dyDescent="0.2">
      <c r="A3" s="471" t="s">
        <v>1006</v>
      </c>
      <c r="B3" s="471"/>
      <c r="C3" s="471"/>
      <c r="D3" s="471"/>
    </row>
    <row r="4" spans="1:4" ht="23.25" x14ac:dyDescent="0.2">
      <c r="A4" s="471" t="s">
        <v>1003</v>
      </c>
      <c r="B4" s="471"/>
      <c r="C4" s="471"/>
      <c r="D4" s="471"/>
    </row>
    <row r="5" spans="1:4" ht="23.25" x14ac:dyDescent="0.2">
      <c r="A5" s="453" t="s">
        <v>730</v>
      </c>
      <c r="B5" s="453"/>
      <c r="C5" s="453"/>
      <c r="D5" s="453"/>
    </row>
    <row r="6" spans="1:4" ht="23.25" x14ac:dyDescent="0.2">
      <c r="A6" s="443" t="s">
        <v>729</v>
      </c>
      <c r="B6" s="443"/>
      <c r="C6" s="443"/>
      <c r="D6" s="443"/>
    </row>
    <row r="7" spans="1:4" ht="23.25" x14ac:dyDescent="0.2">
      <c r="A7" s="449" t="s">
        <v>1007</v>
      </c>
      <c r="B7" s="449"/>
      <c r="C7" s="577"/>
      <c r="D7" s="88">
        <f>C12</f>
        <v>0</v>
      </c>
    </row>
    <row r="8" spans="1:4" ht="23.25" x14ac:dyDescent="0.35">
      <c r="A8" s="8" t="s">
        <v>1006</v>
      </c>
      <c r="B8" s="468" t="s">
        <v>715</v>
      </c>
      <c r="C8" s="468" t="s">
        <v>1005</v>
      </c>
      <c r="D8" s="466" t="s">
        <v>10</v>
      </c>
    </row>
    <row r="9" spans="1:4" s="292" customFormat="1" ht="23.25" x14ac:dyDescent="0.35">
      <c r="A9" s="306" t="s">
        <v>734</v>
      </c>
      <c r="B9" s="469"/>
      <c r="C9" s="469"/>
      <c r="D9" s="467"/>
    </row>
    <row r="10" spans="1:4" ht="23.25" x14ac:dyDescent="0.35">
      <c r="A10" s="18" t="s">
        <v>1004</v>
      </c>
      <c r="B10" s="26">
        <v>22.25</v>
      </c>
      <c r="C10" s="43">
        <v>0</v>
      </c>
      <c r="D10" s="49">
        <f>B10*C10</f>
        <v>0</v>
      </c>
    </row>
    <row r="11" spans="1:4" ht="23.25" x14ac:dyDescent="0.35">
      <c r="A11" s="8" t="s">
        <v>1011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2" t="s">
        <v>763</v>
      </c>
      <c r="B12" s="364"/>
      <c r="C12" s="90">
        <f>SUM(C10:C10)</f>
        <v>0</v>
      </c>
      <c r="D12" s="91">
        <f>SUM(D10:D10)</f>
        <v>0</v>
      </c>
    </row>
    <row r="13" spans="1:4" ht="23.25" x14ac:dyDescent="0.2">
      <c r="A13" s="457" t="s">
        <v>756</v>
      </c>
      <c r="B13" s="458"/>
      <c r="C13" s="458"/>
      <c r="D13" s="459"/>
    </row>
  </sheetData>
  <mergeCells count="12">
    <mergeCell ref="D8:D9"/>
    <mergeCell ref="A12:B12"/>
    <mergeCell ref="A13:D13"/>
    <mergeCell ref="A7:C7"/>
    <mergeCell ref="B8:B9"/>
    <mergeCell ref="C8:C9"/>
    <mergeCell ref="A6:D6"/>
    <mergeCell ref="A1:D1"/>
    <mergeCell ref="A2:D2"/>
    <mergeCell ref="A3:D3"/>
    <mergeCell ref="A4:D4"/>
    <mergeCell ref="A5:D5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workbookViewId="0">
      <selection activeCell="A8" sqref="A8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828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I45</f>
        <v>0</v>
      </c>
    </row>
    <row r="8" spans="1:10" ht="23.25" x14ac:dyDescent="0.35">
      <c r="A8" s="8" t="s">
        <v>55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2">
      <c r="A9" s="56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31" t="s">
        <v>500</v>
      </c>
      <c r="B10" s="48">
        <v>1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3" si="0">SUM(C10:H10)</f>
        <v>0</v>
      </c>
      <c r="J10" s="49">
        <f t="shared" ref="J10:J43" si="1">B10*I10</f>
        <v>0</v>
      </c>
    </row>
    <row r="11" spans="1:10" ht="23.25" x14ac:dyDescent="0.35">
      <c r="A11" s="31" t="s">
        <v>501</v>
      </c>
      <c r="B11" s="48">
        <v>1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502</v>
      </c>
      <c r="B12" s="48">
        <v>1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503</v>
      </c>
      <c r="B13" s="48">
        <v>1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504</v>
      </c>
      <c r="B14" s="48">
        <v>1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s="64" customFormat="1" ht="23.25" x14ac:dyDescent="0.35">
      <c r="A15" s="128" t="s">
        <v>625</v>
      </c>
      <c r="B15" s="187">
        <v>1</v>
      </c>
      <c r="C15" s="133"/>
      <c r="D15" s="133"/>
      <c r="E15" s="133"/>
      <c r="F15" s="133"/>
      <c r="G15" s="133">
        <v>0</v>
      </c>
      <c r="H15" s="133"/>
      <c r="I15" s="134">
        <f t="shared" si="0"/>
        <v>0</v>
      </c>
      <c r="J15" s="91">
        <f t="shared" si="1"/>
        <v>0</v>
      </c>
    </row>
    <row r="16" spans="1:10" ht="23.25" x14ac:dyDescent="0.35">
      <c r="A16" s="18" t="s">
        <v>505</v>
      </c>
      <c r="B16" s="48">
        <v>1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506</v>
      </c>
      <c r="B17" s="48">
        <v>1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507</v>
      </c>
      <c r="B18" s="48">
        <v>1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315</v>
      </c>
      <c r="B19" s="48">
        <v>1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323</v>
      </c>
      <c r="B20" s="48">
        <v>1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508</v>
      </c>
      <c r="B21" s="48">
        <v>1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509</v>
      </c>
      <c r="B22" s="48">
        <v>1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338</v>
      </c>
      <c r="B23" s="48">
        <v>1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510</v>
      </c>
      <c r="B24" s="48">
        <v>1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511</v>
      </c>
      <c r="B25" s="48">
        <v>1</v>
      </c>
      <c r="C25" s="23"/>
      <c r="D25" s="23"/>
      <c r="E25" s="23"/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512</v>
      </c>
      <c r="B26" s="48">
        <v>1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178</v>
      </c>
      <c r="B27" s="48">
        <v>1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513</v>
      </c>
      <c r="B28" s="48">
        <v>1</v>
      </c>
      <c r="C28" s="23"/>
      <c r="D28" s="23"/>
      <c r="E28" s="23"/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514</v>
      </c>
      <c r="B29" s="48">
        <v>1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179</v>
      </c>
      <c r="B30" s="48">
        <v>1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515</v>
      </c>
      <c r="B31" s="48">
        <v>1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626</v>
      </c>
      <c r="B32" s="48">
        <v>1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363</v>
      </c>
      <c r="B33" s="48">
        <v>1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493</v>
      </c>
      <c r="B34" s="48">
        <v>1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516</v>
      </c>
      <c r="B35" s="48">
        <v>1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517</v>
      </c>
      <c r="B36" s="48">
        <v>1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518</v>
      </c>
      <c r="B37" s="48">
        <v>1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519</v>
      </c>
      <c r="B38" s="48">
        <v>1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520</v>
      </c>
      <c r="B39" s="48">
        <v>1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380</v>
      </c>
      <c r="B40" s="48">
        <v>1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521</v>
      </c>
      <c r="B41" s="48">
        <v>1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522</v>
      </c>
      <c r="B42" s="48">
        <v>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43">
        <f t="shared" si="0"/>
        <v>0</v>
      </c>
      <c r="J42" s="49">
        <f t="shared" si="1"/>
        <v>0</v>
      </c>
    </row>
    <row r="43" spans="1:10" ht="23.25" x14ac:dyDescent="0.35">
      <c r="A43" s="18" t="s">
        <v>712</v>
      </c>
      <c r="B43" s="48">
        <v>1</v>
      </c>
      <c r="C43" s="23"/>
      <c r="D43" s="23"/>
      <c r="E43" s="23"/>
      <c r="F43" s="23">
        <v>0</v>
      </c>
      <c r="G43" s="23"/>
      <c r="H43" s="23">
        <v>0</v>
      </c>
      <c r="I43" s="43">
        <f t="shared" si="0"/>
        <v>0</v>
      </c>
      <c r="J43" s="49">
        <f t="shared" si="1"/>
        <v>0</v>
      </c>
    </row>
    <row r="44" spans="1:10" ht="23.25" x14ac:dyDescent="0.35">
      <c r="A44" s="8" t="s">
        <v>55</v>
      </c>
      <c r="B44" s="53" t="s">
        <v>808</v>
      </c>
      <c r="C44" s="7">
        <v>2</v>
      </c>
      <c r="D44" s="76">
        <v>4</v>
      </c>
      <c r="E44" s="76">
        <v>6</v>
      </c>
      <c r="F44" s="76">
        <v>8</v>
      </c>
      <c r="G44" s="76">
        <v>10</v>
      </c>
      <c r="H44" s="76">
        <v>12</v>
      </c>
      <c r="I44" s="20" t="s">
        <v>8</v>
      </c>
      <c r="J44" s="19" t="s">
        <v>10</v>
      </c>
    </row>
    <row r="45" spans="1:10" s="58" customFormat="1" ht="23.25" customHeight="1" x14ac:dyDescent="0.35">
      <c r="A45" s="362" t="s">
        <v>763</v>
      </c>
      <c r="B45" s="364"/>
      <c r="C45" s="90">
        <f t="shared" ref="C45:J45" si="2">SUM(C10:C43)</f>
        <v>0</v>
      </c>
      <c r="D45" s="90">
        <f t="shared" si="2"/>
        <v>0</v>
      </c>
      <c r="E45" s="90">
        <f t="shared" si="2"/>
        <v>0</v>
      </c>
      <c r="F45" s="90">
        <f t="shared" si="2"/>
        <v>0</v>
      </c>
      <c r="G45" s="90">
        <f t="shared" si="2"/>
        <v>0</v>
      </c>
      <c r="H45" s="90">
        <f t="shared" si="2"/>
        <v>0</v>
      </c>
      <c r="I45" s="90">
        <f t="shared" si="2"/>
        <v>0</v>
      </c>
      <c r="J45" s="91">
        <f t="shared" si="2"/>
        <v>0</v>
      </c>
    </row>
    <row r="46" spans="1:10" ht="24.95" customHeight="1" x14ac:dyDescent="0.2">
      <c r="A46" s="457" t="s">
        <v>756</v>
      </c>
      <c r="B46" s="458"/>
      <c r="C46" s="458"/>
      <c r="D46" s="458"/>
      <c r="E46" s="458"/>
      <c r="F46" s="458"/>
      <c r="G46" s="458"/>
      <c r="H46" s="458"/>
      <c r="I46" s="458"/>
      <c r="J46" s="459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829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I18</f>
        <v>0</v>
      </c>
    </row>
    <row r="8" spans="1:10" ht="23.25" x14ac:dyDescent="0.35">
      <c r="A8" s="8" t="s">
        <v>56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6" t="s">
        <v>10</v>
      </c>
    </row>
    <row r="9" spans="1:10" s="64" customFormat="1" ht="23.25" x14ac:dyDescent="0.35">
      <c r="A9" s="120" t="s">
        <v>734</v>
      </c>
      <c r="B9" s="467"/>
      <c r="C9" s="469"/>
      <c r="D9" s="469"/>
      <c r="E9" s="469"/>
      <c r="F9" s="469"/>
      <c r="G9" s="469"/>
      <c r="H9" s="469"/>
      <c r="I9" s="469"/>
      <c r="J9" s="467"/>
    </row>
    <row r="10" spans="1:10" ht="23.25" x14ac:dyDescent="0.35">
      <c r="A10" s="18" t="s">
        <v>529</v>
      </c>
      <c r="B10" s="26">
        <v>1.5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530</v>
      </c>
      <c r="B11" s="26">
        <v>1.5</v>
      </c>
      <c r="C11" s="23">
        <v>0</v>
      </c>
      <c r="D11" s="23">
        <v>0</v>
      </c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531</v>
      </c>
      <c r="B12" s="26">
        <v>1.5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532</v>
      </c>
      <c r="B13" s="26">
        <v>1.5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533</v>
      </c>
      <c r="B14" s="26">
        <v>1.5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534</v>
      </c>
      <c r="B15" s="26">
        <v>1.5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535</v>
      </c>
      <c r="B16" s="26">
        <v>1.5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8" t="s">
        <v>56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2" t="s">
        <v>763</v>
      </c>
      <c r="B18" s="364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7" t="s">
        <v>756</v>
      </c>
      <c r="B19" s="458"/>
      <c r="C19" s="458"/>
      <c r="D19" s="458"/>
      <c r="E19" s="458"/>
      <c r="F19" s="458"/>
      <c r="G19" s="458"/>
      <c r="H19" s="458"/>
      <c r="I19" s="458"/>
      <c r="J19" s="459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I14</f>
        <v>0</v>
      </c>
    </row>
    <row r="8" spans="1:10" ht="23.25" x14ac:dyDescent="0.35">
      <c r="A8" s="8" t="s">
        <v>549</v>
      </c>
      <c r="B8" s="468" t="s">
        <v>715</v>
      </c>
      <c r="C8" s="468" t="s">
        <v>575</v>
      </c>
      <c r="D8" s="468" t="s">
        <v>576</v>
      </c>
      <c r="E8" s="468" t="s">
        <v>577</v>
      </c>
      <c r="F8" s="468" t="s">
        <v>578</v>
      </c>
      <c r="G8" s="605" t="s">
        <v>2</v>
      </c>
      <c r="H8" s="606"/>
      <c r="I8" s="468" t="s">
        <v>8</v>
      </c>
      <c r="J8" s="468" t="s">
        <v>10</v>
      </c>
    </row>
    <row r="9" spans="1:10" ht="23.25" x14ac:dyDescent="0.35">
      <c r="A9" s="117" t="s">
        <v>734</v>
      </c>
      <c r="B9" s="469"/>
      <c r="C9" s="469"/>
      <c r="D9" s="469"/>
      <c r="E9" s="469"/>
      <c r="F9" s="469"/>
      <c r="G9" s="607"/>
      <c r="H9" s="608"/>
      <c r="I9" s="469"/>
      <c r="J9" s="469"/>
    </row>
    <row r="10" spans="1:10" ht="23.25" x14ac:dyDescent="0.35">
      <c r="A10" s="31" t="s">
        <v>303</v>
      </c>
      <c r="B10" s="48">
        <v>3</v>
      </c>
      <c r="C10" s="23">
        <v>0</v>
      </c>
      <c r="D10" s="23">
        <v>0</v>
      </c>
      <c r="E10" s="23">
        <v>0</v>
      </c>
      <c r="F10" s="23">
        <v>0</v>
      </c>
      <c r="G10" s="607"/>
      <c r="H10" s="608"/>
      <c r="I10" s="43">
        <f>SUM(C10:F10)</f>
        <v>0</v>
      </c>
      <c r="J10" s="49">
        <f>B10*I10</f>
        <v>0</v>
      </c>
    </row>
    <row r="11" spans="1:10" ht="23.25" x14ac:dyDescent="0.35">
      <c r="A11" s="31" t="s">
        <v>574</v>
      </c>
      <c r="B11" s="48">
        <v>3</v>
      </c>
      <c r="C11" s="23">
        <v>0</v>
      </c>
      <c r="D11" s="23">
        <v>0</v>
      </c>
      <c r="E11" s="23"/>
      <c r="F11" s="23"/>
      <c r="G11" s="607"/>
      <c r="H11" s="608"/>
      <c r="I11" s="43">
        <f>SUM(C11:F11)</f>
        <v>0</v>
      </c>
      <c r="J11" s="49">
        <f>B11*I11</f>
        <v>0</v>
      </c>
    </row>
    <row r="12" spans="1:10" ht="23.25" x14ac:dyDescent="0.35">
      <c r="A12" s="31" t="s">
        <v>394</v>
      </c>
      <c r="B12" s="48">
        <v>3</v>
      </c>
      <c r="C12" s="23">
        <v>0</v>
      </c>
      <c r="D12" s="23"/>
      <c r="E12" s="23"/>
      <c r="F12" s="23">
        <v>0</v>
      </c>
      <c r="G12" s="607"/>
      <c r="H12" s="608"/>
      <c r="I12" s="43">
        <f>SUM(C12:F12)</f>
        <v>0</v>
      </c>
      <c r="J12" s="49">
        <f>B12*I12</f>
        <v>0</v>
      </c>
    </row>
    <row r="13" spans="1:10" ht="23.25" x14ac:dyDescent="0.35">
      <c r="A13" s="8" t="s">
        <v>549</v>
      </c>
      <c r="B13" s="53" t="s">
        <v>808</v>
      </c>
      <c r="C13" s="7" t="str">
        <f>C8</f>
        <v>2"</v>
      </c>
      <c r="D13" s="76" t="str">
        <f>D8</f>
        <v>1 1/2"</v>
      </c>
      <c r="E13" s="76" t="str">
        <f>E8</f>
        <v>1"</v>
      </c>
      <c r="F13" s="76" t="str">
        <f>F8</f>
        <v>3/4"</v>
      </c>
      <c r="G13" s="607"/>
      <c r="H13" s="608"/>
      <c r="I13" s="20" t="s">
        <v>8</v>
      </c>
      <c r="J13" s="19" t="s">
        <v>10</v>
      </c>
    </row>
    <row r="14" spans="1:10" s="58" customFormat="1" ht="23.25" customHeight="1" x14ac:dyDescent="0.35">
      <c r="A14" s="362" t="s">
        <v>763</v>
      </c>
      <c r="B14" s="364"/>
      <c r="C14" s="90">
        <f>SUM(C10:C12)</f>
        <v>0</v>
      </c>
      <c r="D14" s="90">
        <f>SUM(D5:D12)</f>
        <v>0</v>
      </c>
      <c r="E14" s="90">
        <f>SUM(E5:E12)</f>
        <v>0</v>
      </c>
      <c r="F14" s="90">
        <f>SUM(F5:F12)</f>
        <v>0</v>
      </c>
      <c r="G14" s="609"/>
      <c r="H14" s="610"/>
      <c r="I14" s="90">
        <f>SUM(I10:I12)</f>
        <v>0</v>
      </c>
      <c r="J14" s="91">
        <f>SUM(J10:J12)</f>
        <v>0</v>
      </c>
    </row>
    <row r="15" spans="1:10" ht="24.95" customHeight="1" x14ac:dyDescent="0.2">
      <c r="A15" s="457" t="s">
        <v>756</v>
      </c>
      <c r="B15" s="458"/>
      <c r="C15" s="458"/>
      <c r="D15" s="458"/>
      <c r="E15" s="458"/>
      <c r="F15" s="458"/>
      <c r="G15" s="458"/>
      <c r="H15" s="458"/>
      <c r="I15" s="458"/>
      <c r="J15" s="459"/>
    </row>
  </sheetData>
  <sheetProtection selectLockedCells="1"/>
  <mergeCells count="17"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2" workbookViewId="0">
      <selection activeCell="B11" sqref="B11:B15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I17</f>
        <v>0</v>
      </c>
    </row>
    <row r="8" spans="1:10" ht="23.25" x14ac:dyDescent="0.35">
      <c r="A8" s="8" t="s">
        <v>538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0.25" x14ac:dyDescent="0.3">
      <c r="A9" s="119" t="s">
        <v>734</v>
      </c>
      <c r="B9" s="469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18" t="s">
        <v>253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18" t="s">
        <v>539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540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259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115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260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8" t="s">
        <v>538</v>
      </c>
      <c r="B16" s="53" t="s">
        <v>808</v>
      </c>
      <c r="C16" s="7">
        <v>2</v>
      </c>
      <c r="D16" s="76">
        <v>4</v>
      </c>
      <c r="E16" s="76">
        <v>6</v>
      </c>
      <c r="F16" s="76">
        <v>8</v>
      </c>
      <c r="G16" s="76">
        <v>10</v>
      </c>
      <c r="H16" s="76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362" t="s">
        <v>763</v>
      </c>
      <c r="B17" s="364"/>
      <c r="C17" s="90">
        <f t="shared" ref="C17:J17" si="2">SUM(C10:C15)</f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</v>
      </c>
      <c r="H17" s="90">
        <f t="shared" si="2"/>
        <v>0</v>
      </c>
      <c r="I17" s="90">
        <f t="shared" si="2"/>
        <v>0</v>
      </c>
      <c r="J17" s="91">
        <f t="shared" si="2"/>
        <v>0</v>
      </c>
    </row>
    <row r="18" spans="1:10" ht="24.95" customHeight="1" x14ac:dyDescent="0.2">
      <c r="A18" s="457" t="s">
        <v>756</v>
      </c>
      <c r="B18" s="458"/>
      <c r="C18" s="458"/>
      <c r="D18" s="458"/>
      <c r="E18" s="458"/>
      <c r="F18" s="458"/>
      <c r="G18" s="458"/>
      <c r="H18" s="458"/>
      <c r="I18" s="458"/>
      <c r="J18" s="459"/>
    </row>
  </sheetData>
  <sheetProtection selectLockedCells="1"/>
  <mergeCells count="18"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832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I13</f>
        <v>0</v>
      </c>
    </row>
    <row r="8" spans="1:10" ht="23.25" x14ac:dyDescent="0.35">
      <c r="A8" s="8" t="s">
        <v>57</v>
      </c>
      <c r="B8" s="468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8" t="s">
        <v>8</v>
      </c>
      <c r="J8" s="468" t="s">
        <v>10</v>
      </c>
    </row>
    <row r="9" spans="1:10" ht="23.25" x14ac:dyDescent="0.2">
      <c r="A9" s="189" t="s">
        <v>734</v>
      </c>
      <c r="B9" s="469"/>
      <c r="C9" s="469"/>
      <c r="D9" s="469"/>
      <c r="E9" s="469"/>
      <c r="F9" s="469"/>
      <c r="G9" s="469"/>
      <c r="H9" s="469"/>
      <c r="I9" s="469"/>
      <c r="J9" s="469"/>
    </row>
    <row r="10" spans="1:10" ht="23.25" x14ac:dyDescent="0.35">
      <c r="A10" s="18" t="s">
        <v>536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>SUM(C10:H10)</f>
        <v>0</v>
      </c>
      <c r="J10" s="99">
        <f>B10*I10</f>
        <v>0</v>
      </c>
    </row>
    <row r="11" spans="1:10" ht="23.25" x14ac:dyDescent="0.35">
      <c r="A11" s="18" t="s">
        <v>537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>SUM(C11:H11)</f>
        <v>0</v>
      </c>
      <c r="J11" s="99">
        <f>B11*I11</f>
        <v>0</v>
      </c>
    </row>
    <row r="12" spans="1:10" ht="23.25" x14ac:dyDescent="0.35">
      <c r="A12" s="8" t="s">
        <v>57</v>
      </c>
      <c r="B12" s="53" t="s">
        <v>808</v>
      </c>
      <c r="C12" s="7">
        <v>2</v>
      </c>
      <c r="D12" s="76">
        <v>4</v>
      </c>
      <c r="E12" s="76">
        <v>6</v>
      </c>
      <c r="F12" s="76">
        <v>8</v>
      </c>
      <c r="G12" s="76">
        <v>10</v>
      </c>
      <c r="H12" s="76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362" t="s">
        <v>763</v>
      </c>
      <c r="B13" s="364"/>
      <c r="C13" s="90">
        <f t="shared" ref="C13:J13" si="0">SUM(C10:C11)</f>
        <v>0</v>
      </c>
      <c r="D13" s="90">
        <f t="shared" si="0"/>
        <v>0</v>
      </c>
      <c r="E13" s="90">
        <f t="shared" si="0"/>
        <v>0</v>
      </c>
      <c r="F13" s="90">
        <f t="shared" si="0"/>
        <v>0</v>
      </c>
      <c r="G13" s="90">
        <f t="shared" si="0"/>
        <v>0</v>
      </c>
      <c r="H13" s="90">
        <f t="shared" si="0"/>
        <v>0</v>
      </c>
      <c r="I13" s="90">
        <f t="shared" si="0"/>
        <v>0</v>
      </c>
      <c r="J13" s="91">
        <f t="shared" si="0"/>
        <v>0</v>
      </c>
    </row>
    <row r="14" spans="1:10" ht="24.95" customHeight="1" x14ac:dyDescent="0.2">
      <c r="A14" s="457" t="s">
        <v>756</v>
      </c>
      <c r="B14" s="458"/>
      <c r="C14" s="458"/>
      <c r="D14" s="458"/>
      <c r="E14" s="458"/>
      <c r="F14" s="458"/>
      <c r="G14" s="458"/>
      <c r="H14" s="458"/>
      <c r="I14" s="458"/>
      <c r="J14" s="459"/>
    </row>
  </sheetData>
  <sheetProtection selectLockedCells="1"/>
  <mergeCells count="18"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11" sqref="B11:B19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860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I21</f>
        <v>0</v>
      </c>
    </row>
    <row r="8" spans="1:10" ht="23.25" x14ac:dyDescent="0.35">
      <c r="A8" s="5" t="s">
        <v>859</v>
      </c>
      <c r="B8" s="466" t="s">
        <v>715</v>
      </c>
      <c r="C8" s="468">
        <v>2</v>
      </c>
      <c r="D8" s="468">
        <v>4</v>
      </c>
      <c r="E8" s="468">
        <v>6</v>
      </c>
      <c r="F8" s="468">
        <v>8</v>
      </c>
      <c r="G8" s="468">
        <v>10</v>
      </c>
      <c r="H8" s="468">
        <v>12</v>
      </c>
      <c r="I8" s="466" t="s">
        <v>8</v>
      </c>
      <c r="J8" s="466" t="s">
        <v>10</v>
      </c>
    </row>
    <row r="9" spans="1:10" ht="23.25" x14ac:dyDescent="0.35">
      <c r="A9" s="135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s="64" customFormat="1" ht="23.25" x14ac:dyDescent="0.35">
      <c r="A10" s="120" t="s">
        <v>62</v>
      </c>
      <c r="B10" s="132">
        <v>2.5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  <c r="H10" s="133">
        <v>0</v>
      </c>
      <c r="I10" s="134">
        <f t="shared" ref="I10:I15" si="0">SUM(C10:H10)</f>
        <v>0</v>
      </c>
      <c r="J10" s="91">
        <f t="shared" ref="J10:J15" si="1">B10*I10</f>
        <v>0</v>
      </c>
    </row>
    <row r="11" spans="1:10" ht="23.25" x14ac:dyDescent="0.35">
      <c r="A11" s="112" t="s">
        <v>63</v>
      </c>
      <c r="B11" s="132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12" t="s">
        <v>170</v>
      </c>
      <c r="B12" s="132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s="58" customFormat="1" ht="23.25" x14ac:dyDescent="0.35">
      <c r="A13" s="115" t="s">
        <v>172</v>
      </c>
      <c r="B13" s="132">
        <v>2.5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f t="shared" si="0"/>
        <v>0</v>
      </c>
      <c r="J13" s="136">
        <f t="shared" si="1"/>
        <v>0</v>
      </c>
    </row>
    <row r="14" spans="1:10" ht="23.25" x14ac:dyDescent="0.35">
      <c r="A14" s="112" t="s">
        <v>861</v>
      </c>
      <c r="B14" s="132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12" t="s">
        <v>158</v>
      </c>
      <c r="B15" s="132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12" t="s">
        <v>955</v>
      </c>
      <c r="B16" s="132">
        <v>2.5</v>
      </c>
      <c r="C16" s="23"/>
      <c r="D16" s="23"/>
      <c r="E16" s="23"/>
      <c r="F16" s="23"/>
      <c r="G16" s="23"/>
      <c r="H16" s="23"/>
      <c r="I16" s="134">
        <f t="shared" ref="I16:I19" si="2">SUM(C16:H16)</f>
        <v>0</v>
      </c>
      <c r="J16" s="91">
        <f t="shared" ref="J16:J19" si="3">B16*I16</f>
        <v>0</v>
      </c>
    </row>
    <row r="17" spans="1:10" ht="23.25" x14ac:dyDescent="0.35">
      <c r="A17" s="112" t="s">
        <v>956</v>
      </c>
      <c r="B17" s="132">
        <v>2.5</v>
      </c>
      <c r="C17" s="23"/>
      <c r="D17" s="23"/>
      <c r="E17" s="23"/>
      <c r="F17" s="23"/>
      <c r="G17" s="23"/>
      <c r="H17" s="23">
        <v>0</v>
      </c>
      <c r="I17" s="134">
        <f t="shared" si="2"/>
        <v>0</v>
      </c>
      <c r="J17" s="91">
        <f t="shared" si="3"/>
        <v>0</v>
      </c>
    </row>
    <row r="18" spans="1:10" ht="23.25" x14ac:dyDescent="0.35">
      <c r="A18" s="112" t="s">
        <v>957</v>
      </c>
      <c r="B18" s="132">
        <v>2.5</v>
      </c>
      <c r="C18" s="23"/>
      <c r="D18" s="23"/>
      <c r="E18" s="23"/>
      <c r="F18" s="23"/>
      <c r="G18" s="23">
        <v>0</v>
      </c>
      <c r="H18" s="23"/>
      <c r="I18" s="134">
        <f t="shared" si="2"/>
        <v>0</v>
      </c>
      <c r="J18" s="91">
        <f t="shared" si="3"/>
        <v>0</v>
      </c>
    </row>
    <row r="19" spans="1:10" ht="23.25" x14ac:dyDescent="0.35">
      <c r="A19" s="112" t="s">
        <v>958</v>
      </c>
      <c r="B19" s="132">
        <v>2.5</v>
      </c>
      <c r="C19" s="23"/>
      <c r="D19" s="23"/>
      <c r="E19" s="23"/>
      <c r="F19" s="23">
        <v>0</v>
      </c>
      <c r="G19" s="23"/>
      <c r="H19" s="23"/>
      <c r="I19" s="134">
        <f t="shared" si="2"/>
        <v>0</v>
      </c>
      <c r="J19" s="91">
        <f t="shared" si="3"/>
        <v>0</v>
      </c>
    </row>
    <row r="20" spans="1:10" ht="23.25" x14ac:dyDescent="0.35">
      <c r="A20" s="5" t="s">
        <v>859</v>
      </c>
      <c r="B20" s="53" t="s">
        <v>808</v>
      </c>
      <c r="C20" s="7">
        <v>2</v>
      </c>
      <c r="D20" s="76">
        <v>4</v>
      </c>
      <c r="E20" s="76">
        <v>6</v>
      </c>
      <c r="F20" s="76">
        <v>8</v>
      </c>
      <c r="G20" s="76">
        <v>10</v>
      </c>
      <c r="H20" s="76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362" t="s">
        <v>763</v>
      </c>
      <c r="B21" s="364"/>
      <c r="C21" s="90">
        <f t="shared" ref="C21:J21" si="4">SUM(C10:C19)</f>
        <v>0</v>
      </c>
      <c r="D21" s="90">
        <f t="shared" si="4"/>
        <v>0</v>
      </c>
      <c r="E21" s="90">
        <f t="shared" si="4"/>
        <v>0</v>
      </c>
      <c r="F21" s="90">
        <f t="shared" si="4"/>
        <v>0</v>
      </c>
      <c r="G21" s="90">
        <f t="shared" si="4"/>
        <v>0</v>
      </c>
      <c r="H21" s="90">
        <f t="shared" si="4"/>
        <v>0</v>
      </c>
      <c r="I21" s="90">
        <f t="shared" si="4"/>
        <v>0</v>
      </c>
      <c r="J21" s="91">
        <f t="shared" si="4"/>
        <v>0</v>
      </c>
    </row>
    <row r="22" spans="1:10" ht="24.95" customHeight="1" x14ac:dyDescent="0.2">
      <c r="A22" s="457" t="s">
        <v>756</v>
      </c>
      <c r="B22" s="458"/>
      <c r="C22" s="458"/>
      <c r="D22" s="458"/>
      <c r="E22" s="458"/>
      <c r="F22" s="458"/>
      <c r="G22" s="458"/>
      <c r="H22" s="458"/>
      <c r="I22" s="458"/>
      <c r="J22" s="459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1" sqref="B11:B16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833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I18</f>
        <v>0</v>
      </c>
    </row>
    <row r="8" spans="1:10" ht="23.25" x14ac:dyDescent="0.35">
      <c r="A8" s="5" t="s">
        <v>541</v>
      </c>
      <c r="B8" s="466" t="s">
        <v>715</v>
      </c>
      <c r="C8" s="468">
        <v>6</v>
      </c>
      <c r="D8" s="468">
        <v>8</v>
      </c>
      <c r="E8" s="468">
        <v>10</v>
      </c>
      <c r="F8" s="468">
        <v>12</v>
      </c>
      <c r="G8" s="468">
        <v>14</v>
      </c>
      <c r="H8" s="468">
        <v>16</v>
      </c>
      <c r="I8" s="466" t="s">
        <v>8</v>
      </c>
      <c r="J8" s="466" t="s">
        <v>10</v>
      </c>
    </row>
    <row r="9" spans="1:10" ht="23.25" x14ac:dyDescent="0.35">
      <c r="A9" s="117" t="s">
        <v>734</v>
      </c>
      <c r="B9" s="467"/>
      <c r="C9" s="469"/>
      <c r="D9" s="469"/>
      <c r="E9" s="469"/>
      <c r="F9" s="469"/>
      <c r="G9" s="469"/>
      <c r="H9" s="469"/>
      <c r="I9" s="467"/>
      <c r="J9" s="467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541</v>
      </c>
      <c r="B17" s="53" t="s">
        <v>808</v>
      </c>
      <c r="C17" s="7">
        <v>6</v>
      </c>
      <c r="D17" s="76">
        <v>8</v>
      </c>
      <c r="E17" s="76">
        <v>10</v>
      </c>
      <c r="F17" s="76">
        <v>12</v>
      </c>
      <c r="G17" s="76">
        <v>14</v>
      </c>
      <c r="H17" s="76">
        <v>16</v>
      </c>
      <c r="I17" s="20" t="s">
        <v>8</v>
      </c>
      <c r="J17" s="19" t="s">
        <v>10</v>
      </c>
    </row>
    <row r="18" spans="1:10" s="58" customFormat="1" ht="23.25" customHeight="1" x14ac:dyDescent="0.35">
      <c r="A18" s="362" t="s">
        <v>763</v>
      </c>
      <c r="B18" s="364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7" t="s">
        <v>756</v>
      </c>
      <c r="B19" s="458"/>
      <c r="C19" s="458"/>
      <c r="D19" s="458"/>
      <c r="E19" s="458"/>
      <c r="F19" s="458"/>
      <c r="G19" s="458"/>
      <c r="H19" s="458"/>
      <c r="I19" s="458"/>
      <c r="J19" s="459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1" sqref="B11:B16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5" t="s">
        <v>921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I18</f>
        <v>0</v>
      </c>
    </row>
    <row r="8" spans="1:10" ht="23.25" x14ac:dyDescent="0.35">
      <c r="A8" s="5" t="s">
        <v>922</v>
      </c>
      <c r="B8" s="635" t="s">
        <v>715</v>
      </c>
      <c r="C8" s="570">
        <v>6</v>
      </c>
      <c r="D8" s="570">
        <v>8</v>
      </c>
      <c r="E8" s="570">
        <v>10</v>
      </c>
      <c r="F8" s="570">
        <v>12</v>
      </c>
      <c r="G8" s="570">
        <v>14</v>
      </c>
      <c r="H8" s="570">
        <v>16</v>
      </c>
      <c r="I8" s="468" t="s">
        <v>8</v>
      </c>
      <c r="J8" s="466" t="s">
        <v>10</v>
      </c>
    </row>
    <row r="9" spans="1:10" ht="23.25" x14ac:dyDescent="0.2">
      <c r="A9" s="193" t="s">
        <v>734</v>
      </c>
      <c r="B9" s="636"/>
      <c r="C9" s="571"/>
      <c r="D9" s="571"/>
      <c r="E9" s="571"/>
      <c r="F9" s="571"/>
      <c r="G9" s="571"/>
      <c r="H9" s="571"/>
      <c r="I9" s="469"/>
      <c r="J9" s="467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548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2" t="s">
        <v>763</v>
      </c>
      <c r="B18" s="364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7" t="s">
        <v>756</v>
      </c>
      <c r="B19" s="458"/>
      <c r="C19" s="458"/>
      <c r="D19" s="458"/>
      <c r="E19" s="458"/>
      <c r="F19" s="458"/>
      <c r="G19" s="458"/>
      <c r="H19" s="458"/>
      <c r="I19" s="458"/>
      <c r="J19" s="459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1" workbookViewId="0">
      <selection activeCell="B11" sqref="B11:B21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1" t="s">
        <v>0</v>
      </c>
      <c r="B2" s="471"/>
      <c r="C2" s="471"/>
      <c r="D2" s="471"/>
      <c r="E2" s="471"/>
      <c r="F2" s="471"/>
      <c r="G2" s="471"/>
      <c r="H2" s="471"/>
      <c r="I2" s="471"/>
      <c r="J2" s="471"/>
    </row>
    <row r="3" spans="1:10" s="67" customFormat="1" ht="23.25" x14ac:dyDescent="0.2">
      <c r="A3" s="471" t="s">
        <v>834</v>
      </c>
      <c r="B3" s="471"/>
      <c r="C3" s="471"/>
      <c r="D3" s="471"/>
      <c r="E3" s="471"/>
      <c r="F3" s="471"/>
      <c r="G3" s="471"/>
      <c r="H3" s="471"/>
      <c r="I3" s="471"/>
      <c r="J3" s="471"/>
    </row>
    <row r="4" spans="1:10" s="67" customFormat="1" ht="23.25" x14ac:dyDescent="0.2">
      <c r="A4" s="471" t="s">
        <v>757</v>
      </c>
      <c r="B4" s="471"/>
      <c r="C4" s="471"/>
      <c r="D4" s="471"/>
      <c r="E4" s="471"/>
      <c r="F4" s="471"/>
      <c r="G4" s="471"/>
      <c r="H4" s="471"/>
      <c r="I4" s="471"/>
      <c r="J4" s="471"/>
    </row>
    <row r="5" spans="1:10" ht="23.25" x14ac:dyDescent="0.2">
      <c r="A5" s="453" t="s">
        <v>730</v>
      </c>
      <c r="B5" s="453"/>
      <c r="C5" s="453"/>
      <c r="D5" s="453"/>
      <c r="E5" s="453"/>
      <c r="F5" s="453"/>
      <c r="G5" s="453"/>
      <c r="H5" s="453"/>
      <c r="I5" s="453"/>
      <c r="J5" s="453"/>
    </row>
    <row r="6" spans="1:10" ht="24.95" customHeight="1" x14ac:dyDescent="0.2">
      <c r="A6" s="443" t="s">
        <v>729</v>
      </c>
      <c r="B6" s="443"/>
      <c r="C6" s="443"/>
      <c r="D6" s="443"/>
      <c r="E6" s="443"/>
      <c r="F6" s="443"/>
      <c r="G6" s="443"/>
      <c r="H6" s="443"/>
      <c r="I6" s="443"/>
      <c r="J6" s="443"/>
    </row>
    <row r="7" spans="1:10" s="71" customFormat="1" ht="23.25" customHeight="1" x14ac:dyDescent="0.2">
      <c r="A7" s="449" t="s">
        <v>764</v>
      </c>
      <c r="B7" s="449"/>
      <c r="C7" s="449"/>
      <c r="D7" s="449"/>
      <c r="E7" s="449"/>
      <c r="F7" s="449"/>
      <c r="G7" s="449"/>
      <c r="H7" s="449"/>
      <c r="I7" s="449"/>
      <c r="J7" s="88">
        <f>I23</f>
        <v>0</v>
      </c>
    </row>
    <row r="8" spans="1:10" ht="23.25" x14ac:dyDescent="0.35">
      <c r="A8" s="8" t="s">
        <v>60</v>
      </c>
      <c r="B8" s="635" t="s">
        <v>715</v>
      </c>
      <c r="C8" s="570">
        <v>2</v>
      </c>
      <c r="D8" s="570">
        <v>4</v>
      </c>
      <c r="E8" s="570">
        <v>6</v>
      </c>
      <c r="F8" s="570">
        <v>8</v>
      </c>
      <c r="G8" s="570">
        <v>10</v>
      </c>
      <c r="H8" s="612" t="s">
        <v>2</v>
      </c>
      <c r="I8" s="468" t="s">
        <v>8</v>
      </c>
      <c r="J8" s="468" t="s">
        <v>10</v>
      </c>
    </row>
    <row r="9" spans="1:10" ht="23.25" x14ac:dyDescent="0.2">
      <c r="A9" s="193" t="s">
        <v>734</v>
      </c>
      <c r="B9" s="636"/>
      <c r="C9" s="571"/>
      <c r="D9" s="571"/>
      <c r="E9" s="571"/>
      <c r="F9" s="571"/>
      <c r="G9" s="571"/>
      <c r="H9" s="613"/>
      <c r="I9" s="469"/>
      <c r="J9" s="469"/>
    </row>
    <row r="10" spans="1:10" ht="23.25" x14ac:dyDescent="0.35">
      <c r="A10" s="18" t="s">
        <v>62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13"/>
      <c r="I10" s="101">
        <f t="shared" ref="I10:I21" si="0">SUM(C10:G10)</f>
        <v>0</v>
      </c>
      <c r="J10" s="99">
        <f t="shared" ref="J10:J21" si="1">B10*I10</f>
        <v>0</v>
      </c>
    </row>
    <row r="11" spans="1:10" ht="23.25" x14ac:dyDescent="0.35">
      <c r="A11" s="18" t="s">
        <v>71</v>
      </c>
      <c r="B11" s="26">
        <v>2.5</v>
      </c>
      <c r="C11" s="23">
        <v>0</v>
      </c>
      <c r="D11" s="23"/>
      <c r="E11" s="23"/>
      <c r="F11" s="23"/>
      <c r="G11" s="23"/>
      <c r="H11" s="61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550</v>
      </c>
      <c r="B12" s="26">
        <v>2.5</v>
      </c>
      <c r="C12" s="23">
        <v>0</v>
      </c>
      <c r="D12" s="23"/>
      <c r="E12" s="23"/>
      <c r="F12" s="23"/>
      <c r="G12" s="23"/>
      <c r="H12" s="61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551</v>
      </c>
      <c r="B13" s="26">
        <v>2.5</v>
      </c>
      <c r="C13" s="23">
        <v>0</v>
      </c>
      <c r="D13" s="23"/>
      <c r="E13" s="23"/>
      <c r="F13" s="23"/>
      <c r="G13" s="23"/>
      <c r="H13" s="61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552</v>
      </c>
      <c r="B14" s="26">
        <v>2.5</v>
      </c>
      <c r="C14" s="23">
        <v>0</v>
      </c>
      <c r="D14" s="23"/>
      <c r="E14" s="23"/>
      <c r="F14" s="23"/>
      <c r="G14" s="23"/>
      <c r="H14" s="61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267</v>
      </c>
      <c r="B15" s="26">
        <v>2.5</v>
      </c>
      <c r="C15" s="23">
        <v>0</v>
      </c>
      <c r="D15" s="23"/>
      <c r="E15" s="23"/>
      <c r="F15" s="23"/>
      <c r="G15" s="23"/>
      <c r="H15" s="61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553</v>
      </c>
      <c r="B16" s="26">
        <v>2.5</v>
      </c>
      <c r="C16" s="23">
        <v>0</v>
      </c>
      <c r="D16" s="23"/>
      <c r="E16" s="23"/>
      <c r="F16" s="23"/>
      <c r="G16" s="23"/>
      <c r="H16" s="61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554</v>
      </c>
      <c r="B17" s="26">
        <v>2.5</v>
      </c>
      <c r="C17" s="23">
        <v>0</v>
      </c>
      <c r="D17" s="23"/>
      <c r="E17" s="23"/>
      <c r="F17" s="23"/>
      <c r="G17" s="23"/>
      <c r="H17" s="61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555</v>
      </c>
      <c r="B18" s="26">
        <v>2.5</v>
      </c>
      <c r="C18" s="23">
        <v>0</v>
      </c>
      <c r="D18" s="23"/>
      <c r="E18" s="23"/>
      <c r="F18" s="23"/>
      <c r="G18" s="23"/>
      <c r="H18" s="61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556</v>
      </c>
      <c r="B19" s="26">
        <v>2.5</v>
      </c>
      <c r="C19" s="23">
        <v>0</v>
      </c>
      <c r="D19" s="23"/>
      <c r="E19" s="23"/>
      <c r="F19" s="23"/>
      <c r="G19" s="23"/>
      <c r="H19" s="61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536</v>
      </c>
      <c r="B20" s="26">
        <v>2.5</v>
      </c>
      <c r="C20" s="23">
        <v>0</v>
      </c>
      <c r="D20" s="23"/>
      <c r="E20" s="23"/>
      <c r="F20" s="23"/>
      <c r="G20" s="23"/>
      <c r="H20" s="61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73</v>
      </c>
      <c r="B21" s="26">
        <v>2.5</v>
      </c>
      <c r="C21" s="23">
        <v>0</v>
      </c>
      <c r="D21" s="23"/>
      <c r="E21" s="23"/>
      <c r="F21" s="23"/>
      <c r="G21" s="23">
        <v>0</v>
      </c>
      <c r="H21" s="613"/>
      <c r="I21" s="101">
        <f t="shared" si="0"/>
        <v>0</v>
      </c>
      <c r="J21" s="99">
        <f t="shared" si="1"/>
        <v>0</v>
      </c>
    </row>
    <row r="22" spans="1:10" ht="23.25" x14ac:dyDescent="0.35">
      <c r="A22" s="8" t="s">
        <v>60</v>
      </c>
      <c r="B22" s="53" t="s">
        <v>808</v>
      </c>
      <c r="C22" s="7">
        <v>2</v>
      </c>
      <c r="D22" s="76">
        <v>4</v>
      </c>
      <c r="E22" s="76">
        <v>6</v>
      </c>
      <c r="F22" s="76">
        <v>8</v>
      </c>
      <c r="G22" s="76">
        <v>10</v>
      </c>
      <c r="H22" s="613"/>
      <c r="I22" s="20" t="s">
        <v>8</v>
      </c>
      <c r="J22" s="19" t="s">
        <v>10</v>
      </c>
    </row>
    <row r="23" spans="1:10" s="58" customFormat="1" ht="23.25" customHeight="1" x14ac:dyDescent="0.35">
      <c r="A23" s="362" t="s">
        <v>763</v>
      </c>
      <c r="B23" s="364"/>
      <c r="C23" s="90">
        <f>SUM(C10:C21)</f>
        <v>0</v>
      </c>
      <c r="D23" s="90">
        <f>SUM(D10:D21)</f>
        <v>0</v>
      </c>
      <c r="E23" s="90">
        <f>SUM(E10:E21)</f>
        <v>0</v>
      </c>
      <c r="F23" s="90">
        <f>SUM(F10:F21)</f>
        <v>0</v>
      </c>
      <c r="G23" s="90">
        <f>SUM(G10:G21)</f>
        <v>0</v>
      </c>
      <c r="H23" s="614"/>
      <c r="I23" s="90">
        <f>SUM(I10:I21)</f>
        <v>0</v>
      </c>
      <c r="J23" s="91">
        <f>SUM(J10:J21)</f>
        <v>0</v>
      </c>
    </row>
    <row r="24" spans="1:10" ht="24.95" customHeight="1" x14ac:dyDescent="0.2">
      <c r="A24" s="457" t="s">
        <v>756</v>
      </c>
      <c r="B24" s="458"/>
      <c r="C24" s="458"/>
      <c r="D24" s="458"/>
      <c r="E24" s="458"/>
      <c r="F24" s="458"/>
      <c r="G24" s="458"/>
      <c r="H24" s="458"/>
      <c r="I24" s="458"/>
      <c r="J24" s="459"/>
    </row>
  </sheetData>
  <sheetProtection selectLockedCells="1"/>
  <mergeCells count="18"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2023-10-08T12:03:12Z</dcterms:modified>
</cp:coreProperties>
</file>